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Digital Tax QA\Updated Tests\"/>
    </mc:Choice>
  </mc:AlternateContent>
  <bookViews>
    <workbookView xWindow="14388" yWindow="-12" windowWidth="14412" windowHeight="11760"/>
  </bookViews>
  <sheets>
    <sheet name="Tuition Amounts" sheetId="4" r:id="rId1"/>
    <sheet name="Data" sheetId="6" r:id="rId2"/>
  </sheets>
  <externalReferences>
    <externalReference r:id="rId3"/>
  </externalReferences>
  <definedNames>
    <definedName name="_xlnm.Print_Area" localSheetId="0">'Tuition Amounts'!$A$1:$AA$146</definedName>
  </definedNames>
  <calcPr calcId="171027"/>
</workbook>
</file>

<file path=xl/calcChain.xml><?xml version="1.0" encoding="utf-8"?>
<calcChain xmlns="http://schemas.openxmlformats.org/spreadsheetml/2006/main">
  <c r="F116" i="4" l="1"/>
  <c r="G116" i="4"/>
  <c r="H116" i="4"/>
  <c r="I116" i="4"/>
  <c r="J116" i="4"/>
  <c r="K116" i="4"/>
  <c r="L116" i="4"/>
  <c r="M116" i="4"/>
  <c r="N116" i="4"/>
  <c r="O116" i="4"/>
  <c r="P116" i="4"/>
  <c r="Q116" i="4"/>
  <c r="R116" i="4"/>
  <c r="S116" i="4"/>
  <c r="T116" i="4"/>
  <c r="U116" i="4"/>
  <c r="V116" i="4"/>
  <c r="W116" i="4"/>
  <c r="X116" i="4"/>
  <c r="Y116" i="4"/>
  <c r="Z116" i="4"/>
  <c r="AA116" i="4"/>
  <c r="AB116" i="4"/>
  <c r="AC116" i="4"/>
  <c r="AD116" i="4"/>
  <c r="AE116" i="4"/>
  <c r="AF116" i="4"/>
  <c r="AG116" i="4"/>
  <c r="AH116" i="4"/>
  <c r="AI116" i="4"/>
  <c r="AJ116" i="4"/>
  <c r="AK116" i="4"/>
  <c r="AL116" i="4"/>
  <c r="AM116" i="4"/>
  <c r="AN116" i="4"/>
  <c r="AO116" i="4"/>
  <c r="AP116" i="4"/>
  <c r="AQ116" i="4"/>
  <c r="AR116" i="4"/>
  <c r="AS116" i="4"/>
  <c r="AT116" i="4"/>
  <c r="AU116" i="4"/>
  <c r="AV116" i="4"/>
  <c r="E116" i="4"/>
  <c r="AV140" i="4" l="1"/>
  <c r="AV132" i="4"/>
  <c r="AV131" i="4"/>
  <c r="AV130" i="4"/>
  <c r="AV127" i="4"/>
  <c r="AV126" i="4"/>
  <c r="AV125" i="4"/>
  <c r="AV124" i="4"/>
  <c r="AV123" i="4"/>
  <c r="AV121" i="4"/>
  <c r="AV119" i="4"/>
  <c r="AV118" i="4"/>
  <c r="AV117" i="4"/>
  <c r="AV111" i="4"/>
  <c r="AV122" i="4" s="1"/>
  <c r="AV110" i="4"/>
  <c r="AV109" i="4"/>
  <c r="AV108" i="4"/>
  <c r="AV107" i="4"/>
  <c r="AV120" i="4" s="1"/>
  <c r="AV106" i="4"/>
  <c r="AV105" i="4"/>
  <c r="AV104" i="4"/>
  <c r="AV103" i="4"/>
  <c r="AV102" i="4"/>
  <c r="AV101" i="4"/>
  <c r="AV100" i="4"/>
  <c r="AV99" i="4"/>
  <c r="AV98" i="4"/>
  <c r="AV20" i="4" s="1"/>
  <c r="AV97" i="4"/>
  <c r="AV96" i="4"/>
  <c r="AV95" i="4"/>
  <c r="AV94" i="4"/>
  <c r="AV93" i="4"/>
  <c r="AV92" i="4"/>
  <c r="AV91" i="4"/>
  <c r="AV90" i="4"/>
  <c r="AV89" i="4"/>
  <c r="AV88" i="4"/>
  <c r="AV87" i="4"/>
  <c r="AV86" i="4"/>
  <c r="AV85" i="4"/>
  <c r="AV112" i="4" s="1"/>
  <c r="AV113" i="4" s="1"/>
  <c r="AV84" i="4"/>
  <c r="AV83" i="4"/>
  <c r="AU140" i="4"/>
  <c r="AT140" i="4"/>
  <c r="AS140" i="4"/>
  <c r="AU132" i="4"/>
  <c r="AT132" i="4"/>
  <c r="AS132" i="4"/>
  <c r="AU131" i="4"/>
  <c r="AT131" i="4"/>
  <c r="AS131" i="4"/>
  <c r="AU130" i="4"/>
  <c r="AT130" i="4"/>
  <c r="AS130" i="4"/>
  <c r="AU127" i="4"/>
  <c r="AT127" i="4"/>
  <c r="AS127" i="4"/>
  <c r="AU126" i="4"/>
  <c r="AT126" i="4"/>
  <c r="AS126" i="4"/>
  <c r="AU125" i="4"/>
  <c r="AT125" i="4"/>
  <c r="AS125" i="4"/>
  <c r="AU124" i="4"/>
  <c r="AT124" i="4"/>
  <c r="AS124" i="4"/>
  <c r="AU123" i="4"/>
  <c r="AT123" i="4"/>
  <c r="AS123" i="4"/>
  <c r="AU121" i="4"/>
  <c r="AT121" i="4"/>
  <c r="AS121" i="4"/>
  <c r="AU119" i="4"/>
  <c r="AT119" i="4"/>
  <c r="AS119" i="4"/>
  <c r="AU118" i="4"/>
  <c r="AT118" i="4"/>
  <c r="AS118" i="4"/>
  <c r="AU117" i="4"/>
  <c r="AT117" i="4"/>
  <c r="AS117" i="4"/>
  <c r="AU111" i="4"/>
  <c r="AU122" i="4" s="1"/>
  <c r="AT111" i="4"/>
  <c r="AT122" i="4" s="1"/>
  <c r="AS111" i="4"/>
  <c r="AS122" i="4" s="1"/>
  <c r="AU110" i="4"/>
  <c r="AT110" i="4"/>
  <c r="AS110" i="4"/>
  <c r="AU109" i="4"/>
  <c r="AT109" i="4"/>
  <c r="AS109" i="4"/>
  <c r="AU108" i="4"/>
  <c r="AT108" i="4"/>
  <c r="AS108" i="4"/>
  <c r="AU107" i="4"/>
  <c r="AU120" i="4" s="1"/>
  <c r="AT107" i="4"/>
  <c r="AT120" i="4" s="1"/>
  <c r="AS107" i="4"/>
  <c r="AU106" i="4"/>
  <c r="AT106" i="4"/>
  <c r="AS106" i="4"/>
  <c r="AU105" i="4"/>
  <c r="AT105" i="4"/>
  <c r="AS105" i="4"/>
  <c r="AU104" i="4"/>
  <c r="AT104" i="4"/>
  <c r="AS104" i="4"/>
  <c r="AU103" i="4"/>
  <c r="AT103" i="4"/>
  <c r="AS103" i="4"/>
  <c r="AU102" i="4"/>
  <c r="AT102" i="4"/>
  <c r="AS102" i="4"/>
  <c r="AU101" i="4"/>
  <c r="AT101" i="4"/>
  <c r="AS101" i="4"/>
  <c r="AU100" i="4"/>
  <c r="AT100" i="4"/>
  <c r="AS100" i="4"/>
  <c r="AU99" i="4"/>
  <c r="AT99" i="4"/>
  <c r="AS99" i="4"/>
  <c r="AU98" i="4"/>
  <c r="AU20" i="4" s="1"/>
  <c r="AT98" i="4"/>
  <c r="AS98" i="4"/>
  <c r="AU97" i="4"/>
  <c r="AT97" i="4"/>
  <c r="AT20" i="4" s="1"/>
  <c r="AS97" i="4"/>
  <c r="AU96" i="4"/>
  <c r="AT96" i="4"/>
  <c r="AS96" i="4"/>
  <c r="AS20" i="4" s="1"/>
  <c r="AU95" i="4"/>
  <c r="AT95" i="4"/>
  <c r="AS95" i="4"/>
  <c r="AU94" i="4"/>
  <c r="AT94" i="4"/>
  <c r="AS94" i="4"/>
  <c r="AU93" i="4"/>
  <c r="AT93" i="4"/>
  <c r="AS93" i="4"/>
  <c r="AU92" i="4"/>
  <c r="AT92" i="4"/>
  <c r="AS92" i="4"/>
  <c r="AU91" i="4"/>
  <c r="AT91" i="4"/>
  <c r="AS91" i="4"/>
  <c r="AU90" i="4"/>
  <c r="AT90" i="4"/>
  <c r="AS90" i="4"/>
  <c r="AU89" i="4"/>
  <c r="AT89" i="4"/>
  <c r="AS89" i="4"/>
  <c r="AU88" i="4"/>
  <c r="AT88" i="4"/>
  <c r="AS88" i="4"/>
  <c r="AU87" i="4"/>
  <c r="AT87" i="4"/>
  <c r="AS87" i="4"/>
  <c r="AU86" i="4"/>
  <c r="AT86" i="4"/>
  <c r="AS86" i="4"/>
  <c r="AU85" i="4"/>
  <c r="AU112" i="4" s="1"/>
  <c r="AU113" i="4" s="1"/>
  <c r="AT85" i="4"/>
  <c r="AT112" i="4" s="1"/>
  <c r="AS85" i="4"/>
  <c r="AS112" i="4" s="1"/>
  <c r="AU84" i="4"/>
  <c r="AT84" i="4"/>
  <c r="AS84" i="4"/>
  <c r="AU83" i="4"/>
  <c r="AT83" i="4"/>
  <c r="AS83" i="4"/>
  <c r="AR94" i="4"/>
  <c r="AQ94" i="4"/>
  <c r="AP94" i="4"/>
  <c r="AO94" i="4"/>
  <c r="AN94" i="4"/>
  <c r="AM94" i="4"/>
  <c r="AL94" i="4"/>
  <c r="AK94" i="4"/>
  <c r="AJ94" i="4"/>
  <c r="AI94" i="4"/>
  <c r="AH94" i="4"/>
  <c r="AG94" i="4"/>
  <c r="AF94" i="4"/>
  <c r="AE94" i="4"/>
  <c r="AD94" i="4"/>
  <c r="AC94" i="4"/>
  <c r="AB94" i="4"/>
  <c r="AA94" i="4"/>
  <c r="Z94" i="4"/>
  <c r="Y94" i="4"/>
  <c r="X94" i="4"/>
  <c r="W94" i="4"/>
  <c r="V94" i="4"/>
  <c r="U94" i="4"/>
  <c r="T94" i="4"/>
  <c r="S94" i="4"/>
  <c r="R94" i="4"/>
  <c r="Q94" i="4"/>
  <c r="P94" i="4"/>
  <c r="O94" i="4"/>
  <c r="N94" i="4"/>
  <c r="M94" i="4"/>
  <c r="L94" i="4"/>
  <c r="K94" i="4"/>
  <c r="J94" i="4"/>
  <c r="I94" i="4"/>
  <c r="H94" i="4"/>
  <c r="G94" i="4"/>
  <c r="F94" i="4"/>
  <c r="AR93" i="4"/>
  <c r="AQ93" i="4"/>
  <c r="AP93" i="4"/>
  <c r="AO93" i="4"/>
  <c r="AN93" i="4"/>
  <c r="AM93" i="4"/>
  <c r="AL93" i="4"/>
  <c r="AK93" i="4"/>
  <c r="AJ93" i="4"/>
  <c r="AI93" i="4"/>
  <c r="AH93" i="4"/>
  <c r="AG93" i="4"/>
  <c r="AF93" i="4"/>
  <c r="AE93" i="4"/>
  <c r="AD93" i="4"/>
  <c r="AC93" i="4"/>
  <c r="AB93" i="4"/>
  <c r="AA93" i="4"/>
  <c r="Z93" i="4"/>
  <c r="Y93" i="4"/>
  <c r="X93" i="4"/>
  <c r="W93" i="4"/>
  <c r="V93" i="4"/>
  <c r="U93" i="4"/>
  <c r="T93" i="4"/>
  <c r="S93" i="4"/>
  <c r="R93" i="4"/>
  <c r="Q93" i="4"/>
  <c r="P93" i="4"/>
  <c r="O93" i="4"/>
  <c r="N93" i="4"/>
  <c r="M93" i="4"/>
  <c r="L93" i="4"/>
  <c r="K93" i="4"/>
  <c r="J93" i="4"/>
  <c r="I93" i="4"/>
  <c r="H93" i="4"/>
  <c r="G93" i="4"/>
  <c r="F93" i="4"/>
  <c r="AR92" i="4"/>
  <c r="AQ92" i="4"/>
  <c r="AP92" i="4"/>
  <c r="AO92" i="4"/>
  <c r="AN92" i="4"/>
  <c r="AM92" i="4"/>
  <c r="AL92" i="4"/>
  <c r="AK92" i="4"/>
  <c r="AJ92" i="4"/>
  <c r="AI92" i="4"/>
  <c r="AH92" i="4"/>
  <c r="AG92" i="4"/>
  <c r="AF92" i="4"/>
  <c r="AE92" i="4"/>
  <c r="AD92" i="4"/>
  <c r="AC92" i="4"/>
  <c r="AB92" i="4"/>
  <c r="AA92" i="4"/>
  <c r="Z92" i="4"/>
  <c r="Y92" i="4"/>
  <c r="X92" i="4"/>
  <c r="W92" i="4"/>
  <c r="V92" i="4"/>
  <c r="U92" i="4"/>
  <c r="T92" i="4"/>
  <c r="S92" i="4"/>
  <c r="R92" i="4"/>
  <c r="Q92" i="4"/>
  <c r="P92" i="4"/>
  <c r="O92" i="4"/>
  <c r="N92" i="4"/>
  <c r="M92" i="4"/>
  <c r="L92" i="4"/>
  <c r="K92" i="4"/>
  <c r="J92" i="4"/>
  <c r="I92" i="4"/>
  <c r="H92" i="4"/>
  <c r="G92" i="4"/>
  <c r="F92" i="4"/>
  <c r="AR91" i="4"/>
  <c r="AQ91" i="4"/>
  <c r="AP91" i="4"/>
  <c r="AO91" i="4"/>
  <c r="AN91" i="4"/>
  <c r="AM91" i="4"/>
  <c r="AL91" i="4"/>
  <c r="AK91" i="4"/>
  <c r="AJ91" i="4"/>
  <c r="AI91" i="4"/>
  <c r="AH91" i="4"/>
  <c r="AG91" i="4"/>
  <c r="AF91" i="4"/>
  <c r="AE91" i="4"/>
  <c r="AD91" i="4"/>
  <c r="AC91" i="4"/>
  <c r="AB91" i="4"/>
  <c r="AA91" i="4"/>
  <c r="Z91" i="4"/>
  <c r="Y91" i="4"/>
  <c r="X91" i="4"/>
  <c r="W91" i="4"/>
  <c r="V91" i="4"/>
  <c r="U91" i="4"/>
  <c r="T91" i="4"/>
  <c r="S91" i="4"/>
  <c r="R91" i="4"/>
  <c r="Q91" i="4"/>
  <c r="P91" i="4"/>
  <c r="O91" i="4"/>
  <c r="N91" i="4"/>
  <c r="M91" i="4"/>
  <c r="L91" i="4"/>
  <c r="K91" i="4"/>
  <c r="J91" i="4"/>
  <c r="I91" i="4"/>
  <c r="H91" i="4"/>
  <c r="G91" i="4"/>
  <c r="F91" i="4"/>
  <c r="AR90" i="4"/>
  <c r="AQ90" i="4"/>
  <c r="AP90" i="4"/>
  <c r="AO90" i="4"/>
  <c r="AN90" i="4"/>
  <c r="AM90" i="4"/>
  <c r="AL90" i="4"/>
  <c r="AK90" i="4"/>
  <c r="AJ90" i="4"/>
  <c r="AI90" i="4"/>
  <c r="AH90" i="4"/>
  <c r="AG90" i="4"/>
  <c r="AF90" i="4"/>
  <c r="AE90" i="4"/>
  <c r="AD90" i="4"/>
  <c r="AC90" i="4"/>
  <c r="AB90" i="4"/>
  <c r="AA90" i="4"/>
  <c r="Z90" i="4"/>
  <c r="Y90" i="4"/>
  <c r="X90" i="4"/>
  <c r="W90" i="4"/>
  <c r="V90" i="4"/>
  <c r="U90" i="4"/>
  <c r="T90" i="4"/>
  <c r="S90" i="4"/>
  <c r="R90" i="4"/>
  <c r="Q90" i="4"/>
  <c r="P90" i="4"/>
  <c r="O90" i="4"/>
  <c r="N90" i="4"/>
  <c r="M90" i="4"/>
  <c r="L90" i="4"/>
  <c r="K90" i="4"/>
  <c r="J90" i="4"/>
  <c r="I90" i="4"/>
  <c r="H90" i="4"/>
  <c r="G90" i="4"/>
  <c r="F90" i="4"/>
  <c r="E94" i="4"/>
  <c r="E93" i="4"/>
  <c r="E92" i="4"/>
  <c r="E91" i="4"/>
  <c r="E90" i="4"/>
  <c r="AR103" i="4"/>
  <c r="AQ103" i="4"/>
  <c r="AP103" i="4"/>
  <c r="AO103" i="4"/>
  <c r="AN103" i="4"/>
  <c r="AM103" i="4"/>
  <c r="AL103" i="4"/>
  <c r="AK103" i="4"/>
  <c r="AJ103" i="4"/>
  <c r="AI103" i="4"/>
  <c r="AH103" i="4"/>
  <c r="AG103" i="4"/>
  <c r="AF103" i="4"/>
  <c r="AE103" i="4"/>
  <c r="AD103" i="4"/>
  <c r="AC103" i="4"/>
  <c r="AB103" i="4"/>
  <c r="AA103" i="4"/>
  <c r="Z103" i="4"/>
  <c r="Y103" i="4"/>
  <c r="X103" i="4"/>
  <c r="W103" i="4"/>
  <c r="V103" i="4"/>
  <c r="U103" i="4"/>
  <c r="T103" i="4"/>
  <c r="S103" i="4"/>
  <c r="R103" i="4"/>
  <c r="Q103" i="4"/>
  <c r="P103" i="4"/>
  <c r="O103" i="4"/>
  <c r="N103" i="4"/>
  <c r="M103" i="4"/>
  <c r="L103" i="4"/>
  <c r="K103" i="4"/>
  <c r="J103" i="4"/>
  <c r="I103" i="4"/>
  <c r="H103" i="4"/>
  <c r="G103" i="4"/>
  <c r="F103" i="4"/>
  <c r="AR102" i="4"/>
  <c r="AQ102" i="4"/>
  <c r="AP102" i="4"/>
  <c r="AO102" i="4"/>
  <c r="AN102" i="4"/>
  <c r="AM102" i="4"/>
  <c r="AL102" i="4"/>
  <c r="AK102" i="4"/>
  <c r="AJ102" i="4"/>
  <c r="AI102" i="4"/>
  <c r="AH102" i="4"/>
  <c r="AG102" i="4"/>
  <c r="AF102" i="4"/>
  <c r="AE102" i="4"/>
  <c r="AD102" i="4"/>
  <c r="AC102" i="4"/>
  <c r="AB102" i="4"/>
  <c r="AA102" i="4"/>
  <c r="Z102" i="4"/>
  <c r="Y102" i="4"/>
  <c r="X102" i="4"/>
  <c r="W102" i="4"/>
  <c r="V102" i="4"/>
  <c r="U102" i="4"/>
  <c r="T102" i="4"/>
  <c r="S102" i="4"/>
  <c r="R102" i="4"/>
  <c r="Q102" i="4"/>
  <c r="P102" i="4"/>
  <c r="O102" i="4"/>
  <c r="N102" i="4"/>
  <c r="M102" i="4"/>
  <c r="L102" i="4"/>
  <c r="K102" i="4"/>
  <c r="J102" i="4"/>
  <c r="I102" i="4"/>
  <c r="H102" i="4"/>
  <c r="G102" i="4"/>
  <c r="F102" i="4"/>
  <c r="AR101" i="4"/>
  <c r="AQ101" i="4"/>
  <c r="AP101" i="4"/>
  <c r="AO101" i="4"/>
  <c r="AN101" i="4"/>
  <c r="AM101" i="4"/>
  <c r="AL101" i="4"/>
  <c r="AK101" i="4"/>
  <c r="AJ101" i="4"/>
  <c r="AI101" i="4"/>
  <c r="AH101" i="4"/>
  <c r="AG101" i="4"/>
  <c r="AF101" i="4"/>
  <c r="AE101" i="4"/>
  <c r="AD101" i="4"/>
  <c r="AC101" i="4"/>
  <c r="AB101" i="4"/>
  <c r="AA101" i="4"/>
  <c r="Z101" i="4"/>
  <c r="Y101" i="4"/>
  <c r="X101" i="4"/>
  <c r="W101" i="4"/>
  <c r="V101" i="4"/>
  <c r="U101" i="4"/>
  <c r="T101" i="4"/>
  <c r="S101" i="4"/>
  <c r="R101" i="4"/>
  <c r="Q101" i="4"/>
  <c r="P101" i="4"/>
  <c r="O101" i="4"/>
  <c r="N101" i="4"/>
  <c r="M101" i="4"/>
  <c r="L101" i="4"/>
  <c r="K101" i="4"/>
  <c r="J101" i="4"/>
  <c r="I101" i="4"/>
  <c r="H101" i="4"/>
  <c r="G101" i="4"/>
  <c r="F101" i="4"/>
  <c r="AR100" i="4"/>
  <c r="AQ100" i="4"/>
  <c r="AP100" i="4"/>
  <c r="AO100" i="4"/>
  <c r="AN100" i="4"/>
  <c r="AM100" i="4"/>
  <c r="AL100" i="4"/>
  <c r="AK100" i="4"/>
  <c r="AJ100" i="4"/>
  <c r="AI100" i="4"/>
  <c r="AH100" i="4"/>
  <c r="AG100" i="4"/>
  <c r="AF100" i="4"/>
  <c r="AE100" i="4"/>
  <c r="AD100" i="4"/>
  <c r="AC100" i="4"/>
  <c r="AB100" i="4"/>
  <c r="AA100" i="4"/>
  <c r="Z100" i="4"/>
  <c r="Y100" i="4"/>
  <c r="X100" i="4"/>
  <c r="W100" i="4"/>
  <c r="V100" i="4"/>
  <c r="U100" i="4"/>
  <c r="T100" i="4"/>
  <c r="S100" i="4"/>
  <c r="R100" i="4"/>
  <c r="Q100" i="4"/>
  <c r="P100" i="4"/>
  <c r="O100" i="4"/>
  <c r="N100" i="4"/>
  <c r="M100" i="4"/>
  <c r="L100" i="4"/>
  <c r="K100" i="4"/>
  <c r="J100" i="4"/>
  <c r="I100" i="4"/>
  <c r="H100" i="4"/>
  <c r="G100" i="4"/>
  <c r="F100" i="4"/>
  <c r="AR99" i="4"/>
  <c r="AQ99" i="4"/>
  <c r="AP99" i="4"/>
  <c r="AO99" i="4"/>
  <c r="AN99" i="4"/>
  <c r="AM99" i="4"/>
  <c r="AL99" i="4"/>
  <c r="AK99" i="4"/>
  <c r="AJ99" i="4"/>
  <c r="AI99" i="4"/>
  <c r="AH99" i="4"/>
  <c r="AG99" i="4"/>
  <c r="AF99" i="4"/>
  <c r="AE99" i="4"/>
  <c r="AD99" i="4"/>
  <c r="AC99" i="4"/>
  <c r="AB99" i="4"/>
  <c r="AA99" i="4"/>
  <c r="Z99" i="4"/>
  <c r="Y99" i="4"/>
  <c r="X99" i="4"/>
  <c r="W99" i="4"/>
  <c r="V99" i="4"/>
  <c r="U99" i="4"/>
  <c r="T99" i="4"/>
  <c r="S99" i="4"/>
  <c r="R99" i="4"/>
  <c r="Q99" i="4"/>
  <c r="P99" i="4"/>
  <c r="O99" i="4"/>
  <c r="N99" i="4"/>
  <c r="M99" i="4"/>
  <c r="L99" i="4"/>
  <c r="K99" i="4"/>
  <c r="J99" i="4"/>
  <c r="I99" i="4"/>
  <c r="H99" i="4"/>
  <c r="G99" i="4"/>
  <c r="F99" i="4"/>
  <c r="E101" i="4"/>
  <c r="E100" i="4"/>
  <c r="E99" i="4"/>
  <c r="AR98" i="4"/>
  <c r="AQ98" i="4"/>
  <c r="AP98" i="4"/>
  <c r="AO98" i="4"/>
  <c r="AN98" i="4"/>
  <c r="AM98" i="4"/>
  <c r="AL98" i="4"/>
  <c r="AK98" i="4"/>
  <c r="AJ98" i="4"/>
  <c r="AI98" i="4"/>
  <c r="AH98" i="4"/>
  <c r="AG98" i="4"/>
  <c r="AF98" i="4"/>
  <c r="AE98" i="4"/>
  <c r="AD98" i="4"/>
  <c r="AC98" i="4"/>
  <c r="AB98" i="4"/>
  <c r="AA98" i="4"/>
  <c r="Z98" i="4"/>
  <c r="Y98" i="4"/>
  <c r="X98" i="4"/>
  <c r="W98" i="4"/>
  <c r="V98" i="4"/>
  <c r="U98" i="4"/>
  <c r="T98" i="4"/>
  <c r="S98" i="4"/>
  <c r="R98" i="4"/>
  <c r="Q98" i="4"/>
  <c r="P98" i="4"/>
  <c r="O98" i="4"/>
  <c r="N98" i="4"/>
  <c r="M98" i="4"/>
  <c r="L98" i="4"/>
  <c r="K98" i="4"/>
  <c r="J98" i="4"/>
  <c r="I98" i="4"/>
  <c r="H98" i="4"/>
  <c r="G98" i="4"/>
  <c r="F98" i="4"/>
  <c r="E98" i="4"/>
  <c r="E102" i="4"/>
  <c r="AR140" i="4"/>
  <c r="AR132" i="4"/>
  <c r="AR131" i="4"/>
  <c r="AR130" i="4"/>
  <c r="AR127" i="4"/>
  <c r="AR126" i="4"/>
  <c r="AR125" i="4"/>
  <c r="AR124" i="4"/>
  <c r="AR123" i="4"/>
  <c r="AR121" i="4"/>
  <c r="AR119" i="4"/>
  <c r="AR118" i="4"/>
  <c r="AR117" i="4"/>
  <c r="AR111" i="4"/>
  <c r="AR122" i="4" s="1"/>
  <c r="AR110" i="4"/>
  <c r="AR109" i="4"/>
  <c r="AR108" i="4"/>
  <c r="AR107" i="4"/>
  <c r="AR120" i="4" s="1"/>
  <c r="AR106" i="4"/>
  <c r="AR105" i="4"/>
  <c r="AR104" i="4"/>
  <c r="AR97" i="4"/>
  <c r="AR96" i="4"/>
  <c r="AR95" i="4"/>
  <c r="AR20" i="4" s="1"/>
  <c r="AR89" i="4"/>
  <c r="AR88" i="4"/>
  <c r="AR87" i="4"/>
  <c r="AR86" i="4"/>
  <c r="AR85" i="4"/>
  <c r="AR112" i="4" s="1"/>
  <c r="AR84" i="4"/>
  <c r="AR83" i="4"/>
  <c r="AV138" i="4" l="1"/>
  <c r="AT137" i="4"/>
  <c r="AU136" i="4"/>
  <c r="AU137" i="4"/>
  <c r="AR135" i="4"/>
  <c r="AR134" i="4"/>
  <c r="AR137" i="4"/>
  <c r="AR136" i="4"/>
  <c r="AS134" i="4"/>
  <c r="AS137" i="4"/>
  <c r="AS136" i="4"/>
  <c r="AS135" i="4"/>
  <c r="AV137" i="4"/>
  <c r="AT135" i="4"/>
  <c r="AT136" i="4"/>
  <c r="AS120" i="4"/>
  <c r="AV114" i="4"/>
  <c r="AV115" i="4" s="1"/>
  <c r="AT113" i="4"/>
  <c r="AT114" i="4"/>
  <c r="AS113" i="4"/>
  <c r="AS114" i="4"/>
  <c r="AU114" i="4"/>
  <c r="AU115" i="4" s="1"/>
  <c r="AR113" i="4"/>
  <c r="AR114" i="4"/>
  <c r="AQ167" i="4"/>
  <c r="AQ140" i="4"/>
  <c r="AQ132" i="4"/>
  <c r="AQ131" i="4"/>
  <c r="AQ130" i="4"/>
  <c r="AQ127" i="4"/>
  <c r="AQ126" i="4"/>
  <c r="AQ125" i="4"/>
  <c r="AQ124" i="4"/>
  <c r="AQ123" i="4"/>
  <c r="AQ121" i="4"/>
  <c r="AQ119" i="4"/>
  <c r="AQ118" i="4"/>
  <c r="AQ117" i="4"/>
  <c r="AQ111" i="4"/>
  <c r="AQ122" i="4" s="1"/>
  <c r="AQ110" i="4"/>
  <c r="AQ109" i="4"/>
  <c r="AQ108" i="4"/>
  <c r="AQ107" i="4"/>
  <c r="AQ120" i="4" s="1"/>
  <c r="AQ106" i="4"/>
  <c r="AQ105" i="4"/>
  <c r="AQ104" i="4"/>
  <c r="AQ97" i="4"/>
  <c r="AQ96" i="4"/>
  <c r="AQ95" i="4"/>
  <c r="AQ89" i="4"/>
  <c r="AQ88" i="4"/>
  <c r="AQ87" i="4"/>
  <c r="AQ86" i="4"/>
  <c r="AQ85" i="4"/>
  <c r="AQ112" i="4" s="1"/>
  <c r="AQ84" i="4"/>
  <c r="AQ83" i="4"/>
  <c r="AL140" i="4"/>
  <c r="AL132" i="4"/>
  <c r="AL131" i="4"/>
  <c r="AL130" i="4"/>
  <c r="AL127" i="4"/>
  <c r="AL126" i="4"/>
  <c r="AL125" i="4"/>
  <c r="AL124" i="4"/>
  <c r="AL123" i="4"/>
  <c r="AL121" i="4"/>
  <c r="AL119" i="4"/>
  <c r="AL118" i="4"/>
  <c r="AL117" i="4"/>
  <c r="AL111" i="4"/>
  <c r="AL122" i="4" s="1"/>
  <c r="AL110" i="4"/>
  <c r="AL109" i="4"/>
  <c r="AL108" i="4"/>
  <c r="AL107" i="4"/>
  <c r="AL120" i="4" s="1"/>
  <c r="AL106" i="4"/>
  <c r="AL105" i="4"/>
  <c r="AL104" i="4"/>
  <c r="AL97" i="4"/>
  <c r="AL96" i="4"/>
  <c r="AL95" i="4"/>
  <c r="AL89" i="4"/>
  <c r="AL88" i="4"/>
  <c r="AL87" i="4"/>
  <c r="AL86" i="4"/>
  <c r="AL85" i="4"/>
  <c r="AL112" i="4" s="1"/>
  <c r="AL84" i="4"/>
  <c r="AL83" i="4"/>
  <c r="AT170" i="4" l="1"/>
  <c r="AV170" i="4"/>
  <c r="AV171" i="4" s="1"/>
  <c r="AS170" i="4"/>
  <c r="AS171" i="4" s="1"/>
  <c r="AU170" i="4"/>
  <c r="AU171" i="4" s="1"/>
  <c r="AR170" i="4"/>
  <c r="AT115" i="4"/>
  <c r="AT171" i="4"/>
  <c r="AR171" i="4"/>
  <c r="AS115" i="4"/>
  <c r="AR115" i="4"/>
  <c r="AQ168" i="4"/>
  <c r="AQ169" i="4" s="1"/>
  <c r="AQ113" i="4"/>
  <c r="AQ114" i="4"/>
  <c r="AL164" i="4"/>
  <c r="AL114" i="4"/>
  <c r="AL113" i="4"/>
  <c r="AQ115" i="4" l="1"/>
  <c r="AL115" i="4"/>
  <c r="AN166" i="4" l="1"/>
  <c r="AN140" i="4"/>
  <c r="AN132" i="4"/>
  <c r="AN131" i="4"/>
  <c r="AN130" i="4"/>
  <c r="AN127" i="4"/>
  <c r="AN126" i="4"/>
  <c r="AN125" i="4"/>
  <c r="AN124" i="4"/>
  <c r="AN123" i="4"/>
  <c r="AN121" i="4"/>
  <c r="AN119" i="4"/>
  <c r="AN118" i="4"/>
  <c r="AN117" i="4"/>
  <c r="AN111" i="4"/>
  <c r="AN122" i="4" s="1"/>
  <c r="AN110" i="4"/>
  <c r="AN109" i="4"/>
  <c r="AN108" i="4"/>
  <c r="AN107" i="4"/>
  <c r="AN120" i="4" s="1"/>
  <c r="AN106" i="4"/>
  <c r="AN105" i="4"/>
  <c r="AN104" i="4"/>
  <c r="AN97" i="4"/>
  <c r="AN96" i="4"/>
  <c r="AN95" i="4"/>
  <c r="AN89" i="4"/>
  <c r="AN88" i="4"/>
  <c r="AN87" i="4"/>
  <c r="AN86" i="4"/>
  <c r="AN85" i="4"/>
  <c r="AN112" i="4" s="1"/>
  <c r="AN84" i="4"/>
  <c r="AN83" i="4"/>
  <c r="AN114" i="4" l="1"/>
  <c r="AN113" i="4"/>
  <c r="Z132" i="4"/>
  <c r="Y132" i="4"/>
  <c r="X132" i="4"/>
  <c r="W132" i="4"/>
  <c r="V132" i="4"/>
  <c r="U132" i="4"/>
  <c r="T132" i="4"/>
  <c r="S132" i="4"/>
  <c r="R132" i="4"/>
  <c r="Q132" i="4"/>
  <c r="P132" i="4"/>
  <c r="O132" i="4"/>
  <c r="N132" i="4"/>
  <c r="M132" i="4"/>
  <c r="L132" i="4"/>
  <c r="K132" i="4"/>
  <c r="J132" i="4"/>
  <c r="I132" i="4"/>
  <c r="H132" i="4"/>
  <c r="G132" i="4"/>
  <c r="F132" i="4"/>
  <c r="E132" i="4"/>
  <c r="AP132" i="4"/>
  <c r="AO132" i="4"/>
  <c r="AM132" i="4"/>
  <c r="AK132" i="4"/>
  <c r="AJ132" i="4"/>
  <c r="AI132" i="4"/>
  <c r="AH132" i="4"/>
  <c r="AG132" i="4"/>
  <c r="AF132" i="4"/>
  <c r="AE132" i="4"/>
  <c r="AD132" i="4"/>
  <c r="AC132" i="4"/>
  <c r="AB132" i="4"/>
  <c r="AA132" i="4"/>
  <c r="AP131" i="4"/>
  <c r="AO131" i="4"/>
  <c r="AM131" i="4"/>
  <c r="AK131" i="4"/>
  <c r="AJ131" i="4"/>
  <c r="AI131" i="4"/>
  <c r="AH131" i="4"/>
  <c r="AG131" i="4"/>
  <c r="AF131" i="4"/>
  <c r="AE131" i="4"/>
  <c r="AD131" i="4"/>
  <c r="AC131" i="4"/>
  <c r="AB131" i="4"/>
  <c r="AA131" i="4"/>
  <c r="Z131" i="4"/>
  <c r="Y131" i="4"/>
  <c r="X131" i="4"/>
  <c r="W131" i="4"/>
  <c r="V131" i="4"/>
  <c r="U131" i="4"/>
  <c r="T131" i="4"/>
  <c r="S131" i="4"/>
  <c r="R131" i="4"/>
  <c r="Q131" i="4"/>
  <c r="P131" i="4"/>
  <c r="O131" i="4"/>
  <c r="N131" i="4"/>
  <c r="M131" i="4"/>
  <c r="L131" i="4"/>
  <c r="K131" i="4"/>
  <c r="J131" i="4"/>
  <c r="I131" i="4"/>
  <c r="H131" i="4"/>
  <c r="G131" i="4"/>
  <c r="F131" i="4"/>
  <c r="AP130" i="4"/>
  <c r="AO130" i="4"/>
  <c r="AM130" i="4"/>
  <c r="AK130" i="4"/>
  <c r="AJ130" i="4"/>
  <c r="AI130" i="4"/>
  <c r="AH130" i="4"/>
  <c r="AG130" i="4"/>
  <c r="AF130" i="4"/>
  <c r="AE130" i="4"/>
  <c r="AD130" i="4"/>
  <c r="AC130" i="4"/>
  <c r="AB130" i="4"/>
  <c r="AA130" i="4"/>
  <c r="Z130" i="4"/>
  <c r="Y130" i="4"/>
  <c r="X130" i="4"/>
  <c r="W130" i="4"/>
  <c r="V130" i="4"/>
  <c r="U130" i="4"/>
  <c r="T130" i="4"/>
  <c r="S130" i="4"/>
  <c r="R130" i="4"/>
  <c r="Q130" i="4"/>
  <c r="P130" i="4"/>
  <c r="O130" i="4"/>
  <c r="N130" i="4"/>
  <c r="M130" i="4"/>
  <c r="L130" i="4"/>
  <c r="K130" i="4"/>
  <c r="J130" i="4"/>
  <c r="I130" i="4"/>
  <c r="H130" i="4"/>
  <c r="G130" i="4"/>
  <c r="F130" i="4"/>
  <c r="E130" i="4"/>
  <c r="E131" i="4"/>
  <c r="AK140" i="4"/>
  <c r="AK127" i="4"/>
  <c r="AK126" i="4"/>
  <c r="AK125" i="4"/>
  <c r="AK124" i="4"/>
  <c r="AK123" i="4"/>
  <c r="AK121" i="4"/>
  <c r="AK119" i="4"/>
  <c r="AK118" i="4"/>
  <c r="AK117" i="4"/>
  <c r="AK111" i="4"/>
  <c r="AK122" i="4" s="1"/>
  <c r="AK110" i="4"/>
  <c r="AK109" i="4"/>
  <c r="AK108" i="4"/>
  <c r="AK107" i="4"/>
  <c r="AK120" i="4" s="1"/>
  <c r="AK106" i="4"/>
  <c r="AK105" i="4"/>
  <c r="AK104" i="4"/>
  <c r="AK97" i="4"/>
  <c r="AK96" i="4"/>
  <c r="AK95" i="4"/>
  <c r="AK89" i="4"/>
  <c r="AK88" i="4"/>
  <c r="AK87" i="4"/>
  <c r="AK86" i="4"/>
  <c r="AK85" i="4"/>
  <c r="AK112" i="4" s="1"/>
  <c r="AK84" i="4"/>
  <c r="AK83" i="4"/>
  <c r="AK164" i="4" l="1"/>
  <c r="AN115" i="4"/>
  <c r="AK114" i="4"/>
  <c r="AK113" i="4"/>
  <c r="AK115" i="4" l="1"/>
  <c r="AJ140" i="4" l="1"/>
  <c r="AJ127" i="4"/>
  <c r="AJ126" i="4"/>
  <c r="AJ163" i="4" s="1"/>
  <c r="AJ125" i="4"/>
  <c r="AJ124" i="4"/>
  <c r="AJ123" i="4"/>
  <c r="AJ121" i="4"/>
  <c r="AJ119" i="4"/>
  <c r="AJ118" i="4"/>
  <c r="AJ117" i="4"/>
  <c r="AJ111" i="4"/>
  <c r="AJ122" i="4" s="1"/>
  <c r="AJ110" i="4"/>
  <c r="AJ109" i="4"/>
  <c r="AJ108" i="4"/>
  <c r="AJ107" i="4"/>
  <c r="AJ106" i="4"/>
  <c r="AJ105" i="4"/>
  <c r="AJ104" i="4"/>
  <c r="AJ97" i="4"/>
  <c r="AJ96" i="4"/>
  <c r="AJ95" i="4"/>
  <c r="AJ89" i="4"/>
  <c r="AJ88" i="4"/>
  <c r="AJ87" i="4"/>
  <c r="AJ86" i="4"/>
  <c r="AJ85" i="4"/>
  <c r="AJ112" i="4" s="1"/>
  <c r="AJ84" i="4"/>
  <c r="AJ83" i="4"/>
  <c r="AG161" i="4"/>
  <c r="AG140" i="4"/>
  <c r="AG127" i="4"/>
  <c r="AG126" i="4"/>
  <c r="AG125" i="4"/>
  <c r="AG124" i="4"/>
  <c r="AG123" i="4"/>
  <c r="AG121" i="4"/>
  <c r="AG119" i="4"/>
  <c r="AG118" i="4"/>
  <c r="AG117" i="4"/>
  <c r="AG111" i="4"/>
  <c r="AG122" i="4" s="1"/>
  <c r="AG110" i="4"/>
  <c r="AG109" i="4"/>
  <c r="AG108" i="4"/>
  <c r="AG107" i="4"/>
  <c r="AG120" i="4" s="1"/>
  <c r="AG106" i="4"/>
  <c r="AG105" i="4"/>
  <c r="AG104" i="4"/>
  <c r="AG97" i="4"/>
  <c r="AG96" i="4"/>
  <c r="AG95" i="4"/>
  <c r="AG89" i="4"/>
  <c r="AG88" i="4"/>
  <c r="AG87" i="4"/>
  <c r="AG86" i="4"/>
  <c r="AG85" i="4"/>
  <c r="AG112" i="4" s="1"/>
  <c r="AG84" i="4"/>
  <c r="AG83" i="4"/>
  <c r="AF160" i="4"/>
  <c r="AF140" i="4"/>
  <c r="AF127" i="4"/>
  <c r="AF126" i="4"/>
  <c r="AF125" i="4"/>
  <c r="AF124" i="4"/>
  <c r="AF123" i="4"/>
  <c r="AF121" i="4"/>
  <c r="AF119" i="4"/>
  <c r="AF118" i="4"/>
  <c r="AF117" i="4"/>
  <c r="AF111" i="4"/>
  <c r="AF122" i="4" s="1"/>
  <c r="AF110" i="4"/>
  <c r="AF109" i="4"/>
  <c r="AF108" i="4"/>
  <c r="AF107" i="4"/>
  <c r="AF120" i="4" s="1"/>
  <c r="AF106" i="4"/>
  <c r="AF105" i="4"/>
  <c r="AF104" i="4"/>
  <c r="AF97" i="4"/>
  <c r="AF96" i="4"/>
  <c r="AF95" i="4"/>
  <c r="AF89" i="4"/>
  <c r="AF88" i="4"/>
  <c r="AF87" i="4"/>
  <c r="AF86" i="4"/>
  <c r="AF85" i="4"/>
  <c r="AF112" i="4" s="1"/>
  <c r="AF84" i="4"/>
  <c r="AF83" i="4"/>
  <c r="AE159" i="4"/>
  <c r="AE140" i="4"/>
  <c r="AE127" i="4"/>
  <c r="AE126" i="4"/>
  <c r="AE125" i="4"/>
  <c r="AE124" i="4"/>
  <c r="AE123" i="4"/>
  <c r="AE121" i="4"/>
  <c r="AE119" i="4"/>
  <c r="AE118" i="4"/>
  <c r="AE117" i="4"/>
  <c r="AE111" i="4"/>
  <c r="AE122" i="4" s="1"/>
  <c r="AE110" i="4"/>
  <c r="AE109" i="4"/>
  <c r="AE108" i="4"/>
  <c r="AE107" i="4"/>
  <c r="AE120" i="4" s="1"/>
  <c r="AE106" i="4"/>
  <c r="AE105" i="4"/>
  <c r="AE104" i="4"/>
  <c r="AE97" i="4"/>
  <c r="AE96" i="4"/>
  <c r="AE95" i="4"/>
  <c r="AE89" i="4"/>
  <c r="AE88" i="4"/>
  <c r="AE87" i="4"/>
  <c r="AE86" i="4"/>
  <c r="AE85" i="4"/>
  <c r="AE112" i="4" s="1"/>
  <c r="AE84" i="4"/>
  <c r="AE83" i="4"/>
  <c r="AD140" i="4"/>
  <c r="AD127" i="4"/>
  <c r="AD126" i="4"/>
  <c r="AD125" i="4"/>
  <c r="AD124" i="4"/>
  <c r="AD123" i="4"/>
  <c r="AD121" i="4"/>
  <c r="AD119" i="4"/>
  <c r="AD118" i="4"/>
  <c r="AD117" i="4"/>
  <c r="AD111" i="4"/>
  <c r="AD122" i="4" s="1"/>
  <c r="AD110" i="4"/>
  <c r="AD109" i="4"/>
  <c r="AD108" i="4"/>
  <c r="AD107" i="4"/>
  <c r="AD120" i="4" s="1"/>
  <c r="AD106" i="4"/>
  <c r="AD105" i="4"/>
  <c r="AD104" i="4"/>
  <c r="AD97" i="4"/>
  <c r="AD96" i="4"/>
  <c r="AD95" i="4"/>
  <c r="AD89" i="4"/>
  <c r="AD88" i="4"/>
  <c r="AD87" i="4"/>
  <c r="AD86" i="4"/>
  <c r="AD85" i="4"/>
  <c r="AD112" i="4" s="1"/>
  <c r="AD84" i="4"/>
  <c r="AD83" i="4"/>
  <c r="AC140" i="4"/>
  <c r="AC127" i="4"/>
  <c r="AC126" i="4"/>
  <c r="AC125" i="4"/>
  <c r="AC124" i="4"/>
  <c r="AC123" i="4"/>
  <c r="AC121" i="4"/>
  <c r="AC119" i="4"/>
  <c r="AC118" i="4"/>
  <c r="AC117" i="4"/>
  <c r="AC111" i="4"/>
  <c r="AC122" i="4" s="1"/>
  <c r="AC110" i="4"/>
  <c r="AC109" i="4"/>
  <c r="AC108" i="4"/>
  <c r="AC107" i="4"/>
  <c r="AC120" i="4" s="1"/>
  <c r="AC106" i="4"/>
  <c r="AC105" i="4"/>
  <c r="AC104" i="4"/>
  <c r="AC97" i="4"/>
  <c r="AC96" i="4"/>
  <c r="AC95" i="4"/>
  <c r="AC89" i="4"/>
  <c r="AC88" i="4"/>
  <c r="AC87" i="4"/>
  <c r="AC86" i="4"/>
  <c r="AC85" i="4"/>
  <c r="AC112" i="4" s="1"/>
  <c r="AC84" i="4"/>
  <c r="AC158" i="4" s="1"/>
  <c r="AC83" i="4"/>
  <c r="AP127" i="4"/>
  <c r="AO127" i="4"/>
  <c r="AM127" i="4"/>
  <c r="AI127" i="4"/>
  <c r="AH127" i="4"/>
  <c r="AB127" i="4"/>
  <c r="AA127" i="4"/>
  <c r="Z127" i="4"/>
  <c r="Y127" i="4"/>
  <c r="X127" i="4"/>
  <c r="W127" i="4"/>
  <c r="V127" i="4"/>
  <c r="U127" i="4"/>
  <c r="T127" i="4"/>
  <c r="S127" i="4"/>
  <c r="R127" i="4"/>
  <c r="Q127" i="4"/>
  <c r="P127" i="4"/>
  <c r="O127" i="4"/>
  <c r="N127" i="4"/>
  <c r="M127" i="4"/>
  <c r="L127" i="4"/>
  <c r="K127" i="4"/>
  <c r="J127" i="4"/>
  <c r="I127" i="4"/>
  <c r="H127" i="4"/>
  <c r="G127" i="4"/>
  <c r="F127" i="4"/>
  <c r="E127" i="4"/>
  <c r="S140" i="4"/>
  <c r="S126" i="4"/>
  <c r="S125" i="4"/>
  <c r="S124" i="4"/>
  <c r="S123" i="4"/>
  <c r="S121" i="4"/>
  <c r="S119" i="4"/>
  <c r="S118" i="4"/>
  <c r="S117" i="4"/>
  <c r="S111" i="4"/>
  <c r="S122" i="4" s="1"/>
  <c r="S110" i="4"/>
  <c r="S109" i="4"/>
  <c r="S108" i="4"/>
  <c r="S107" i="4"/>
  <c r="S120" i="4" s="1"/>
  <c r="S106" i="4"/>
  <c r="S105" i="4"/>
  <c r="S104" i="4"/>
  <c r="S97" i="4"/>
  <c r="S96" i="4"/>
  <c r="S95" i="4"/>
  <c r="S89" i="4"/>
  <c r="S88" i="4"/>
  <c r="S87" i="4"/>
  <c r="S86" i="4"/>
  <c r="S85" i="4"/>
  <c r="S112" i="4" s="1"/>
  <c r="S84" i="4"/>
  <c r="S83" i="4"/>
  <c r="R140" i="4"/>
  <c r="R126" i="4"/>
  <c r="R125" i="4"/>
  <c r="R124" i="4"/>
  <c r="R123" i="4"/>
  <c r="R121" i="4"/>
  <c r="R119" i="4"/>
  <c r="R118" i="4"/>
  <c r="R117" i="4"/>
  <c r="R111" i="4"/>
  <c r="R122" i="4" s="1"/>
  <c r="R110" i="4"/>
  <c r="R109" i="4"/>
  <c r="R108" i="4"/>
  <c r="R107" i="4"/>
  <c r="R120" i="4" s="1"/>
  <c r="R106" i="4"/>
  <c r="R105" i="4"/>
  <c r="R104" i="4"/>
  <c r="R97" i="4"/>
  <c r="R96" i="4"/>
  <c r="R95" i="4"/>
  <c r="R89" i="4"/>
  <c r="R88" i="4"/>
  <c r="R87" i="4"/>
  <c r="R86" i="4"/>
  <c r="R85" i="4"/>
  <c r="R112" i="4" s="1"/>
  <c r="R84" i="4"/>
  <c r="R83" i="4"/>
  <c r="Q140" i="4"/>
  <c r="Q126" i="4"/>
  <c r="Q153" i="4" s="1"/>
  <c r="Q125" i="4"/>
  <c r="Q124" i="4"/>
  <c r="Q123" i="4"/>
  <c r="Q121" i="4"/>
  <c r="Q119" i="4"/>
  <c r="Q118" i="4"/>
  <c r="Q117" i="4"/>
  <c r="Q111" i="4"/>
  <c r="Q122" i="4" s="1"/>
  <c r="Q110" i="4"/>
  <c r="Q109" i="4"/>
  <c r="Q108" i="4"/>
  <c r="Q107" i="4"/>
  <c r="Q120" i="4" s="1"/>
  <c r="Q106" i="4"/>
  <c r="Q105" i="4"/>
  <c r="Q104" i="4"/>
  <c r="Q97" i="4"/>
  <c r="Q96" i="4"/>
  <c r="Q95" i="4"/>
  <c r="Q89" i="4"/>
  <c r="Q88" i="4"/>
  <c r="Q87" i="4"/>
  <c r="Q86" i="4"/>
  <c r="Q85" i="4"/>
  <c r="Q112" i="4" s="1"/>
  <c r="Q84" i="4"/>
  <c r="Q83" i="4"/>
  <c r="P140" i="4"/>
  <c r="O140" i="4"/>
  <c r="N140" i="4"/>
  <c r="P126" i="4"/>
  <c r="O126" i="4"/>
  <c r="N126" i="4"/>
  <c r="P125" i="4"/>
  <c r="O125" i="4"/>
  <c r="N125" i="4"/>
  <c r="P124" i="4"/>
  <c r="O124" i="4"/>
  <c r="N124" i="4"/>
  <c r="P123" i="4"/>
  <c r="O123" i="4"/>
  <c r="N123" i="4"/>
  <c r="P121" i="4"/>
  <c r="O121" i="4"/>
  <c r="N121" i="4"/>
  <c r="P119" i="4"/>
  <c r="O119" i="4"/>
  <c r="N119" i="4"/>
  <c r="P118" i="4"/>
  <c r="O118" i="4"/>
  <c r="N118" i="4"/>
  <c r="P117" i="4"/>
  <c r="O117" i="4"/>
  <c r="N117" i="4"/>
  <c r="P111" i="4"/>
  <c r="P122" i="4" s="1"/>
  <c r="O111" i="4"/>
  <c r="O122" i="4" s="1"/>
  <c r="N111" i="4"/>
  <c r="N122" i="4" s="1"/>
  <c r="P110" i="4"/>
  <c r="O110" i="4"/>
  <c r="N110" i="4"/>
  <c r="P109" i="4"/>
  <c r="O109" i="4"/>
  <c r="N109" i="4"/>
  <c r="P108" i="4"/>
  <c r="O108" i="4"/>
  <c r="N108" i="4"/>
  <c r="P107" i="4"/>
  <c r="P120" i="4" s="1"/>
  <c r="O107" i="4"/>
  <c r="O120" i="4" s="1"/>
  <c r="N107" i="4"/>
  <c r="N120" i="4" s="1"/>
  <c r="P106" i="4"/>
  <c r="O106" i="4"/>
  <c r="N106" i="4"/>
  <c r="P105" i="4"/>
  <c r="O105" i="4"/>
  <c r="N105" i="4"/>
  <c r="P104" i="4"/>
  <c r="O104" i="4"/>
  <c r="N104" i="4"/>
  <c r="P97" i="4"/>
  <c r="O97" i="4"/>
  <c r="N97" i="4"/>
  <c r="P96" i="4"/>
  <c r="O96" i="4"/>
  <c r="N96" i="4"/>
  <c r="P95" i="4"/>
  <c r="O95" i="4"/>
  <c r="N95" i="4"/>
  <c r="P89" i="4"/>
  <c r="O89" i="4"/>
  <c r="N89" i="4"/>
  <c r="P88" i="4"/>
  <c r="O88" i="4"/>
  <c r="N88" i="4"/>
  <c r="P87" i="4"/>
  <c r="O87" i="4"/>
  <c r="N87" i="4"/>
  <c r="P86" i="4"/>
  <c r="O86" i="4"/>
  <c r="N86" i="4"/>
  <c r="P85" i="4"/>
  <c r="P112" i="4" s="1"/>
  <c r="O85" i="4"/>
  <c r="O112" i="4" s="1"/>
  <c r="N85" i="4"/>
  <c r="N112" i="4" s="1"/>
  <c r="P84" i="4"/>
  <c r="O84" i="4"/>
  <c r="N84" i="4"/>
  <c r="P83" i="4"/>
  <c r="P152" i="4" s="1"/>
  <c r="O83" i="4"/>
  <c r="N83" i="4"/>
  <c r="N152" i="4" s="1"/>
  <c r="AP126" i="4"/>
  <c r="AO126" i="4"/>
  <c r="AM126" i="4"/>
  <c r="AI126" i="4"/>
  <c r="AH126" i="4"/>
  <c r="AB126" i="4"/>
  <c r="AA126" i="4"/>
  <c r="Z126" i="4"/>
  <c r="Y126" i="4"/>
  <c r="X126" i="4"/>
  <c r="W126" i="4"/>
  <c r="V126" i="4"/>
  <c r="U126" i="4"/>
  <c r="T126" i="4"/>
  <c r="AP125" i="4"/>
  <c r="AO125" i="4"/>
  <c r="AM125" i="4"/>
  <c r="AI125" i="4"/>
  <c r="AH125" i="4"/>
  <c r="AB125" i="4"/>
  <c r="AA125" i="4"/>
  <c r="Z125" i="4"/>
  <c r="Y125" i="4"/>
  <c r="X125" i="4"/>
  <c r="W125" i="4"/>
  <c r="V125" i="4"/>
  <c r="U125" i="4"/>
  <c r="T125" i="4"/>
  <c r="M126" i="4"/>
  <c r="L126" i="4"/>
  <c r="K126" i="4"/>
  <c r="J126" i="4"/>
  <c r="I126" i="4"/>
  <c r="H126" i="4"/>
  <c r="G126" i="4"/>
  <c r="F126" i="4"/>
  <c r="E126" i="4"/>
  <c r="M140" i="4"/>
  <c r="L140" i="4"/>
  <c r="K140" i="4"/>
  <c r="M125" i="4"/>
  <c r="L125" i="4"/>
  <c r="K125" i="4"/>
  <c r="M124" i="4"/>
  <c r="L124" i="4"/>
  <c r="K124" i="4"/>
  <c r="M123" i="4"/>
  <c r="L123" i="4"/>
  <c r="K123" i="4"/>
  <c r="M121" i="4"/>
  <c r="L121" i="4"/>
  <c r="K121" i="4"/>
  <c r="M119" i="4"/>
  <c r="L119" i="4"/>
  <c r="K119" i="4"/>
  <c r="M118" i="4"/>
  <c r="L118" i="4"/>
  <c r="K118" i="4"/>
  <c r="M117" i="4"/>
  <c r="L117" i="4"/>
  <c r="K117" i="4"/>
  <c r="M111" i="4"/>
  <c r="M122" i="4" s="1"/>
  <c r="L111" i="4"/>
  <c r="L122" i="4" s="1"/>
  <c r="K111" i="4"/>
  <c r="K122" i="4" s="1"/>
  <c r="M110" i="4"/>
  <c r="L110" i="4"/>
  <c r="K110" i="4"/>
  <c r="M109" i="4"/>
  <c r="L109" i="4"/>
  <c r="K109" i="4"/>
  <c r="M108" i="4"/>
  <c r="L108" i="4"/>
  <c r="K108" i="4"/>
  <c r="M107" i="4"/>
  <c r="M120" i="4" s="1"/>
  <c r="L107" i="4"/>
  <c r="L120" i="4" s="1"/>
  <c r="K107" i="4"/>
  <c r="K120" i="4" s="1"/>
  <c r="M106" i="4"/>
  <c r="L106" i="4"/>
  <c r="K106" i="4"/>
  <c r="M105" i="4"/>
  <c r="L105" i="4"/>
  <c r="K105" i="4"/>
  <c r="M104" i="4"/>
  <c r="L104" i="4"/>
  <c r="K104" i="4"/>
  <c r="M97" i="4"/>
  <c r="L97" i="4"/>
  <c r="K97" i="4"/>
  <c r="M96" i="4"/>
  <c r="L96" i="4"/>
  <c r="K96" i="4"/>
  <c r="M95" i="4"/>
  <c r="L95" i="4"/>
  <c r="K95" i="4"/>
  <c r="M89" i="4"/>
  <c r="L89" i="4"/>
  <c r="K89" i="4"/>
  <c r="M88" i="4"/>
  <c r="L88" i="4"/>
  <c r="K88" i="4"/>
  <c r="M87" i="4"/>
  <c r="L87" i="4"/>
  <c r="K87" i="4"/>
  <c r="M86" i="4"/>
  <c r="L86" i="4"/>
  <c r="K86" i="4"/>
  <c r="M85" i="4"/>
  <c r="M112" i="4" s="1"/>
  <c r="L85" i="4"/>
  <c r="L112" i="4" s="1"/>
  <c r="K85" i="4"/>
  <c r="K112" i="4" s="1"/>
  <c r="M84" i="4"/>
  <c r="L84" i="4"/>
  <c r="K84" i="4"/>
  <c r="M83" i="4"/>
  <c r="M151" i="4" s="1"/>
  <c r="L83" i="4"/>
  <c r="L151" i="4" s="1"/>
  <c r="K83" i="4"/>
  <c r="K151" i="4" s="1"/>
  <c r="J140" i="4"/>
  <c r="J125" i="4"/>
  <c r="J124" i="4"/>
  <c r="J123" i="4"/>
  <c r="J121" i="4"/>
  <c r="J119" i="4"/>
  <c r="J118" i="4"/>
  <c r="J117" i="4"/>
  <c r="J111" i="4"/>
  <c r="J122" i="4" s="1"/>
  <c r="J110" i="4"/>
  <c r="J109" i="4"/>
  <c r="J108" i="4"/>
  <c r="J107" i="4"/>
  <c r="J120" i="4" s="1"/>
  <c r="J106" i="4"/>
  <c r="J105" i="4"/>
  <c r="J104" i="4"/>
  <c r="J97" i="4"/>
  <c r="J96" i="4"/>
  <c r="J95" i="4"/>
  <c r="J89" i="4"/>
  <c r="J88" i="4"/>
  <c r="J87" i="4"/>
  <c r="J86" i="4"/>
  <c r="J85" i="4"/>
  <c r="J112" i="4" s="1"/>
  <c r="J84" i="4"/>
  <c r="J83" i="4"/>
  <c r="J151" i="4" s="1"/>
  <c r="I140" i="4"/>
  <c r="I125" i="4"/>
  <c r="I124" i="4"/>
  <c r="I123" i="4"/>
  <c r="I121" i="4"/>
  <c r="I119" i="4"/>
  <c r="I118" i="4"/>
  <c r="I117" i="4"/>
  <c r="I111" i="4"/>
  <c r="I122" i="4" s="1"/>
  <c r="I110" i="4"/>
  <c r="I109" i="4"/>
  <c r="I108" i="4"/>
  <c r="I107" i="4"/>
  <c r="I120" i="4" s="1"/>
  <c r="I106" i="4"/>
  <c r="I105" i="4"/>
  <c r="I104" i="4"/>
  <c r="I97" i="4"/>
  <c r="I96" i="4"/>
  <c r="I95" i="4"/>
  <c r="I89" i="4"/>
  <c r="I88" i="4"/>
  <c r="I87" i="4"/>
  <c r="I86" i="4"/>
  <c r="I85" i="4"/>
  <c r="I112" i="4" s="1"/>
  <c r="I84" i="4"/>
  <c r="I83" i="4"/>
  <c r="AJ120" i="4" l="1"/>
  <c r="AJ114" i="4"/>
  <c r="AJ113" i="4"/>
  <c r="AG114" i="4"/>
  <c r="AG113" i="4"/>
  <c r="AF114" i="4"/>
  <c r="AF113" i="4"/>
  <c r="S154" i="4"/>
  <c r="AE114" i="4"/>
  <c r="AE113" i="4"/>
  <c r="AD114" i="4"/>
  <c r="AD113" i="4"/>
  <c r="R154" i="4"/>
  <c r="AC114" i="4"/>
  <c r="AC113" i="4"/>
  <c r="S114" i="4"/>
  <c r="S113" i="4"/>
  <c r="R114" i="4"/>
  <c r="R113" i="4"/>
  <c r="Q114" i="4"/>
  <c r="Q113" i="4"/>
  <c r="O152" i="4"/>
  <c r="N113" i="4"/>
  <c r="N114" i="4"/>
  <c r="O114" i="4"/>
  <c r="O113" i="4"/>
  <c r="P113" i="4"/>
  <c r="P114" i="4"/>
  <c r="I151" i="4"/>
  <c r="L114" i="4"/>
  <c r="L113" i="4"/>
  <c r="M114" i="4"/>
  <c r="M113" i="4"/>
  <c r="K114" i="4"/>
  <c r="K113" i="4"/>
  <c r="J114" i="4"/>
  <c r="J113" i="4"/>
  <c r="I114" i="4"/>
  <c r="I113" i="4"/>
  <c r="AG115" i="4" l="1"/>
  <c r="AF115" i="4"/>
  <c r="AJ115" i="4"/>
  <c r="AE115" i="4"/>
  <c r="AD115" i="4"/>
  <c r="AC115" i="4"/>
  <c r="S115" i="4"/>
  <c r="R115" i="4"/>
  <c r="Q115" i="4"/>
  <c r="P115" i="4"/>
  <c r="N115" i="4"/>
  <c r="O115" i="4"/>
  <c r="K115" i="4"/>
  <c r="M115" i="4"/>
  <c r="L115" i="4"/>
  <c r="J115" i="4"/>
  <c r="I115" i="4"/>
  <c r="H140" i="4" l="1"/>
  <c r="H125" i="4"/>
  <c r="H124" i="4"/>
  <c r="H123" i="4"/>
  <c r="H121" i="4"/>
  <c r="H119" i="4"/>
  <c r="H118" i="4"/>
  <c r="H117" i="4"/>
  <c r="H111" i="4"/>
  <c r="H122" i="4" s="1"/>
  <c r="H110" i="4"/>
  <c r="H109" i="4"/>
  <c r="H108" i="4"/>
  <c r="H107" i="4"/>
  <c r="H106" i="4"/>
  <c r="H105" i="4"/>
  <c r="H104" i="4"/>
  <c r="H97" i="4"/>
  <c r="H96" i="4"/>
  <c r="H95" i="4"/>
  <c r="H89" i="4"/>
  <c r="H88" i="4"/>
  <c r="H87" i="4"/>
  <c r="H86" i="4"/>
  <c r="H85" i="4"/>
  <c r="H112" i="4" s="1"/>
  <c r="H84" i="4"/>
  <c r="H83" i="4"/>
  <c r="H151" i="4" s="1"/>
  <c r="G140" i="4"/>
  <c r="G125" i="4"/>
  <c r="G124" i="4"/>
  <c r="G123" i="4"/>
  <c r="G121" i="4"/>
  <c r="G119" i="4"/>
  <c r="G118" i="4"/>
  <c r="G117" i="4"/>
  <c r="G111" i="4"/>
  <c r="G122" i="4" s="1"/>
  <c r="G110" i="4"/>
  <c r="G109" i="4"/>
  <c r="G108" i="4"/>
  <c r="G107" i="4"/>
  <c r="G120" i="4" s="1"/>
  <c r="G106" i="4"/>
  <c r="G105" i="4"/>
  <c r="G104" i="4"/>
  <c r="G97" i="4"/>
  <c r="G96" i="4"/>
  <c r="G95" i="4"/>
  <c r="G89" i="4"/>
  <c r="G88" i="4"/>
  <c r="G87" i="4"/>
  <c r="G86" i="4"/>
  <c r="G85" i="4"/>
  <c r="G112" i="4" s="1"/>
  <c r="G84" i="4"/>
  <c r="G83" i="4"/>
  <c r="F140" i="4"/>
  <c r="F125" i="4"/>
  <c r="F124" i="4"/>
  <c r="F123" i="4"/>
  <c r="F121" i="4"/>
  <c r="F119" i="4"/>
  <c r="F118" i="4"/>
  <c r="F117" i="4"/>
  <c r="F111" i="4"/>
  <c r="F122" i="4" s="1"/>
  <c r="F110" i="4"/>
  <c r="F109" i="4"/>
  <c r="F108" i="4"/>
  <c r="F107" i="4"/>
  <c r="F120" i="4" s="1"/>
  <c r="F106" i="4"/>
  <c r="F105" i="4"/>
  <c r="F104" i="4"/>
  <c r="F97" i="4"/>
  <c r="F96" i="4"/>
  <c r="F95" i="4"/>
  <c r="F89" i="4"/>
  <c r="F88" i="4"/>
  <c r="F87" i="4"/>
  <c r="F86" i="4"/>
  <c r="F85" i="4"/>
  <c r="F112" i="4" s="1"/>
  <c r="F84" i="4"/>
  <c r="F83" i="4"/>
  <c r="E125" i="4"/>
  <c r="E149" i="4" s="1"/>
  <c r="E140" i="4"/>
  <c r="E124" i="4"/>
  <c r="E123" i="4"/>
  <c r="E121" i="4"/>
  <c r="E119" i="4"/>
  <c r="E118" i="4"/>
  <c r="E117" i="4"/>
  <c r="E111" i="4"/>
  <c r="E122" i="4" s="1"/>
  <c r="E110" i="4"/>
  <c r="E109" i="4"/>
  <c r="E108" i="4"/>
  <c r="E107" i="4"/>
  <c r="E120" i="4" s="1"/>
  <c r="E106" i="4"/>
  <c r="E105" i="4"/>
  <c r="E104" i="4"/>
  <c r="E103" i="4"/>
  <c r="E97" i="4"/>
  <c r="E96" i="4"/>
  <c r="E95" i="4"/>
  <c r="E89" i="4"/>
  <c r="E88" i="4"/>
  <c r="E87" i="4"/>
  <c r="E86" i="4"/>
  <c r="E85" i="4"/>
  <c r="E112" i="4" s="1"/>
  <c r="E84" i="4"/>
  <c r="E83" i="4"/>
  <c r="H120" i="4" l="1"/>
  <c r="F150" i="4"/>
  <c r="G150" i="4"/>
  <c r="H113" i="4"/>
  <c r="H114" i="4"/>
  <c r="G114" i="4"/>
  <c r="G113" i="4"/>
  <c r="F114" i="4"/>
  <c r="F113" i="4"/>
  <c r="E114" i="4"/>
  <c r="E113" i="4"/>
  <c r="AP84" i="4"/>
  <c r="AO84" i="4"/>
  <c r="AM84" i="4"/>
  <c r="AI84" i="4"/>
  <c r="AH84" i="4"/>
  <c r="AB84" i="4"/>
  <c r="AA84" i="4"/>
  <c r="Z84" i="4"/>
  <c r="Y84" i="4"/>
  <c r="X84" i="4"/>
  <c r="W84" i="4"/>
  <c r="V84" i="4"/>
  <c r="U84" i="4"/>
  <c r="T84" i="4"/>
  <c r="AP119" i="4"/>
  <c r="AO119" i="4"/>
  <c r="AM119" i="4"/>
  <c r="AI119" i="4"/>
  <c r="AH119" i="4"/>
  <c r="AB119" i="4"/>
  <c r="AA119" i="4"/>
  <c r="Z119" i="4"/>
  <c r="Y119" i="4"/>
  <c r="X119" i="4"/>
  <c r="W119" i="4"/>
  <c r="V119" i="4"/>
  <c r="U119" i="4"/>
  <c r="T119" i="4"/>
  <c r="F115" i="4" l="1"/>
  <c r="G115" i="4"/>
  <c r="H115" i="4"/>
  <c r="E115" i="4"/>
  <c r="AP124" i="4"/>
  <c r="AO124" i="4"/>
  <c r="AM124" i="4"/>
  <c r="AI124" i="4"/>
  <c r="AH124" i="4"/>
  <c r="AB124" i="4"/>
  <c r="AA124" i="4"/>
  <c r="Z124" i="4"/>
  <c r="Y124" i="4"/>
  <c r="X124" i="4"/>
  <c r="W124" i="4"/>
  <c r="V124" i="4"/>
  <c r="U124" i="4"/>
  <c r="T124" i="4"/>
  <c r="AP123" i="4"/>
  <c r="AO123" i="4"/>
  <c r="AM123" i="4"/>
  <c r="AI123" i="4"/>
  <c r="AH123" i="4"/>
  <c r="AB123" i="4"/>
  <c r="AA123" i="4"/>
  <c r="Z123" i="4"/>
  <c r="Y123" i="4"/>
  <c r="X123" i="4"/>
  <c r="W123" i="4"/>
  <c r="V123" i="4"/>
  <c r="U123" i="4"/>
  <c r="T123" i="4"/>
  <c r="AP121" i="4"/>
  <c r="AO121" i="4"/>
  <c r="AM121" i="4"/>
  <c r="AI121" i="4"/>
  <c r="AH121" i="4"/>
  <c r="AB121" i="4"/>
  <c r="AA121" i="4"/>
  <c r="Z121" i="4"/>
  <c r="Y121" i="4"/>
  <c r="X121" i="4"/>
  <c r="W121" i="4"/>
  <c r="V121" i="4"/>
  <c r="U121" i="4"/>
  <c r="T121" i="4"/>
  <c r="AP118" i="4"/>
  <c r="AO118" i="4"/>
  <c r="AM118" i="4"/>
  <c r="AI118" i="4"/>
  <c r="AH118" i="4"/>
  <c r="AB118" i="4"/>
  <c r="AA118" i="4"/>
  <c r="Z118" i="4"/>
  <c r="Y118" i="4"/>
  <c r="X118" i="4"/>
  <c r="W118" i="4"/>
  <c r="V118" i="4"/>
  <c r="U118" i="4"/>
  <c r="T118" i="4"/>
  <c r="AP117" i="4"/>
  <c r="AO117" i="4"/>
  <c r="AM117" i="4"/>
  <c r="AI117" i="4"/>
  <c r="AH117" i="4"/>
  <c r="AB117" i="4"/>
  <c r="AA117" i="4"/>
  <c r="Z117" i="4"/>
  <c r="Y117" i="4"/>
  <c r="X117" i="4"/>
  <c r="W117" i="4"/>
  <c r="V117" i="4"/>
  <c r="U117" i="4"/>
  <c r="T117" i="4"/>
  <c r="AP168" i="4" l="1"/>
  <c r="AP167" i="4"/>
  <c r="AP140" i="4"/>
  <c r="AP111" i="4"/>
  <c r="AP122" i="4" s="1"/>
  <c r="AP110" i="4"/>
  <c r="AP109" i="4"/>
  <c r="AP108" i="4"/>
  <c r="AP107" i="4"/>
  <c r="AP120" i="4" s="1"/>
  <c r="AP106" i="4"/>
  <c r="AP105" i="4"/>
  <c r="AP104" i="4"/>
  <c r="AP97" i="4"/>
  <c r="AP96" i="4"/>
  <c r="AP95" i="4"/>
  <c r="AP89" i="4"/>
  <c r="AP88" i="4"/>
  <c r="AP87" i="4"/>
  <c r="AP86" i="4"/>
  <c r="AP85" i="4"/>
  <c r="AP112" i="4" s="1"/>
  <c r="AP83" i="4"/>
  <c r="AO166" i="4"/>
  <c r="AO140" i="4"/>
  <c r="AO111" i="4"/>
  <c r="AO122" i="4" s="1"/>
  <c r="AO110" i="4"/>
  <c r="AO109" i="4"/>
  <c r="AO108" i="4"/>
  <c r="AO107" i="4"/>
  <c r="AO120" i="4" s="1"/>
  <c r="AO106" i="4"/>
  <c r="AO105" i="4"/>
  <c r="AO104" i="4"/>
  <c r="AO97" i="4"/>
  <c r="AO96" i="4"/>
  <c r="AO95" i="4"/>
  <c r="AO89" i="4"/>
  <c r="AO88" i="4"/>
  <c r="AO87" i="4"/>
  <c r="AO86" i="4"/>
  <c r="AO85" i="4"/>
  <c r="AO112" i="4" s="1"/>
  <c r="AO83" i="4"/>
  <c r="AM165" i="4"/>
  <c r="AM140" i="4"/>
  <c r="AM111" i="4"/>
  <c r="AM122" i="4" s="1"/>
  <c r="AM110" i="4"/>
  <c r="AM109" i="4"/>
  <c r="AM108" i="4"/>
  <c r="AM107" i="4"/>
  <c r="AM120" i="4" s="1"/>
  <c r="AM106" i="4"/>
  <c r="AM105" i="4"/>
  <c r="AM104" i="4"/>
  <c r="AM97" i="4"/>
  <c r="AM96" i="4"/>
  <c r="AM95" i="4"/>
  <c r="AM89" i="4"/>
  <c r="AM88" i="4"/>
  <c r="AM87" i="4"/>
  <c r="AM86" i="4"/>
  <c r="AM85" i="4"/>
  <c r="AM112" i="4" s="1"/>
  <c r="AM83" i="4"/>
  <c r="AP169" i="4" l="1"/>
  <c r="AP114" i="4"/>
  <c r="AP113" i="4"/>
  <c r="AO113" i="4"/>
  <c r="AO114" i="4"/>
  <c r="AM113" i="4"/>
  <c r="AM114" i="4"/>
  <c r="AA143" i="4"/>
  <c r="Z143" i="4"/>
  <c r="Y143" i="4"/>
  <c r="X143" i="4"/>
  <c r="W143" i="4"/>
  <c r="V143" i="4"/>
  <c r="U143" i="4"/>
  <c r="AA179" i="4"/>
  <c r="Z179" i="4"/>
  <c r="Y179" i="4"/>
  <c r="X179" i="4"/>
  <c r="W179" i="4"/>
  <c r="AP115" i="4" l="1"/>
  <c r="AO115" i="4"/>
  <c r="AM115" i="4"/>
  <c r="AI140" i="4"/>
  <c r="AI162" i="4"/>
  <c r="AI111" i="4"/>
  <c r="AI122" i="4" s="1"/>
  <c r="AI110" i="4"/>
  <c r="AI109" i="4"/>
  <c r="AI108" i="4"/>
  <c r="AI107" i="4"/>
  <c r="AI120" i="4" s="1"/>
  <c r="AI106" i="4"/>
  <c r="AI105" i="4"/>
  <c r="AI104" i="4"/>
  <c r="AI27" i="4"/>
  <c r="AI97" i="4"/>
  <c r="AI96" i="4"/>
  <c r="AI95" i="4"/>
  <c r="AI89" i="4"/>
  <c r="AI88" i="4"/>
  <c r="AI87" i="4"/>
  <c r="AI86" i="4"/>
  <c r="AI85" i="4"/>
  <c r="AI112" i="4" s="1"/>
  <c r="AI83" i="4"/>
  <c r="AI114" i="4" l="1"/>
  <c r="AI113" i="4"/>
  <c r="T179" i="4"/>
  <c r="U179" i="4"/>
  <c r="V179" i="4"/>
  <c r="AB156" i="4"/>
  <c r="AI115" i="4" l="1"/>
  <c r="AH162" i="4"/>
  <c r="AH140" i="4" l="1"/>
  <c r="AH111" i="4"/>
  <c r="AH122" i="4" s="1"/>
  <c r="AH110" i="4"/>
  <c r="AH109" i="4"/>
  <c r="AH108" i="4"/>
  <c r="AH107" i="4"/>
  <c r="AH120" i="4" s="1"/>
  <c r="AH106" i="4"/>
  <c r="AH105" i="4"/>
  <c r="AH104" i="4"/>
  <c r="AH27" i="4"/>
  <c r="AH97" i="4"/>
  <c r="AH96" i="4"/>
  <c r="AH95" i="4"/>
  <c r="AH89" i="4"/>
  <c r="AH88" i="4"/>
  <c r="AH87" i="4"/>
  <c r="AH86" i="4"/>
  <c r="AH85" i="4"/>
  <c r="AH112" i="4" s="1"/>
  <c r="AH83" i="4"/>
  <c r="AB140" i="4"/>
  <c r="AB111" i="4"/>
  <c r="AB122" i="4" s="1"/>
  <c r="AB110" i="4"/>
  <c r="AB109" i="4"/>
  <c r="AB108" i="4"/>
  <c r="AB107" i="4"/>
  <c r="AB120" i="4" s="1"/>
  <c r="AB106" i="4"/>
  <c r="AB105" i="4"/>
  <c r="AB104" i="4"/>
  <c r="AB97" i="4"/>
  <c r="AB96" i="4"/>
  <c r="AB95" i="4"/>
  <c r="AB89" i="4"/>
  <c r="AB88" i="4"/>
  <c r="AB87" i="4"/>
  <c r="AB86" i="4"/>
  <c r="AB85" i="4"/>
  <c r="AB112" i="4" s="1"/>
  <c r="AB83" i="4"/>
  <c r="AH113" i="4" l="1"/>
  <c r="AH114" i="4"/>
  <c r="AB113" i="4"/>
  <c r="AB114" i="4"/>
  <c r="AH115" i="4" l="1"/>
  <c r="AB115" i="4"/>
  <c r="AA111" i="4" l="1"/>
  <c r="AA122" i="4" s="1"/>
  <c r="Z111" i="4"/>
  <c r="Z122" i="4" s="1"/>
  <c r="Y111" i="4"/>
  <c r="Y122" i="4" s="1"/>
  <c r="X111" i="4"/>
  <c r="X122" i="4" s="1"/>
  <c r="W111" i="4"/>
  <c r="W122" i="4" s="1"/>
  <c r="V111" i="4"/>
  <c r="V122" i="4" s="1"/>
  <c r="U111" i="4"/>
  <c r="U122" i="4" s="1"/>
  <c r="T111" i="4"/>
  <c r="T122" i="4" s="1"/>
  <c r="AA110" i="4"/>
  <c r="Z110" i="4"/>
  <c r="Y110" i="4"/>
  <c r="X110" i="4"/>
  <c r="W110" i="4"/>
  <c r="V110" i="4"/>
  <c r="U110" i="4"/>
  <c r="T110" i="4"/>
  <c r="AA109" i="4"/>
  <c r="Z109" i="4"/>
  <c r="Y109" i="4"/>
  <c r="X109" i="4"/>
  <c r="W109" i="4"/>
  <c r="V109" i="4"/>
  <c r="U109" i="4"/>
  <c r="T109" i="4"/>
  <c r="AA108" i="4"/>
  <c r="Z108" i="4"/>
  <c r="Y108" i="4"/>
  <c r="X108" i="4"/>
  <c r="W108" i="4"/>
  <c r="V108" i="4"/>
  <c r="U108" i="4"/>
  <c r="T108" i="4"/>
  <c r="AA107" i="4"/>
  <c r="AA120" i="4" s="1"/>
  <c r="Z107" i="4"/>
  <c r="Z120" i="4" s="1"/>
  <c r="Y107" i="4"/>
  <c r="Y120" i="4" s="1"/>
  <c r="X107" i="4"/>
  <c r="X120" i="4" s="1"/>
  <c r="W107" i="4"/>
  <c r="W120" i="4" s="1"/>
  <c r="V107" i="4"/>
  <c r="V120" i="4" s="1"/>
  <c r="U107" i="4"/>
  <c r="U120" i="4" s="1"/>
  <c r="T107" i="4"/>
  <c r="T120" i="4" s="1"/>
  <c r="AA106" i="4"/>
  <c r="Z106" i="4"/>
  <c r="Y106" i="4"/>
  <c r="X106" i="4"/>
  <c r="W106" i="4"/>
  <c r="V106" i="4"/>
  <c r="U106" i="4"/>
  <c r="T106" i="4"/>
  <c r="AA105" i="4"/>
  <c r="Z105" i="4"/>
  <c r="Y105" i="4"/>
  <c r="X105" i="4"/>
  <c r="W105" i="4"/>
  <c r="V105" i="4"/>
  <c r="U105" i="4"/>
  <c r="T105" i="4"/>
  <c r="AA104" i="4"/>
  <c r="Z104" i="4"/>
  <c r="Y104" i="4"/>
  <c r="X104" i="4"/>
  <c r="W104" i="4"/>
  <c r="V104" i="4"/>
  <c r="U104" i="4"/>
  <c r="T104" i="4"/>
  <c r="AA97" i="4"/>
  <c r="Z97" i="4"/>
  <c r="Y97" i="4"/>
  <c r="X97" i="4"/>
  <c r="W97" i="4"/>
  <c r="V97" i="4"/>
  <c r="U97" i="4"/>
  <c r="T97" i="4"/>
  <c r="AA96" i="4"/>
  <c r="Z96" i="4"/>
  <c r="Y96" i="4"/>
  <c r="X96" i="4"/>
  <c r="W96" i="4"/>
  <c r="V96" i="4"/>
  <c r="U96" i="4"/>
  <c r="T96" i="4"/>
  <c r="AA95" i="4"/>
  <c r="Z95" i="4"/>
  <c r="Y95" i="4"/>
  <c r="X95" i="4"/>
  <c r="W95" i="4"/>
  <c r="V95" i="4"/>
  <c r="U95" i="4"/>
  <c r="T95" i="4"/>
  <c r="AA89" i="4"/>
  <c r="Z89" i="4"/>
  <c r="Y89" i="4"/>
  <c r="X89" i="4"/>
  <c r="W89" i="4"/>
  <c r="V89" i="4"/>
  <c r="U89" i="4"/>
  <c r="T89" i="4"/>
  <c r="AA88" i="4"/>
  <c r="Z88" i="4"/>
  <c r="Y88" i="4"/>
  <c r="X88" i="4"/>
  <c r="W88" i="4"/>
  <c r="V88" i="4"/>
  <c r="U88" i="4"/>
  <c r="T88" i="4"/>
  <c r="AA87" i="4"/>
  <c r="Z87" i="4"/>
  <c r="Y87" i="4"/>
  <c r="X87" i="4"/>
  <c r="W87" i="4"/>
  <c r="V87" i="4"/>
  <c r="U87" i="4"/>
  <c r="T87" i="4"/>
  <c r="AA86" i="4"/>
  <c r="Z86" i="4"/>
  <c r="Y86" i="4"/>
  <c r="X86" i="4"/>
  <c r="W86" i="4"/>
  <c r="V86" i="4"/>
  <c r="U86" i="4"/>
  <c r="T86" i="4"/>
  <c r="AA85" i="4"/>
  <c r="Z85" i="4"/>
  <c r="Y85" i="4"/>
  <c r="X85" i="4"/>
  <c r="W85" i="4"/>
  <c r="V85" i="4"/>
  <c r="U85" i="4"/>
  <c r="T85" i="4"/>
  <c r="AA83" i="4"/>
  <c r="Z83" i="4"/>
  <c r="Y83" i="4"/>
  <c r="X83" i="4"/>
  <c r="W83" i="4"/>
  <c r="V83" i="4"/>
  <c r="U83" i="4"/>
  <c r="T83" i="4"/>
  <c r="T44" i="4" l="1"/>
  <c r="T112" i="4"/>
  <c r="U112" i="4"/>
  <c r="U113" i="4" s="1"/>
  <c r="V112" i="4"/>
  <c r="W112" i="4"/>
  <c r="X112" i="4"/>
  <c r="Y112" i="4"/>
  <c r="Y114" i="4" s="1"/>
  <c r="Z112" i="4"/>
  <c r="Z114" i="4" s="1"/>
  <c r="AA112" i="4"/>
  <c r="AA114" i="4" s="1"/>
  <c r="AA140" i="4"/>
  <c r="Z140" i="4"/>
  <c r="X140" i="4"/>
  <c r="W140" i="4"/>
  <c r="T140" i="4"/>
  <c r="U140" i="4"/>
  <c r="V140" i="4"/>
  <c r="Y140" i="4"/>
  <c r="B11" i="6"/>
  <c r="T143" i="4" l="1"/>
  <c r="X114" i="4"/>
  <c r="X113" i="4"/>
  <c r="Z113" i="4"/>
  <c r="Z115" i="4" s="1"/>
  <c r="Z173" i="4" s="1"/>
  <c r="V113" i="4"/>
  <c r="V115" i="4" s="1"/>
  <c r="V114" i="4"/>
  <c r="T113" i="4"/>
  <c r="T114" i="4"/>
  <c r="W113" i="4"/>
  <c r="W114" i="4"/>
  <c r="AA113" i="4"/>
  <c r="AA115" i="4" s="1"/>
  <c r="AA173" i="4" s="1"/>
  <c r="Y113" i="4"/>
  <c r="Y115" i="4" s="1"/>
  <c r="U114" i="4"/>
  <c r="U115" i="4" s="1"/>
  <c r="U173" i="4" s="1"/>
  <c r="W115" i="4" l="1"/>
  <c r="W173" i="4" s="1"/>
  <c r="W174" i="4" s="1"/>
  <c r="W175" i="4" s="1"/>
  <c r="W176" i="4" s="1"/>
  <c r="V173" i="4"/>
  <c r="V185" i="4" s="1"/>
  <c r="W177" i="4"/>
  <c r="W185" i="4" s="1"/>
  <c r="Y177" i="4"/>
  <c r="Y185" i="4" s="1"/>
  <c r="Y182" i="4"/>
  <c r="Y184" i="4" s="1"/>
  <c r="Y174" i="4"/>
  <c r="U182" i="4"/>
  <c r="U184" i="4" s="1"/>
  <c r="AA174" i="4"/>
  <c r="AA182" i="4"/>
  <c r="AA184" i="4" s="1"/>
  <c r="AA177" i="4"/>
  <c r="AA185" i="4" s="1"/>
  <c r="Z174" i="4"/>
  <c r="Z175" i="4" s="1"/>
  <c r="Z176" i="4" s="1"/>
  <c r="Z182" i="4"/>
  <c r="Z184" i="4" s="1"/>
  <c r="Z177" i="4"/>
  <c r="Z185" i="4" s="1"/>
  <c r="U174" i="4"/>
  <c r="U177" i="4"/>
  <c r="U185" i="4" s="1"/>
  <c r="V174" i="4"/>
  <c r="X115" i="4"/>
  <c r="X173" i="4" s="1"/>
  <c r="T115" i="4"/>
  <c r="T173" i="4" s="1"/>
  <c r="W182" i="4" l="1"/>
  <c r="W184" i="4" s="1"/>
  <c r="W186" i="4" s="1"/>
  <c r="W187" i="4" s="1"/>
  <c r="W188" i="4" s="1"/>
  <c r="W147" i="4" s="1"/>
  <c r="W155" i="4" s="1"/>
  <c r="V182" i="4"/>
  <c r="V184" i="4" s="1"/>
  <c r="V186" i="4" s="1"/>
  <c r="V187" i="4" s="1"/>
  <c r="V188" i="4" s="1"/>
  <c r="V147" i="4" s="1"/>
  <c r="V155" i="4" s="1"/>
  <c r="W178" i="4"/>
  <c r="W180" i="4" s="1"/>
  <c r="W181" i="4" s="1"/>
  <c r="W144" i="4" s="1"/>
  <c r="Z178" i="4"/>
  <c r="Z180" i="4" s="1"/>
  <c r="Z181" i="4" s="1"/>
  <c r="Z144" i="4" s="1"/>
  <c r="Z186" i="4"/>
  <c r="Z187" i="4" s="1"/>
  <c r="Z188" i="4" s="1"/>
  <c r="Z147" i="4" s="1"/>
  <c r="Z155" i="4" s="1"/>
  <c r="AA186" i="4"/>
  <c r="AA187" i="4" s="1"/>
  <c r="AA188" i="4" s="1"/>
  <c r="AA147" i="4" s="1"/>
  <c r="AA155" i="4" s="1"/>
  <c r="Y186" i="4"/>
  <c r="Y187" i="4" s="1"/>
  <c r="Y188" i="4" s="1"/>
  <c r="Y147" i="4" s="1"/>
  <c r="Y155" i="4" s="1"/>
  <c r="X174" i="4"/>
  <c r="X175" i="4" s="1"/>
  <c r="X176" i="4" s="1"/>
  <c r="X182" i="4"/>
  <c r="X184" i="4" s="1"/>
  <c r="X177" i="4"/>
  <c r="X185" i="4" s="1"/>
  <c r="U186" i="4"/>
  <c r="U187" i="4" s="1"/>
  <c r="U188" i="4" s="1"/>
  <c r="U147" i="4" s="1"/>
  <c r="U155" i="4" s="1"/>
  <c r="AA175" i="4"/>
  <c r="AA176" i="4" s="1"/>
  <c r="AA178" i="4" s="1"/>
  <c r="AA180" i="4" s="1"/>
  <c r="AA181" i="4" s="1"/>
  <c r="AA144" i="4" s="1"/>
  <c r="T182" i="4"/>
  <c r="T184" i="4" s="1"/>
  <c r="Y175" i="4"/>
  <c r="Y176" i="4" s="1"/>
  <c r="Y178" i="4" s="1"/>
  <c r="Y180" i="4" s="1"/>
  <c r="Y181" i="4" s="1"/>
  <c r="Y144" i="4" s="1"/>
  <c r="U175" i="4"/>
  <c r="U176" i="4" s="1"/>
  <c r="U178" i="4" s="1"/>
  <c r="U180" i="4" s="1"/>
  <c r="V175" i="4"/>
  <c r="V176" i="4" s="1"/>
  <c r="V178" i="4" s="1"/>
  <c r="V180" i="4" s="1"/>
  <c r="V181" i="4" s="1"/>
  <c r="V144" i="4" s="1"/>
  <c r="T177" i="4"/>
  <c r="T185" i="4" s="1"/>
  <c r="T174" i="4"/>
  <c r="X186" i="4" l="1"/>
  <c r="X187" i="4" s="1"/>
  <c r="X188" i="4" s="1"/>
  <c r="X147" i="4" s="1"/>
  <c r="X155" i="4" s="1"/>
  <c r="X178" i="4"/>
  <c r="X180" i="4" s="1"/>
  <c r="X181" i="4" s="1"/>
  <c r="T186" i="4"/>
  <c r="T187" i="4" s="1"/>
  <c r="T188" i="4" s="1"/>
  <c r="T147" i="4" s="1"/>
  <c r="T155" i="4" s="1"/>
  <c r="V146" i="4"/>
  <c r="U181" i="4"/>
  <c r="U144" i="4" s="1"/>
  <c r="U146" i="4"/>
  <c r="T175" i="4"/>
  <c r="T176" i="4" s="1"/>
  <c r="T178" i="4" s="1"/>
  <c r="T180" i="4" s="1"/>
  <c r="T181" i="4" s="1"/>
  <c r="AA146" i="4"/>
  <c r="W146" i="4"/>
  <c r="Z146" i="4"/>
  <c r="Y146" i="4"/>
  <c r="X144" i="4" l="1"/>
  <c r="X146" i="4"/>
  <c r="T144" i="4"/>
  <c r="T146" i="4"/>
</calcChain>
</file>

<file path=xl/sharedStrings.xml><?xml version="1.0" encoding="utf-8"?>
<sst xmlns="http://schemas.openxmlformats.org/spreadsheetml/2006/main" count="632" uniqueCount="268">
  <si>
    <t>Author</t>
  </si>
  <si>
    <t>Test Name</t>
  </si>
  <si>
    <t>Date</t>
  </si>
  <si>
    <t>Type</t>
  </si>
  <si>
    <t>Field</t>
  </si>
  <si>
    <t>Notes</t>
  </si>
  <si>
    <t>This row gets ignored</t>
  </si>
  <si>
    <t>Meta</t>
  </si>
  <si>
    <t>Person/Form</t>
  </si>
  <si>
    <t>Primary</t>
  </si>
  <si>
    <t>Input</t>
  </si>
  <si>
    <t>Output</t>
  </si>
  <si>
    <t>CALCULATED</t>
  </si>
  <si>
    <t>Province</t>
  </si>
  <si>
    <t>Claim</t>
  </si>
  <si>
    <t xml:space="preserve">Basic Personal Amount </t>
  </si>
  <si>
    <t>Info</t>
  </si>
  <si>
    <t>FirstName</t>
  </si>
  <si>
    <t>LastName</t>
  </si>
  <si>
    <t>Dob</t>
  </si>
  <si>
    <t>Sin</t>
  </si>
  <si>
    <t>T1_ProvinceDec31</t>
  </si>
  <si>
    <t>Title</t>
  </si>
  <si>
    <t>Interim Calculations</t>
  </si>
  <si>
    <t>Federal S1_314</t>
  </si>
  <si>
    <t>MAXIMUM</t>
  </si>
  <si>
    <t>MB_428</t>
  </si>
  <si>
    <t>NL_428</t>
  </si>
  <si>
    <t>PE_428</t>
  </si>
  <si>
    <t>NS_428</t>
  </si>
  <si>
    <t>NB_428</t>
  </si>
  <si>
    <t>QC_428</t>
  </si>
  <si>
    <t>ON_428</t>
  </si>
  <si>
    <t>SK_428</t>
  </si>
  <si>
    <t>AB_428</t>
  </si>
  <si>
    <t>BC_428</t>
  </si>
  <si>
    <t>YT_428</t>
  </si>
  <si>
    <t>NT_428</t>
  </si>
  <si>
    <t>NU_428</t>
  </si>
  <si>
    <t>??</t>
  </si>
  <si>
    <t>T4</t>
  </si>
  <si>
    <t>T4_Box14</t>
  </si>
  <si>
    <t>Mr</t>
  </si>
  <si>
    <t>Personal Amount Federal</t>
  </si>
  <si>
    <t>Employment Amount Federal</t>
  </si>
  <si>
    <t>Income Above 1st Bracket Tax Payable Total</t>
  </si>
  <si>
    <t>Income Above 2nd Bracket Tax Payable Total</t>
  </si>
  <si>
    <t>Income Above 3rd Bracket Tax Payable Total</t>
  </si>
  <si>
    <t>T1</t>
  </si>
  <si>
    <t>S1</t>
  </si>
  <si>
    <t>S1_308</t>
  </si>
  <si>
    <t>CPP or QPP Contributions</t>
  </si>
  <si>
    <t>Federal Age Amount</t>
  </si>
  <si>
    <t>Age Amount Threshold Minimum</t>
  </si>
  <si>
    <t>Age Amount Threshold Maximum</t>
  </si>
  <si>
    <t>Age Amount Clawback %</t>
  </si>
  <si>
    <t>CPP Contributions</t>
  </si>
  <si>
    <t>T4_Box26</t>
  </si>
  <si>
    <t>Employment Income</t>
  </si>
  <si>
    <t>EI Max Insurable Earnings</t>
  </si>
  <si>
    <t>EI Max contributions</t>
  </si>
  <si>
    <t>EI Contribution Rate</t>
  </si>
  <si>
    <t>CPP Max Contribution Amount</t>
  </si>
  <si>
    <t>CPP Max Pensionable Earnings</t>
  </si>
  <si>
    <t>CPP Basic Exemption amount</t>
  </si>
  <si>
    <t>CPP Max Contribution Amount on Self Employment</t>
  </si>
  <si>
    <t>CPP Employee Contribution Rate</t>
  </si>
  <si>
    <t>CPP Contribution rate on Self Employment</t>
  </si>
  <si>
    <t>T1_448</t>
  </si>
  <si>
    <t>CPP Overpayment</t>
  </si>
  <si>
    <t>S8</t>
  </si>
  <si>
    <t>S8_A</t>
  </si>
  <si>
    <t>Number of months that apply to the tax year</t>
  </si>
  <si>
    <t>Canada</t>
  </si>
  <si>
    <t>Pension</t>
  </si>
  <si>
    <t>S8_Part3_1</t>
  </si>
  <si>
    <t>S8_Part3_2</t>
  </si>
  <si>
    <t>S8_Part3_3</t>
  </si>
  <si>
    <t>S8_Part3_4</t>
  </si>
  <si>
    <t>S8_Part3_5</t>
  </si>
  <si>
    <t>S8_Part3_6</t>
  </si>
  <si>
    <t>S8_Part3_7</t>
  </si>
  <si>
    <t>S8_Part3_8</t>
  </si>
  <si>
    <t>Yearly maximum CPP Earnings</t>
  </si>
  <si>
    <t>Total CPP Pensionable Earnings</t>
  </si>
  <si>
    <t>Tax return year ending</t>
  </si>
  <si>
    <t>Age of taxpayer at end of year</t>
  </si>
  <si>
    <t>Number of months since taxpayer turned 18</t>
  </si>
  <si>
    <t>Number of months since taxpayer turned 70</t>
  </si>
  <si>
    <t>Enter the Amount from line 1 or 2, which ever is less</t>
  </si>
  <si>
    <t>Max Basic CPP Exemption</t>
  </si>
  <si>
    <t>Earnings Subject to CPP</t>
  </si>
  <si>
    <t>Actual CPP Contributions</t>
  </si>
  <si>
    <t>Required Contribution to CPP</t>
  </si>
  <si>
    <t>CPP Overpayment Line 6 minus 7</t>
  </si>
  <si>
    <t>Number of Months Taxpayer is responsible for CPP</t>
  </si>
  <si>
    <t>CPP</t>
  </si>
  <si>
    <t>CPP_CPT30Election_Date</t>
  </si>
  <si>
    <t>CPP_CPT30Revocation_Date</t>
  </si>
  <si>
    <t>Election to stop contribution</t>
  </si>
  <si>
    <t>Elect to restart Contributions</t>
  </si>
  <si>
    <t>SINGLE</t>
  </si>
  <si>
    <t>Kevin Tang</t>
  </si>
  <si>
    <t>2016-10-2016</t>
  </si>
  <si>
    <t>CPP/QPP Pensionable Earnings</t>
  </si>
  <si>
    <t>EI</t>
  </si>
  <si>
    <t>S13_1Entry</t>
  </si>
  <si>
    <t>S13_Participating</t>
  </si>
  <si>
    <t>Y</t>
  </si>
  <si>
    <t>EI Premium Max</t>
  </si>
  <si>
    <t>EI rate</t>
  </si>
  <si>
    <t>EI on self employed income</t>
  </si>
  <si>
    <t>T4_Box16</t>
  </si>
  <si>
    <t>T4a</t>
  </si>
  <si>
    <t>T4A_Box16</t>
  </si>
  <si>
    <t>1st Bracket Rate</t>
  </si>
  <si>
    <t>2nd Bracket Rate</t>
  </si>
  <si>
    <t>3rd Bracket Rate</t>
  </si>
  <si>
    <t>4th Bracket Rate</t>
  </si>
  <si>
    <t>1st Bracket Range Max</t>
  </si>
  <si>
    <t>2nd Bracket Range Max</t>
  </si>
  <si>
    <t>3rd Bracket Range Max</t>
  </si>
  <si>
    <t>T4_Box18</t>
  </si>
  <si>
    <t>T4_Box55</t>
  </si>
  <si>
    <t>T4_Box24</t>
  </si>
  <si>
    <t>T5013</t>
  </si>
  <si>
    <t>T5013_Box104</t>
  </si>
  <si>
    <t>S8_Part4_1</t>
  </si>
  <si>
    <t>S8_Part4_2</t>
  </si>
  <si>
    <t>S8_Part4_3</t>
  </si>
  <si>
    <t>Max pension</t>
  </si>
  <si>
    <t>S8_Part4_5 max</t>
  </si>
  <si>
    <t>S8_Part4_4</t>
  </si>
  <si>
    <t>S8_Part4_5</t>
  </si>
  <si>
    <t>basic exemption</t>
  </si>
  <si>
    <t>S8_Part4_7</t>
  </si>
  <si>
    <t>S1_310</t>
  </si>
  <si>
    <t>CPP from SE income</t>
  </si>
  <si>
    <t>S8_Part5_10</t>
  </si>
  <si>
    <t>CPP_EarningsNotOnT4ForCPPQPP</t>
  </si>
  <si>
    <t>ElectingToPayCPPonUnderDeducted</t>
  </si>
  <si>
    <t>S8_Part4_8</t>
  </si>
  <si>
    <t>T1_122</t>
  </si>
  <si>
    <t>SE income</t>
  </si>
  <si>
    <t>S1_319</t>
  </si>
  <si>
    <t>Dependant_TuitionTransferred_Provincial</t>
  </si>
  <si>
    <t>T4_Box85</t>
  </si>
  <si>
    <t>YT428</t>
  </si>
  <si>
    <t>YT428_8</t>
  </si>
  <si>
    <t>YT428_9</t>
  </si>
  <si>
    <t>YT428_10</t>
  </si>
  <si>
    <t>YT428_19</t>
  </si>
  <si>
    <t>YT</t>
  </si>
  <si>
    <t>YT428_8 Max Insurable Earnings</t>
  </si>
  <si>
    <t>YT428_8 AB Over-contributed</t>
  </si>
  <si>
    <t>YT428_8 Under 18</t>
  </si>
  <si>
    <t>YT428_8 Turned 65</t>
  </si>
  <si>
    <t>YT428_8 Turned 70</t>
  </si>
  <si>
    <t>YT428_8 CPT30</t>
  </si>
  <si>
    <t>YT428_8 Elect to restart contributions</t>
  </si>
  <si>
    <t>YT428_15 under max</t>
  </si>
  <si>
    <t>YT428_15 over max</t>
  </si>
  <si>
    <t>YT428_21</t>
  </si>
  <si>
    <t>YT428_25</t>
  </si>
  <si>
    <t>YT428 medical expenses max</t>
  </si>
  <si>
    <t>YT428 medical expenses rate</t>
  </si>
  <si>
    <t>YT428_15</t>
  </si>
  <si>
    <t>YT428_23</t>
  </si>
  <si>
    <t>YT428_24</t>
  </si>
  <si>
    <t xml:space="preserve">YT428_1 </t>
  </si>
  <si>
    <t>YT428_1</t>
  </si>
  <si>
    <t>YT personal amount</t>
  </si>
  <si>
    <t>YT428_2</t>
  </si>
  <si>
    <t>YT428_2, NI &lt;max</t>
  </si>
  <si>
    <t>YT428_2, NI &gt;max</t>
  </si>
  <si>
    <t>YT428_3</t>
  </si>
  <si>
    <t>MaritalStatus</t>
  </si>
  <si>
    <t>1</t>
  </si>
  <si>
    <t>YT428_3, uncoupled</t>
  </si>
  <si>
    <t>YT428_3, fca, uncoupled</t>
  </si>
  <si>
    <t>YT428_3, &lt;0, uncoupled</t>
  </si>
  <si>
    <t>YT428_3, coupled</t>
  </si>
  <si>
    <t>YT428_3, fca, coupled</t>
  </si>
  <si>
    <t>YT428_3, &lt;0, coupled</t>
  </si>
  <si>
    <t>common</t>
  </si>
  <si>
    <t>info</t>
  </si>
  <si>
    <t>IsCoupledReturn</t>
  </si>
  <si>
    <t>N</t>
  </si>
  <si>
    <t>Spouse_EligibleForFCA</t>
  </si>
  <si>
    <t>Spouse</t>
  </si>
  <si>
    <t>Spouse_IsDisabledCRA</t>
  </si>
  <si>
    <t>ClaimSpouseAmount_Flag</t>
  </si>
  <si>
    <t>FCA amount</t>
  </si>
  <si>
    <t>Spouse_NetIncome</t>
  </si>
  <si>
    <t>MaritalStatusChangeInYear</t>
  </si>
  <si>
    <t>MaritalStatusDateChange</t>
  </si>
  <si>
    <t>Secondary</t>
  </si>
  <si>
    <t>INT_Infirmed</t>
  </si>
  <si>
    <t>INT_Disabled</t>
  </si>
  <si>
    <t>INT_DisabledCRA</t>
  </si>
  <si>
    <t>S1_DisabilityClaim</t>
  </si>
  <si>
    <t>S2_NamedOnSpouseT2201</t>
  </si>
  <si>
    <t>YT428_4</t>
  </si>
  <si>
    <t>Dependant</t>
  </si>
  <si>
    <t>Dependant_Dob</t>
  </si>
  <si>
    <t>Dependant_Relationship</t>
  </si>
  <si>
    <t>Dependant_LivesWithYou</t>
  </si>
  <si>
    <t>Dependant_Infirm</t>
  </si>
  <si>
    <t>CHILD</t>
  </si>
  <si>
    <t>ClaimEligibleDependant</t>
  </si>
  <si>
    <t>YT428_4, &lt;0</t>
  </si>
  <si>
    <t>6</t>
  </si>
  <si>
    <t>Dependant_NetIncome</t>
  </si>
  <si>
    <t>Dependant_ClaimEligibleDependant</t>
  </si>
  <si>
    <t>YT428_4, fca</t>
  </si>
  <si>
    <t>ClaimChildAmount</t>
  </si>
  <si>
    <t>YT428_5</t>
  </si>
  <si>
    <t>EligibleDependantClaimant</t>
  </si>
  <si>
    <t>primary</t>
  </si>
  <si>
    <t>YT428_6</t>
  </si>
  <si>
    <t>YT428_6, &lt;0</t>
  </si>
  <si>
    <t>S5 306 max</t>
  </si>
  <si>
    <t>YT428_11, eligible</t>
  </si>
  <si>
    <t>YT428_11</t>
  </si>
  <si>
    <t>YT428_11, ineligible</t>
  </si>
  <si>
    <t>PublicTransit_PublicTransitReceipt_Amount</t>
  </si>
  <si>
    <t>YT428_12</t>
  </si>
  <si>
    <t>YT428_13</t>
  </si>
  <si>
    <t>Dependant_ChildArtsReceipt</t>
  </si>
  <si>
    <t>child arts max</t>
  </si>
  <si>
    <t>Dependant_AdoptionCourtExpenses</t>
  </si>
  <si>
    <t>YT428_14</t>
  </si>
  <si>
    <t>YT428_16</t>
  </si>
  <si>
    <t>caregiver base amount</t>
  </si>
  <si>
    <t>PARENT</t>
  </si>
  <si>
    <t>Dependant_IsDisabled</t>
  </si>
  <si>
    <t>Dependant_IsDisabilityFile</t>
  </si>
  <si>
    <t>Dependant_ClaimDisabilityTransfer</t>
  </si>
  <si>
    <t>YT428_18</t>
  </si>
  <si>
    <t>Federal disability amount for self</t>
  </si>
  <si>
    <t>Federal disability Maximum supplement (for self)</t>
  </si>
  <si>
    <t>Federal disability base amount (for self)</t>
  </si>
  <si>
    <t>T2202a</t>
  </si>
  <si>
    <t>T2202A_Fees</t>
  </si>
  <si>
    <t>T2202A_B</t>
  </si>
  <si>
    <t>T2202A_C</t>
  </si>
  <si>
    <t>YT428_20</t>
  </si>
  <si>
    <t>YT428_18, &gt;0</t>
  </si>
  <si>
    <t>YT428_18, &lt;0</t>
  </si>
  <si>
    <t>Dependant_TaxableIncome</t>
  </si>
  <si>
    <t>YT428_25, max &gt; 3%</t>
  </si>
  <si>
    <t>YT428_25, max &lt; 3%</t>
  </si>
  <si>
    <t>YT428_42, bracket 1</t>
  </si>
  <si>
    <t>Income Above 4th Bracket Tax Payable Total</t>
  </si>
  <si>
    <t>4th bracket range max</t>
  </si>
  <si>
    <t>bracket 1 calc</t>
  </si>
  <si>
    <t>bracket 2 calc</t>
  </si>
  <si>
    <t>bracket 3 calc</t>
  </si>
  <si>
    <t>bracket 4 calc</t>
  </si>
  <si>
    <t>5th bracket rate</t>
  </si>
  <si>
    <t>YT428_42, bracket 2</t>
  </si>
  <si>
    <t>YT428_42, bracket 3</t>
  </si>
  <si>
    <t>YT428_42, bracket 4</t>
  </si>
  <si>
    <t>YT428_43</t>
  </si>
  <si>
    <t>YT428_42</t>
  </si>
  <si>
    <t>YT428_42, bracket 5</t>
  </si>
  <si>
    <t>bracket 5 calc</t>
  </si>
  <si>
    <t>YT428_8 Turned 18 in the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</si>
</sst>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yyyy\-mm\-dd;@"/>
    <numFmt numFmtId="165" formatCode="[$-409]d\-mmm\-yy;@"/>
    <numFmt numFmtId="166" formatCode="0.000000"/>
  </numFmts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ourier New"/>
      <family val="3"/>
    </font>
    <font>
      <sz val="11"/>
      <color theme="1"/>
      <name val="Calibri"/>
      <family val="2"/>
      <scheme val="minor"/>
    </font>
    <font>
      <sz val="28"/>
      <color theme="1"/>
      <name val="Courier New"/>
      <family val="3"/>
    </font>
    <font>
      <sz val="11"/>
      <color rgb="FF006100"/>
      <name val="Courier New"/>
      <family val="3"/>
    </font>
    <font>
      <sz val="36"/>
      <color theme="1"/>
      <name val="Courier New"/>
      <family val="3"/>
    </font>
    <font>
      <sz val="11"/>
      <color rgb="FF9C0006"/>
      <name val="Courier New"/>
      <family val="3"/>
    </font>
    <font>
      <sz val="11"/>
      <color theme="4" tint="-0.249977111117893"/>
      <name val="Courier New"/>
      <family val="3"/>
    </font>
    <font>
      <sz val="8"/>
      <color rgb="FF333333"/>
      <name val="Monaco"/>
      <family val="3"/>
    </font>
    <font>
      <sz val="9.6"/>
      <color rgb="FF000000"/>
      <name val="Courier New"/>
      <family val="3"/>
    </font>
    <font>
      <b/>
      <i/>
      <sz val="9.6"/>
      <color rgb="FF660E7A"/>
      <name val="Courier New"/>
      <family val="3"/>
    </font>
    <font>
      <sz val="7"/>
      <color rgb="FF333333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53">
    <xf numFmtId="0" fontId="0" fillId="0" borderId="0" xfId="0"/>
    <xf numFmtId="0" fontId="3" fillId="0" borderId="0" xfId="0" applyFont="1" applyAlignment="1">
      <alignment horizontal="right"/>
    </xf>
    <xf numFmtId="1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44" fontId="3" fillId="0" borderId="0" xfId="3" applyFont="1"/>
    <xf numFmtId="0" fontId="3" fillId="0" borderId="0" xfId="0" applyFont="1"/>
    <xf numFmtId="0" fontId="3" fillId="4" borderId="0" xfId="0" applyFont="1" applyFill="1"/>
    <xf numFmtId="44" fontId="3" fillId="4" borderId="0" xfId="3" applyFont="1" applyFill="1"/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14" fontId="3" fillId="0" borderId="0" xfId="0" applyNumberFormat="1" applyFont="1"/>
    <xf numFmtId="0" fontId="5" fillId="0" borderId="0" xfId="0" applyFont="1"/>
    <xf numFmtId="164" fontId="3" fillId="0" borderId="0" xfId="0" applyNumberFormat="1" applyFont="1"/>
    <xf numFmtId="0" fontId="6" fillId="2" borderId="0" xfId="1" applyFont="1"/>
    <xf numFmtId="0" fontId="6" fillId="2" borderId="0" xfId="1" applyFont="1" applyAlignment="1">
      <alignment horizontal="center" vertical="center" wrapText="1"/>
    </xf>
    <xf numFmtId="0" fontId="3" fillId="0" borderId="0" xfId="0" applyFont="1" applyBorder="1"/>
    <xf numFmtId="0" fontId="3" fillId="0" borderId="0" xfId="0" applyFont="1" applyFill="1" applyBorder="1"/>
    <xf numFmtId="164" fontId="3" fillId="0" borderId="0" xfId="0" applyNumberFormat="1" applyFont="1" applyBorder="1"/>
    <xf numFmtId="0" fontId="8" fillId="3" borderId="0" xfId="2" applyFont="1"/>
    <xf numFmtId="0" fontId="8" fillId="3" borderId="0" xfId="2" applyFont="1" applyAlignment="1">
      <alignment horizontal="center" vertical="center" wrapText="1"/>
    </xf>
    <xf numFmtId="0" fontId="3" fillId="0" borderId="0" xfId="0" applyNumberFormat="1" applyFont="1"/>
    <xf numFmtId="0" fontId="3" fillId="0" borderId="0" xfId="0" applyNumberFormat="1" applyFont="1" applyAlignment="1">
      <alignment horizontal="right"/>
    </xf>
    <xf numFmtId="0" fontId="7" fillId="0" borderId="0" xfId="0" applyFont="1" applyAlignment="1">
      <alignment horizontal="left"/>
    </xf>
    <xf numFmtId="0" fontId="3" fillId="5" borderId="0" xfId="0" applyFont="1" applyFill="1" applyAlignment="1">
      <alignment horizontal="center"/>
    </xf>
    <xf numFmtId="0" fontId="3" fillId="5" borderId="0" xfId="0" applyFont="1" applyFill="1"/>
    <xf numFmtId="0" fontId="9" fillId="5" borderId="0" xfId="0" applyFont="1" applyFill="1" applyAlignment="1">
      <alignment horizontal="center"/>
    </xf>
    <xf numFmtId="10" fontId="3" fillId="0" borderId="0" xfId="0" applyNumberFormat="1" applyFont="1" applyAlignment="1">
      <alignment horizontal="right"/>
    </xf>
    <xf numFmtId="0" fontId="3" fillId="0" borderId="0" xfId="4" applyNumberFormat="1" applyFont="1" applyAlignment="1">
      <alignment horizontal="right"/>
    </xf>
    <xf numFmtId="9" fontId="3" fillId="0" borderId="0" xfId="5" applyFont="1"/>
    <xf numFmtId="0" fontId="3" fillId="0" borderId="0" xfId="0" applyFont="1" applyAlignment="1">
      <alignment horizontal="center"/>
    </xf>
    <xf numFmtId="164" fontId="3" fillId="0" borderId="0" xfId="0" applyNumberFormat="1" applyFont="1" applyFill="1" applyBorder="1"/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Border="1" applyAlignment="1">
      <alignment horizontal="right"/>
    </xf>
    <xf numFmtId="0" fontId="10" fillId="0" borderId="1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3" fillId="0" borderId="0" xfId="0" applyNumberFormat="1" applyFont="1" applyBorder="1"/>
    <xf numFmtId="0" fontId="3" fillId="0" borderId="0" xfId="0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9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right"/>
    </xf>
    <xf numFmtId="0" fontId="10" fillId="0" borderId="1" xfId="0" applyFont="1" applyBorder="1" applyAlignment="1">
      <alignment vertical="center"/>
    </xf>
    <xf numFmtId="0" fontId="6" fillId="0" borderId="0" xfId="1" applyFont="1" applyFill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/>
    </xf>
    <xf numFmtId="0" fontId="3" fillId="0" borderId="0" xfId="0" applyFont="1" applyBorder="1" applyAlignment="1">
      <alignment horizontal="right"/>
    </xf>
    <xf numFmtId="166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4" fontId="3" fillId="0" borderId="0" xfId="0" quotePrefix="1" applyNumberFormat="1" applyFont="1"/>
  </cellXfs>
  <cellStyles count="6">
    <cellStyle name="Bad" xfId="2" builtinId="27"/>
    <cellStyle name="Comma" xfId="4" builtinId="3"/>
    <cellStyle name="Currency" xfId="3" builtinId="4"/>
    <cellStyle name="Good" xfId="1" builtinId="26"/>
    <cellStyle name="Normal" xfId="0" builtinId="0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igital%20Tax%20QA/Constants/Constants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E2">
            <v>11474</v>
          </cell>
        </row>
        <row r="13">
          <cell r="E13">
            <v>11474</v>
          </cell>
        </row>
        <row r="16">
          <cell r="E16">
            <v>42735</v>
          </cell>
        </row>
        <row r="19">
          <cell r="E19">
            <v>35927</v>
          </cell>
        </row>
        <row r="20">
          <cell r="E20">
            <v>82352</v>
          </cell>
        </row>
        <row r="21">
          <cell r="E21">
            <v>0.15</v>
          </cell>
        </row>
        <row r="22">
          <cell r="E22">
            <v>7125</v>
          </cell>
        </row>
        <row r="89">
          <cell r="E89">
            <v>45282</v>
          </cell>
        </row>
        <row r="90">
          <cell r="E90">
            <v>90563</v>
          </cell>
        </row>
        <row r="91">
          <cell r="E91">
            <v>140388</v>
          </cell>
        </row>
        <row r="142">
          <cell r="E142">
            <v>6.4000000000000001E-2</v>
          </cell>
        </row>
        <row r="143">
          <cell r="E143">
            <v>0.09</v>
          </cell>
        </row>
        <row r="144">
          <cell r="E144">
            <v>0.109</v>
          </cell>
        </row>
        <row r="145">
          <cell r="E145">
            <v>0.128</v>
          </cell>
        </row>
        <row r="163">
          <cell r="E163">
            <v>1161</v>
          </cell>
        </row>
        <row r="234">
          <cell r="E234">
            <v>2898</v>
          </cell>
        </row>
        <row r="235">
          <cell r="E235">
            <v>6973</v>
          </cell>
        </row>
        <row r="236">
          <cell r="E236">
            <v>12404</v>
          </cell>
        </row>
        <row r="290">
          <cell r="E290">
            <v>0.15</v>
          </cell>
        </row>
        <row r="333">
          <cell r="E333">
            <v>8001</v>
          </cell>
        </row>
        <row r="334">
          <cell r="E334">
            <v>4667</v>
          </cell>
        </row>
        <row r="335">
          <cell r="E335">
            <v>2734</v>
          </cell>
        </row>
        <row r="381">
          <cell r="E381">
            <v>2000</v>
          </cell>
        </row>
        <row r="423">
          <cell r="E423">
            <v>6788</v>
          </cell>
        </row>
        <row r="530">
          <cell r="E530">
            <v>2544.3000000000002</v>
          </cell>
        </row>
        <row r="531">
          <cell r="E531">
            <v>54900</v>
          </cell>
        </row>
        <row r="532">
          <cell r="E532">
            <v>3500</v>
          </cell>
        </row>
        <row r="533">
          <cell r="E533">
            <v>4959.8999999999996</v>
          </cell>
        </row>
        <row r="534">
          <cell r="E534">
            <v>50800</v>
          </cell>
        </row>
        <row r="535">
          <cell r="E535">
            <v>955.04</v>
          </cell>
        </row>
        <row r="584">
          <cell r="E584">
            <v>4.9500000000000002E-2</v>
          </cell>
        </row>
        <row r="585">
          <cell r="E585">
            <v>9.9000000000000005E-2</v>
          </cell>
        </row>
        <row r="586">
          <cell r="E586">
            <v>1.8800000000000001E-2</v>
          </cell>
        </row>
        <row r="651">
          <cell r="E651">
            <v>2121</v>
          </cell>
        </row>
        <row r="688">
          <cell r="E688">
            <v>2237</v>
          </cell>
        </row>
        <row r="689">
          <cell r="E689">
            <v>0.03</v>
          </cell>
        </row>
        <row r="744">
          <cell r="E744">
            <v>500000</v>
          </cell>
        </row>
        <row r="745">
          <cell r="E745">
            <v>58435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L188"/>
  <sheetViews>
    <sheetView tabSelected="1" topLeftCell="A40" zoomScale="70" zoomScaleNormal="70" workbookViewId="0">
      <pane xSplit="2" topLeftCell="I1" activePane="topRight" state="frozen"/>
      <selection activeCell="B1" sqref="B1"/>
      <selection pane="topRight" activeCell="O57" sqref="O57"/>
    </sheetView>
  </sheetViews>
  <sheetFormatPr defaultColWidth="8.88671875" defaultRowHeight="14.4" x14ac:dyDescent="0.3"/>
  <cols>
    <col min="1" max="1" width="27.6640625" style="5" customWidth="1"/>
    <col min="2" max="2" width="35.5546875" style="5" customWidth="1"/>
    <col min="3" max="3" width="23" style="5" customWidth="1"/>
    <col min="4" max="4" width="84" style="5" customWidth="1"/>
    <col min="5" max="19" width="17" style="1" bestFit="1" customWidth="1"/>
    <col min="20" max="21" width="17" style="1" customWidth="1"/>
    <col min="22" max="48" width="17" style="1" bestFit="1" customWidth="1"/>
    <col min="49" max="16384" width="8.88671875" style="5"/>
  </cols>
  <sheetData>
    <row r="1" spans="1:48" x14ac:dyDescent="0.3">
      <c r="A1" s="5" t="s">
        <v>7</v>
      </c>
      <c r="B1" s="5" t="s">
        <v>1</v>
      </c>
      <c r="C1" s="8" t="s">
        <v>147</v>
      </c>
    </row>
    <row r="2" spans="1:48" x14ac:dyDescent="0.3">
      <c r="A2" s="5" t="s">
        <v>7</v>
      </c>
      <c r="B2" s="5" t="s">
        <v>0</v>
      </c>
      <c r="C2" s="8" t="s">
        <v>102</v>
      </c>
    </row>
    <row r="3" spans="1:48" x14ac:dyDescent="0.3">
      <c r="A3" s="5" t="s">
        <v>7</v>
      </c>
      <c r="B3" s="5" t="s">
        <v>2</v>
      </c>
      <c r="C3" s="9" t="s">
        <v>103</v>
      </c>
      <c r="D3" s="10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</row>
    <row r="4" spans="1:48" x14ac:dyDescent="0.3">
      <c r="C4" s="9"/>
      <c r="D4" s="10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</row>
    <row r="5" spans="1:48" ht="36.6" x14ac:dyDescent="0.7">
      <c r="A5" s="11" t="s">
        <v>10</v>
      </c>
      <c r="C5" s="12"/>
      <c r="D5" s="12"/>
    </row>
    <row r="6" spans="1:48" s="13" customFormat="1" ht="83.4" customHeight="1" x14ac:dyDescent="0.3">
      <c r="A6" s="13" t="s">
        <v>8</v>
      </c>
      <c r="B6" s="13" t="s">
        <v>4</v>
      </c>
      <c r="C6" s="13" t="s">
        <v>3</v>
      </c>
      <c r="D6" s="13" t="s">
        <v>5</v>
      </c>
      <c r="E6" s="14" t="s">
        <v>169</v>
      </c>
      <c r="F6" s="14" t="s">
        <v>173</v>
      </c>
      <c r="G6" s="14" t="s">
        <v>174</v>
      </c>
      <c r="H6" s="14" t="s">
        <v>178</v>
      </c>
      <c r="I6" s="14" t="s">
        <v>179</v>
      </c>
      <c r="J6" s="14" t="s">
        <v>180</v>
      </c>
      <c r="K6" s="14" t="s">
        <v>181</v>
      </c>
      <c r="L6" s="14" t="s">
        <v>182</v>
      </c>
      <c r="M6" s="14" t="s">
        <v>183</v>
      </c>
      <c r="N6" s="14" t="s">
        <v>202</v>
      </c>
      <c r="O6" s="14" t="s">
        <v>214</v>
      </c>
      <c r="P6" s="14" t="s">
        <v>210</v>
      </c>
      <c r="Q6" s="14" t="s">
        <v>216</v>
      </c>
      <c r="R6" s="14" t="s">
        <v>219</v>
      </c>
      <c r="S6" s="14" t="s">
        <v>220</v>
      </c>
      <c r="T6" s="14" t="s">
        <v>153</v>
      </c>
      <c r="U6" s="14" t="s">
        <v>154</v>
      </c>
      <c r="V6" s="14" t="s">
        <v>155</v>
      </c>
      <c r="W6" s="14" t="s">
        <v>267</v>
      </c>
      <c r="X6" s="14" t="s">
        <v>156</v>
      </c>
      <c r="Y6" s="14" t="s">
        <v>157</v>
      </c>
      <c r="Z6" s="14" t="s">
        <v>158</v>
      </c>
      <c r="AA6" s="14" t="s">
        <v>159</v>
      </c>
      <c r="AB6" s="14" t="s">
        <v>149</v>
      </c>
      <c r="AC6" s="14" t="s">
        <v>222</v>
      </c>
      <c r="AD6" s="14" t="s">
        <v>224</v>
      </c>
      <c r="AE6" s="14" t="s">
        <v>226</v>
      </c>
      <c r="AF6" s="14" t="s">
        <v>227</v>
      </c>
      <c r="AG6" s="14" t="s">
        <v>231</v>
      </c>
      <c r="AH6" s="14" t="s">
        <v>160</v>
      </c>
      <c r="AI6" s="14" t="s">
        <v>161</v>
      </c>
      <c r="AJ6" s="14" t="s">
        <v>232</v>
      </c>
      <c r="AK6" s="14" t="s">
        <v>247</v>
      </c>
      <c r="AL6" s="14" t="s">
        <v>248</v>
      </c>
      <c r="AM6" s="14" t="s">
        <v>151</v>
      </c>
      <c r="AN6" s="14" t="s">
        <v>246</v>
      </c>
      <c r="AO6" s="14" t="s">
        <v>162</v>
      </c>
      <c r="AP6" s="14" t="s">
        <v>250</v>
      </c>
      <c r="AQ6" s="14" t="s">
        <v>251</v>
      </c>
      <c r="AR6" s="14" t="s">
        <v>252</v>
      </c>
      <c r="AS6" s="14" t="s">
        <v>260</v>
      </c>
      <c r="AT6" s="14" t="s">
        <v>261</v>
      </c>
      <c r="AU6" s="14" t="s">
        <v>262</v>
      </c>
      <c r="AV6" s="14" t="s">
        <v>265</v>
      </c>
    </row>
    <row r="7" spans="1:48" x14ac:dyDescent="0.3">
      <c r="A7" s="5" t="s">
        <v>9</v>
      </c>
    </row>
    <row r="8" spans="1:48" x14ac:dyDescent="0.3">
      <c r="A8" s="5" t="s">
        <v>16</v>
      </c>
    </row>
    <row r="9" spans="1:48" x14ac:dyDescent="0.3">
      <c r="B9" s="15" t="s">
        <v>22</v>
      </c>
      <c r="C9" s="16" t="s">
        <v>101</v>
      </c>
      <c r="D9" s="15"/>
      <c r="E9" s="1" t="s">
        <v>42</v>
      </c>
      <c r="F9" s="1" t="s">
        <v>42</v>
      </c>
      <c r="G9" s="1" t="s">
        <v>42</v>
      </c>
      <c r="H9" s="1" t="s">
        <v>42</v>
      </c>
      <c r="I9" s="1" t="s">
        <v>42</v>
      </c>
      <c r="J9" s="1" t="s">
        <v>42</v>
      </c>
      <c r="K9" s="1" t="s">
        <v>42</v>
      </c>
      <c r="L9" s="1" t="s">
        <v>42</v>
      </c>
      <c r="M9" s="1" t="s">
        <v>42</v>
      </c>
      <c r="N9" s="1" t="s">
        <v>42</v>
      </c>
      <c r="O9" s="1" t="s">
        <v>42</v>
      </c>
      <c r="P9" s="1" t="s">
        <v>42</v>
      </c>
      <c r="Q9" s="1" t="s">
        <v>42</v>
      </c>
      <c r="R9" s="1" t="s">
        <v>42</v>
      </c>
      <c r="S9" s="1" t="s">
        <v>42</v>
      </c>
      <c r="T9" s="1" t="s">
        <v>42</v>
      </c>
      <c r="U9" s="1" t="s">
        <v>42</v>
      </c>
      <c r="V9" s="1" t="s">
        <v>42</v>
      </c>
      <c r="W9" s="1" t="s">
        <v>42</v>
      </c>
      <c r="X9" s="1" t="s">
        <v>42</v>
      </c>
      <c r="Y9" s="1" t="s">
        <v>42</v>
      </c>
      <c r="Z9" s="1" t="s">
        <v>42</v>
      </c>
      <c r="AA9" s="1" t="s">
        <v>42</v>
      </c>
      <c r="AB9" s="1" t="s">
        <v>42</v>
      </c>
      <c r="AC9" s="1" t="s">
        <v>42</v>
      </c>
      <c r="AD9" s="1" t="s">
        <v>42</v>
      </c>
      <c r="AE9" s="1" t="s">
        <v>42</v>
      </c>
      <c r="AF9" s="1" t="s">
        <v>42</v>
      </c>
      <c r="AG9" s="1" t="s">
        <v>42</v>
      </c>
      <c r="AH9" s="1" t="s">
        <v>42</v>
      </c>
      <c r="AI9" s="1" t="s">
        <v>42</v>
      </c>
      <c r="AJ9" s="1" t="s">
        <v>42</v>
      </c>
      <c r="AK9" s="1" t="s">
        <v>42</v>
      </c>
      <c r="AL9" s="1" t="s">
        <v>42</v>
      </c>
      <c r="AM9" s="1" t="s">
        <v>42</v>
      </c>
      <c r="AN9" s="1" t="s">
        <v>42</v>
      </c>
      <c r="AO9" s="1" t="s">
        <v>42</v>
      </c>
      <c r="AP9" s="1" t="s">
        <v>42</v>
      </c>
      <c r="AQ9" s="1" t="s">
        <v>42</v>
      </c>
      <c r="AR9" s="1" t="s">
        <v>42</v>
      </c>
      <c r="AS9" s="1" t="s">
        <v>42</v>
      </c>
      <c r="AT9" s="1" t="s">
        <v>42</v>
      </c>
      <c r="AU9" s="1" t="s">
        <v>42</v>
      </c>
      <c r="AV9" s="1" t="s">
        <v>42</v>
      </c>
    </row>
    <row r="10" spans="1:48" x14ac:dyDescent="0.3">
      <c r="B10" s="15" t="s">
        <v>17</v>
      </c>
      <c r="C10" s="16" t="s">
        <v>101</v>
      </c>
      <c r="D10" s="15"/>
      <c r="E10" s="1" t="s">
        <v>73</v>
      </c>
      <c r="F10" s="1" t="s">
        <v>73</v>
      </c>
      <c r="G10" s="1" t="s">
        <v>73</v>
      </c>
      <c r="H10" s="1" t="s">
        <v>73</v>
      </c>
      <c r="I10" s="1" t="s">
        <v>73</v>
      </c>
      <c r="J10" s="1" t="s">
        <v>73</v>
      </c>
      <c r="K10" s="1" t="s">
        <v>73</v>
      </c>
      <c r="L10" s="1" t="s">
        <v>73</v>
      </c>
      <c r="M10" s="1" t="s">
        <v>73</v>
      </c>
      <c r="N10" s="1" t="s">
        <v>73</v>
      </c>
      <c r="O10" s="1" t="s">
        <v>73</v>
      </c>
      <c r="P10" s="1" t="s">
        <v>73</v>
      </c>
      <c r="Q10" s="1" t="s">
        <v>73</v>
      </c>
      <c r="R10" s="1" t="s">
        <v>73</v>
      </c>
      <c r="S10" s="1" t="s">
        <v>73</v>
      </c>
      <c r="T10" s="1" t="s">
        <v>73</v>
      </c>
      <c r="U10" s="1" t="s">
        <v>73</v>
      </c>
      <c r="V10" s="1" t="s">
        <v>73</v>
      </c>
      <c r="W10" s="1" t="s">
        <v>73</v>
      </c>
      <c r="X10" s="1" t="s">
        <v>73</v>
      </c>
      <c r="Y10" s="1" t="s">
        <v>73</v>
      </c>
      <c r="Z10" s="1" t="s">
        <v>73</v>
      </c>
      <c r="AA10" s="1" t="s">
        <v>73</v>
      </c>
      <c r="AB10" s="1" t="s">
        <v>73</v>
      </c>
      <c r="AC10" s="1" t="s">
        <v>73</v>
      </c>
      <c r="AD10" s="1" t="s">
        <v>73</v>
      </c>
      <c r="AE10" s="1" t="s">
        <v>73</v>
      </c>
      <c r="AF10" s="1" t="s">
        <v>73</v>
      </c>
      <c r="AG10" s="1" t="s">
        <v>73</v>
      </c>
      <c r="AH10" s="1" t="s">
        <v>73</v>
      </c>
      <c r="AI10" s="1" t="s">
        <v>73</v>
      </c>
      <c r="AJ10" s="1" t="s">
        <v>73</v>
      </c>
      <c r="AK10" s="1" t="s">
        <v>73</v>
      </c>
      <c r="AL10" s="1" t="s">
        <v>73</v>
      </c>
      <c r="AM10" s="1" t="s">
        <v>73</v>
      </c>
      <c r="AN10" s="1" t="s">
        <v>73</v>
      </c>
      <c r="AO10" s="1" t="s">
        <v>73</v>
      </c>
      <c r="AP10" s="1" t="s">
        <v>73</v>
      </c>
      <c r="AQ10" s="1" t="s">
        <v>73</v>
      </c>
      <c r="AR10" s="1" t="s">
        <v>73</v>
      </c>
      <c r="AS10" s="1" t="s">
        <v>73</v>
      </c>
      <c r="AT10" s="1" t="s">
        <v>73</v>
      </c>
      <c r="AU10" s="1" t="s">
        <v>73</v>
      </c>
      <c r="AV10" s="1" t="s">
        <v>73</v>
      </c>
    </row>
    <row r="11" spans="1:48" x14ac:dyDescent="0.3">
      <c r="B11" s="15" t="s">
        <v>18</v>
      </c>
      <c r="C11" s="16" t="s">
        <v>101</v>
      </c>
      <c r="D11" s="15"/>
      <c r="E11" s="1" t="s">
        <v>74</v>
      </c>
      <c r="F11" s="1" t="s">
        <v>74</v>
      </c>
      <c r="G11" s="1" t="s">
        <v>74</v>
      </c>
      <c r="H11" s="1" t="s">
        <v>74</v>
      </c>
      <c r="I11" s="1" t="s">
        <v>74</v>
      </c>
      <c r="J11" s="1" t="s">
        <v>74</v>
      </c>
      <c r="K11" s="1" t="s">
        <v>74</v>
      </c>
      <c r="L11" s="1" t="s">
        <v>74</v>
      </c>
      <c r="M11" s="1" t="s">
        <v>74</v>
      </c>
      <c r="N11" s="1" t="s">
        <v>74</v>
      </c>
      <c r="O11" s="1" t="s">
        <v>74</v>
      </c>
      <c r="P11" s="1" t="s">
        <v>74</v>
      </c>
      <c r="Q11" s="1" t="s">
        <v>74</v>
      </c>
      <c r="R11" s="1" t="s">
        <v>74</v>
      </c>
      <c r="S11" s="1" t="s">
        <v>74</v>
      </c>
      <c r="T11" s="1" t="s">
        <v>74</v>
      </c>
      <c r="U11" s="1" t="s">
        <v>74</v>
      </c>
      <c r="V11" s="1" t="s">
        <v>74</v>
      </c>
      <c r="W11" s="1" t="s">
        <v>74</v>
      </c>
      <c r="X11" s="1" t="s">
        <v>74</v>
      </c>
      <c r="Y11" s="1" t="s">
        <v>74</v>
      </c>
      <c r="Z11" s="1" t="s">
        <v>74</v>
      </c>
      <c r="AA11" s="1" t="s">
        <v>74</v>
      </c>
      <c r="AB11" s="1" t="s">
        <v>74</v>
      </c>
      <c r="AC11" s="1" t="s">
        <v>74</v>
      </c>
      <c r="AD11" s="1" t="s">
        <v>74</v>
      </c>
      <c r="AE11" s="1" t="s">
        <v>74</v>
      </c>
      <c r="AF11" s="1" t="s">
        <v>74</v>
      </c>
      <c r="AG11" s="1" t="s">
        <v>74</v>
      </c>
      <c r="AH11" s="1" t="s">
        <v>74</v>
      </c>
      <c r="AI11" s="1" t="s">
        <v>74</v>
      </c>
      <c r="AJ11" s="1" t="s">
        <v>74</v>
      </c>
      <c r="AK11" s="1" t="s">
        <v>74</v>
      </c>
      <c r="AL11" s="1" t="s">
        <v>74</v>
      </c>
      <c r="AM11" s="1" t="s">
        <v>74</v>
      </c>
      <c r="AN11" s="1" t="s">
        <v>74</v>
      </c>
      <c r="AO11" s="1" t="s">
        <v>74</v>
      </c>
      <c r="AP11" s="1" t="s">
        <v>74</v>
      </c>
      <c r="AQ11" s="1" t="s">
        <v>74</v>
      </c>
      <c r="AR11" s="1" t="s">
        <v>74</v>
      </c>
      <c r="AS11" s="1" t="s">
        <v>74</v>
      </c>
      <c r="AT11" s="1" t="s">
        <v>74</v>
      </c>
      <c r="AU11" s="1" t="s">
        <v>74</v>
      </c>
      <c r="AV11" s="1" t="s">
        <v>74</v>
      </c>
    </row>
    <row r="12" spans="1:48" x14ac:dyDescent="0.3">
      <c r="B12" s="15" t="s">
        <v>19</v>
      </c>
      <c r="C12" s="16" t="s">
        <v>101</v>
      </c>
      <c r="D12" s="15"/>
      <c r="E12" s="3">
        <v>29282</v>
      </c>
      <c r="F12" s="3">
        <v>14672</v>
      </c>
      <c r="G12" s="3">
        <v>14672</v>
      </c>
      <c r="H12" s="3">
        <v>29282</v>
      </c>
      <c r="I12" s="3">
        <v>29282</v>
      </c>
      <c r="J12" s="3">
        <v>29282</v>
      </c>
      <c r="K12" s="3">
        <v>29282</v>
      </c>
      <c r="L12" s="3">
        <v>29282</v>
      </c>
      <c r="M12" s="3">
        <v>29282</v>
      </c>
      <c r="N12" s="3">
        <v>29282</v>
      </c>
      <c r="O12" s="3">
        <v>29282</v>
      </c>
      <c r="P12" s="3">
        <v>29282</v>
      </c>
      <c r="Q12" s="3">
        <v>29282</v>
      </c>
      <c r="R12" s="3">
        <v>29282</v>
      </c>
      <c r="S12" s="3">
        <v>29282</v>
      </c>
      <c r="T12" s="3">
        <v>29282</v>
      </c>
      <c r="U12" s="3">
        <v>29282</v>
      </c>
      <c r="V12" s="3">
        <v>36161</v>
      </c>
      <c r="W12" s="3">
        <v>35952</v>
      </c>
      <c r="X12" s="3">
        <v>18753</v>
      </c>
      <c r="Y12" s="3">
        <v>16863</v>
      </c>
      <c r="Z12" s="3">
        <v>18023</v>
      </c>
      <c r="AA12" s="3">
        <v>29282</v>
      </c>
      <c r="AB12" s="3">
        <v>29282</v>
      </c>
      <c r="AC12" s="3">
        <v>29282</v>
      </c>
      <c r="AD12" s="3">
        <v>29282</v>
      </c>
      <c r="AE12" s="3">
        <v>29282</v>
      </c>
      <c r="AF12" s="3">
        <v>29282</v>
      </c>
      <c r="AG12" s="3">
        <v>29282</v>
      </c>
      <c r="AH12" s="3">
        <v>29282</v>
      </c>
      <c r="AI12" s="3">
        <v>29282</v>
      </c>
      <c r="AJ12" s="3">
        <v>29282</v>
      </c>
      <c r="AK12" s="3">
        <v>29282</v>
      </c>
      <c r="AL12" s="3">
        <v>29282</v>
      </c>
      <c r="AM12" s="3">
        <v>29282</v>
      </c>
      <c r="AN12" s="3">
        <v>29282</v>
      </c>
      <c r="AO12" s="3">
        <v>29282</v>
      </c>
      <c r="AP12" s="3">
        <v>29282</v>
      </c>
      <c r="AQ12" s="3">
        <v>29282</v>
      </c>
      <c r="AR12" s="3">
        <v>29282</v>
      </c>
      <c r="AS12" s="3">
        <v>29282</v>
      </c>
      <c r="AT12" s="3">
        <v>29282</v>
      </c>
      <c r="AU12" s="3">
        <v>29282</v>
      </c>
      <c r="AV12" s="3">
        <v>29282</v>
      </c>
    </row>
    <row r="13" spans="1:48" x14ac:dyDescent="0.3">
      <c r="B13" s="15" t="s">
        <v>20</v>
      </c>
      <c r="C13" s="16" t="s">
        <v>101</v>
      </c>
      <c r="D13" s="15"/>
      <c r="E13" s="1">
        <v>870000114</v>
      </c>
      <c r="F13" s="1">
        <v>870000114</v>
      </c>
      <c r="G13" s="1">
        <v>870000114</v>
      </c>
      <c r="H13" s="1">
        <v>870000114</v>
      </c>
      <c r="I13" s="1">
        <v>870000114</v>
      </c>
      <c r="J13" s="1">
        <v>870000114</v>
      </c>
      <c r="K13" s="1">
        <v>870000114</v>
      </c>
      <c r="L13" s="1">
        <v>870000114</v>
      </c>
      <c r="M13" s="1">
        <v>870000114</v>
      </c>
      <c r="N13" s="1">
        <v>870000114</v>
      </c>
      <c r="O13" s="1">
        <v>870000114</v>
      </c>
      <c r="P13" s="1">
        <v>870000114</v>
      </c>
      <c r="Q13" s="1">
        <v>870000114</v>
      </c>
      <c r="R13" s="1">
        <v>870000114</v>
      </c>
      <c r="S13" s="1">
        <v>870000114</v>
      </c>
      <c r="T13" s="1">
        <v>870000114</v>
      </c>
      <c r="U13" s="1">
        <v>870000114</v>
      </c>
      <c r="V13" s="1">
        <v>870000114</v>
      </c>
      <c r="W13" s="1">
        <v>870000114</v>
      </c>
      <c r="X13" s="1">
        <v>870000114</v>
      </c>
      <c r="Y13" s="1">
        <v>870000114</v>
      </c>
      <c r="Z13" s="1">
        <v>870000114</v>
      </c>
      <c r="AA13" s="1">
        <v>870000114</v>
      </c>
      <c r="AB13" s="1">
        <v>870000114</v>
      </c>
      <c r="AC13" s="1">
        <v>870000114</v>
      </c>
      <c r="AD13" s="1">
        <v>870000114</v>
      </c>
      <c r="AE13" s="1">
        <v>870000114</v>
      </c>
      <c r="AF13" s="1">
        <v>870000114</v>
      </c>
      <c r="AG13" s="1">
        <v>870000114</v>
      </c>
      <c r="AH13" s="1">
        <v>870000114</v>
      </c>
      <c r="AI13" s="1">
        <v>870000114</v>
      </c>
      <c r="AJ13" s="1">
        <v>870000114</v>
      </c>
      <c r="AK13" s="1">
        <v>870000114</v>
      </c>
      <c r="AL13" s="1">
        <v>870000114</v>
      </c>
      <c r="AM13" s="1">
        <v>870000114</v>
      </c>
      <c r="AN13" s="1">
        <v>870000114</v>
      </c>
      <c r="AO13" s="1">
        <v>870000114</v>
      </c>
      <c r="AP13" s="1">
        <v>870000114</v>
      </c>
      <c r="AQ13" s="1">
        <v>870000114</v>
      </c>
      <c r="AR13" s="1">
        <v>870000114</v>
      </c>
      <c r="AS13" s="1">
        <v>870000114</v>
      </c>
      <c r="AT13" s="1">
        <v>870000114</v>
      </c>
      <c r="AU13" s="1">
        <v>870000114</v>
      </c>
      <c r="AV13" s="1">
        <v>870000114</v>
      </c>
    </row>
    <row r="14" spans="1:48" x14ac:dyDescent="0.3">
      <c r="B14" s="16" t="s">
        <v>21</v>
      </c>
      <c r="C14" s="16" t="s">
        <v>101</v>
      </c>
      <c r="D14" s="15"/>
      <c r="E14" s="1" t="s">
        <v>152</v>
      </c>
      <c r="F14" s="1" t="s">
        <v>152</v>
      </c>
      <c r="G14" s="1" t="s">
        <v>152</v>
      </c>
      <c r="H14" s="1" t="s">
        <v>152</v>
      </c>
      <c r="I14" s="1" t="s">
        <v>152</v>
      </c>
      <c r="J14" s="1" t="s">
        <v>152</v>
      </c>
      <c r="K14" s="1" t="s">
        <v>152</v>
      </c>
      <c r="L14" s="1" t="s">
        <v>152</v>
      </c>
      <c r="M14" s="1" t="s">
        <v>152</v>
      </c>
      <c r="N14" s="1" t="s">
        <v>152</v>
      </c>
      <c r="O14" s="1" t="s">
        <v>152</v>
      </c>
      <c r="P14" s="1" t="s">
        <v>152</v>
      </c>
      <c r="Q14" s="1" t="s">
        <v>152</v>
      </c>
      <c r="R14" s="1" t="s">
        <v>152</v>
      </c>
      <c r="S14" s="1" t="s">
        <v>152</v>
      </c>
      <c r="T14" s="1" t="s">
        <v>152</v>
      </c>
      <c r="U14" s="1" t="s">
        <v>152</v>
      </c>
      <c r="V14" s="1" t="s">
        <v>152</v>
      </c>
      <c r="W14" s="1" t="s">
        <v>152</v>
      </c>
      <c r="X14" s="1" t="s">
        <v>152</v>
      </c>
      <c r="Y14" s="1" t="s">
        <v>152</v>
      </c>
      <c r="Z14" s="1" t="s">
        <v>152</v>
      </c>
      <c r="AA14" s="1" t="s">
        <v>152</v>
      </c>
      <c r="AB14" s="1" t="s">
        <v>152</v>
      </c>
      <c r="AC14" s="1" t="s">
        <v>152</v>
      </c>
      <c r="AD14" s="1" t="s">
        <v>152</v>
      </c>
      <c r="AE14" s="1" t="s">
        <v>152</v>
      </c>
      <c r="AF14" s="1" t="s">
        <v>152</v>
      </c>
      <c r="AG14" s="1" t="s">
        <v>152</v>
      </c>
      <c r="AH14" s="1" t="s">
        <v>152</v>
      </c>
      <c r="AI14" s="1" t="s">
        <v>152</v>
      </c>
      <c r="AJ14" s="1" t="s">
        <v>152</v>
      </c>
      <c r="AK14" s="1" t="s">
        <v>152</v>
      </c>
      <c r="AL14" s="1" t="s">
        <v>152</v>
      </c>
      <c r="AM14" s="1" t="s">
        <v>152</v>
      </c>
      <c r="AN14" s="1" t="s">
        <v>152</v>
      </c>
      <c r="AO14" s="1" t="s">
        <v>152</v>
      </c>
      <c r="AP14" s="1" t="s">
        <v>152</v>
      </c>
      <c r="AQ14" s="1" t="s">
        <v>152</v>
      </c>
      <c r="AR14" s="1" t="s">
        <v>152</v>
      </c>
      <c r="AS14" s="1" t="s">
        <v>152</v>
      </c>
      <c r="AT14" s="1" t="s">
        <v>152</v>
      </c>
      <c r="AU14" s="1" t="s">
        <v>152</v>
      </c>
      <c r="AV14" s="1" t="s">
        <v>152</v>
      </c>
    </row>
    <row r="15" spans="1:48" ht="15" thickBot="1" x14ac:dyDescent="0.35">
      <c r="B15" s="40" t="s">
        <v>176</v>
      </c>
      <c r="C15" s="16" t="s">
        <v>101</v>
      </c>
      <c r="D15" s="15"/>
      <c r="H15" s="44" t="s">
        <v>177</v>
      </c>
      <c r="I15" s="44" t="s">
        <v>177</v>
      </c>
      <c r="J15" s="44" t="s">
        <v>177</v>
      </c>
      <c r="K15" s="44" t="s">
        <v>177</v>
      </c>
      <c r="L15" s="44" t="s">
        <v>177</v>
      </c>
      <c r="M15" s="44" t="s">
        <v>177</v>
      </c>
      <c r="N15" s="44" t="s">
        <v>211</v>
      </c>
      <c r="O15" s="44" t="s">
        <v>211</v>
      </c>
      <c r="P15" s="44" t="s">
        <v>211</v>
      </c>
      <c r="Q15" s="44" t="s">
        <v>211</v>
      </c>
      <c r="R15" s="44" t="s">
        <v>211</v>
      </c>
      <c r="S15" s="44" t="s">
        <v>211</v>
      </c>
    </row>
    <row r="16" spans="1:48" ht="15" thickBot="1" x14ac:dyDescent="0.35">
      <c r="B16" s="45" t="s">
        <v>194</v>
      </c>
      <c r="C16" s="16" t="s">
        <v>101</v>
      </c>
      <c r="D16" s="15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</row>
    <row r="17" spans="1:48" ht="15" thickBot="1" x14ac:dyDescent="0.35">
      <c r="B17" s="45" t="s">
        <v>195</v>
      </c>
      <c r="C17" s="16" t="s">
        <v>101</v>
      </c>
      <c r="D17" s="15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</row>
    <row r="18" spans="1:48" ht="15" thickBot="1" x14ac:dyDescent="0.35">
      <c r="B18" s="36" t="s">
        <v>225</v>
      </c>
      <c r="C18" s="16" t="s">
        <v>101</v>
      </c>
      <c r="D18" s="15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AE18" s="1">
        <v>1000</v>
      </c>
      <c r="AF18" s="1">
        <v>1000</v>
      </c>
      <c r="AG18" s="1">
        <v>1000</v>
      </c>
    </row>
    <row r="19" spans="1:48" x14ac:dyDescent="0.3">
      <c r="A19" s="5" t="s">
        <v>40</v>
      </c>
      <c r="B19" s="16"/>
      <c r="C19" s="16"/>
      <c r="D19" s="15"/>
    </row>
    <row r="20" spans="1:48" s="1" customFormat="1" x14ac:dyDescent="0.3">
      <c r="A20" s="5"/>
      <c r="B20" s="15" t="s">
        <v>41</v>
      </c>
      <c r="C20" s="16"/>
      <c r="D20" s="15" t="s">
        <v>58</v>
      </c>
      <c r="F20" s="1">
        <v>10000</v>
      </c>
      <c r="G20" s="1">
        <v>500000</v>
      </c>
      <c r="H20" s="1">
        <v>500000</v>
      </c>
      <c r="I20" s="1">
        <v>500000</v>
      </c>
      <c r="J20" s="1">
        <v>500000</v>
      </c>
      <c r="K20" s="1">
        <v>500000</v>
      </c>
      <c r="L20" s="1">
        <v>500000</v>
      </c>
      <c r="M20" s="1">
        <v>500000</v>
      </c>
      <c r="N20" s="1">
        <v>500000</v>
      </c>
      <c r="O20" s="1">
        <v>500000</v>
      </c>
      <c r="P20" s="1">
        <v>500000</v>
      </c>
      <c r="Q20" s="1">
        <v>500000</v>
      </c>
      <c r="R20" s="1">
        <v>500000</v>
      </c>
      <c r="S20" s="1">
        <v>500000</v>
      </c>
      <c r="T20" s="31"/>
      <c r="AB20" s="1">
        <v>90000</v>
      </c>
      <c r="AC20" s="1">
        <v>90000</v>
      </c>
      <c r="AH20" s="1">
        <v>90000</v>
      </c>
      <c r="AI20" s="1">
        <v>90000</v>
      </c>
      <c r="AP20" s="1">
        <v>90000</v>
      </c>
      <c r="AQ20" s="1">
        <v>1000</v>
      </c>
      <c r="AR20" s="1">
        <f>AR95-1</f>
        <v>45281</v>
      </c>
      <c r="AS20" s="1">
        <f>AS96-1</f>
        <v>90562</v>
      </c>
      <c r="AT20" s="1">
        <f>AT97-1</f>
        <v>140387</v>
      </c>
      <c r="AU20" s="1">
        <f>AU98-1</f>
        <v>499999</v>
      </c>
      <c r="AV20" s="1">
        <f>AV98+1</f>
        <v>500001</v>
      </c>
    </row>
    <row r="21" spans="1:48" s="1" customFormat="1" x14ac:dyDescent="0.3">
      <c r="A21" s="5"/>
      <c r="B21" s="15" t="s">
        <v>112</v>
      </c>
      <c r="C21" s="16"/>
      <c r="D21" s="17" t="s">
        <v>56</v>
      </c>
    </row>
    <row r="22" spans="1:48" s="1" customFormat="1" x14ac:dyDescent="0.3">
      <c r="A22" s="5"/>
      <c r="B22" s="15" t="s">
        <v>122</v>
      </c>
      <c r="C22" s="16"/>
      <c r="D22" s="17"/>
    </row>
    <row r="23" spans="1:48" s="1" customFormat="1" x14ac:dyDescent="0.3">
      <c r="A23" s="5"/>
      <c r="B23" s="15" t="s">
        <v>57</v>
      </c>
      <c r="C23" s="16"/>
      <c r="D23" s="30" t="s">
        <v>104</v>
      </c>
    </row>
    <row r="24" spans="1:48" s="1" customFormat="1" x14ac:dyDescent="0.3">
      <c r="A24" s="5"/>
      <c r="B24" s="15" t="s">
        <v>124</v>
      </c>
      <c r="C24" s="16"/>
      <c r="D24" s="30"/>
      <c r="AB24" s="1">
        <v>100000</v>
      </c>
      <c r="AH24" s="1">
        <v>0</v>
      </c>
      <c r="AI24" s="1">
        <v>0</v>
      </c>
    </row>
    <row r="25" spans="1:48" s="1" customFormat="1" x14ac:dyDescent="0.3">
      <c r="A25" s="5"/>
      <c r="B25" s="15" t="s">
        <v>123</v>
      </c>
      <c r="C25" s="16"/>
      <c r="D25" s="30"/>
      <c r="AB25" s="1">
        <v>5000</v>
      </c>
    </row>
    <row r="26" spans="1:48" s="1" customFormat="1" ht="15" thickBot="1" x14ac:dyDescent="0.35">
      <c r="A26" s="5"/>
      <c r="B26" s="15" t="s">
        <v>146</v>
      </c>
      <c r="C26" s="16"/>
      <c r="D26" s="30"/>
      <c r="AP26" s="1">
        <v>10000</v>
      </c>
      <c r="AQ26" s="1">
        <v>10000</v>
      </c>
    </row>
    <row r="27" spans="1:48" s="1" customFormat="1" ht="15" thickBot="1" x14ac:dyDescent="0.35">
      <c r="A27" s="5"/>
      <c r="B27" s="36" t="s">
        <v>106</v>
      </c>
      <c r="C27" s="16" t="s">
        <v>101</v>
      </c>
      <c r="D27" s="30"/>
      <c r="AC27" s="21"/>
      <c r="AD27" s="21"/>
      <c r="AE27" s="21"/>
      <c r="AF27" s="21"/>
      <c r="AG27" s="21"/>
      <c r="AH27" s="21">
        <f t="shared" ref="AH27:AI27" si="0">AH103+1</f>
        <v>50801</v>
      </c>
      <c r="AI27" s="21">
        <f t="shared" si="0"/>
        <v>50801</v>
      </c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</row>
    <row r="28" spans="1:48" s="1" customFormat="1" ht="15" thickBot="1" x14ac:dyDescent="0.35">
      <c r="A28" s="5"/>
      <c r="B28" s="36" t="s">
        <v>107</v>
      </c>
      <c r="C28" s="16" t="s">
        <v>101</v>
      </c>
      <c r="D28" s="30"/>
      <c r="AH28" s="1" t="s">
        <v>108</v>
      </c>
      <c r="AI28" s="1" t="s">
        <v>108</v>
      </c>
    </row>
    <row r="29" spans="1:48" s="1" customFormat="1" x14ac:dyDescent="0.3">
      <c r="A29" s="5"/>
      <c r="B29" s="40" t="s">
        <v>144</v>
      </c>
      <c r="C29" s="16" t="s">
        <v>101</v>
      </c>
      <c r="D29" s="30"/>
      <c r="AM29" s="1">
        <v>10000</v>
      </c>
    </row>
    <row r="30" spans="1:48" s="1" customFormat="1" ht="15" thickBot="1" x14ac:dyDescent="0.35">
      <c r="A30" s="5"/>
      <c r="B30" s="40" t="s">
        <v>145</v>
      </c>
      <c r="C30" s="16" t="s">
        <v>101</v>
      </c>
      <c r="D30" s="30"/>
      <c r="AO30" s="1">
        <v>10000</v>
      </c>
    </row>
    <row r="31" spans="1:48" ht="15" thickBot="1" x14ac:dyDescent="0.35">
      <c r="B31" s="36" t="s">
        <v>201</v>
      </c>
      <c r="C31" s="5" t="s">
        <v>101</v>
      </c>
      <c r="L31" s="1" t="s">
        <v>108</v>
      </c>
    </row>
    <row r="32" spans="1:48" ht="15" thickBot="1" x14ac:dyDescent="0.35">
      <c r="A32" s="5" t="s">
        <v>242</v>
      </c>
      <c r="B32" s="37"/>
    </row>
    <row r="33" spans="1:40" ht="15" thickBot="1" x14ac:dyDescent="0.35">
      <c r="B33" s="36" t="s">
        <v>243</v>
      </c>
      <c r="AN33" s="49">
        <v>3000</v>
      </c>
    </row>
    <row r="34" spans="1:40" ht="15" thickBot="1" x14ac:dyDescent="0.35">
      <c r="B34" s="36" t="s">
        <v>244</v>
      </c>
      <c r="AN34" s="49">
        <v>5</v>
      </c>
    </row>
    <row r="35" spans="1:40" ht="15" thickBot="1" x14ac:dyDescent="0.35">
      <c r="B35" s="36" t="s">
        <v>245</v>
      </c>
      <c r="AN35" s="49">
        <v>6</v>
      </c>
    </row>
    <row r="36" spans="1:40" s="1" customFormat="1" ht="15" thickBot="1" x14ac:dyDescent="0.35">
      <c r="A36" s="5" t="s">
        <v>189</v>
      </c>
      <c r="B36" s="40"/>
      <c r="C36" s="16"/>
      <c r="D36" s="30"/>
    </row>
    <row r="37" spans="1:40" s="1" customFormat="1" ht="15" thickBot="1" x14ac:dyDescent="0.35">
      <c r="A37" s="5"/>
      <c r="B37" s="36" t="s">
        <v>188</v>
      </c>
      <c r="C37" s="16" t="s">
        <v>101</v>
      </c>
      <c r="D37" s="30"/>
      <c r="I37" s="1" t="s">
        <v>108</v>
      </c>
    </row>
    <row r="38" spans="1:40" s="1" customFormat="1" ht="15" thickBot="1" x14ac:dyDescent="0.35">
      <c r="A38" s="5"/>
      <c r="B38" s="36" t="s">
        <v>190</v>
      </c>
      <c r="C38" s="16" t="s">
        <v>101</v>
      </c>
      <c r="D38" s="30"/>
      <c r="I38" s="1" t="s">
        <v>108</v>
      </c>
    </row>
    <row r="39" spans="1:40" s="1" customFormat="1" ht="15" thickBot="1" x14ac:dyDescent="0.35">
      <c r="A39" s="5"/>
      <c r="B39" s="36" t="s">
        <v>193</v>
      </c>
      <c r="C39" s="16" t="s">
        <v>101</v>
      </c>
      <c r="D39" s="30"/>
      <c r="J39" s="1">
        <v>100000</v>
      </c>
    </row>
    <row r="40" spans="1:40" s="1" customFormat="1" ht="15" thickBot="1" x14ac:dyDescent="0.35">
      <c r="A40" s="5"/>
      <c r="B40" s="36" t="s">
        <v>191</v>
      </c>
      <c r="C40" s="16" t="s">
        <v>101</v>
      </c>
      <c r="D40" s="30"/>
      <c r="H40" s="1" t="s">
        <v>108</v>
      </c>
      <c r="I40" s="1" t="s">
        <v>108</v>
      </c>
      <c r="J40" s="1" t="s">
        <v>108</v>
      </c>
    </row>
    <row r="41" spans="1:40" s="1" customFormat="1" x14ac:dyDescent="0.3">
      <c r="A41" s="5" t="s">
        <v>113</v>
      </c>
      <c r="B41" s="37"/>
      <c r="C41" s="16"/>
      <c r="D41" s="30"/>
    </row>
    <row r="42" spans="1:40" s="1" customFormat="1" x14ac:dyDescent="0.3">
      <c r="A42" s="5"/>
      <c r="B42" s="37" t="s">
        <v>114</v>
      </c>
      <c r="C42" s="16"/>
      <c r="D42" s="30"/>
      <c r="AH42" s="1">
        <v>500</v>
      </c>
      <c r="AI42" s="1">
        <v>20000</v>
      </c>
    </row>
    <row r="43" spans="1:40" s="1" customFormat="1" x14ac:dyDescent="0.3">
      <c r="A43" s="5" t="s">
        <v>125</v>
      </c>
      <c r="B43" s="37"/>
      <c r="C43" s="16"/>
      <c r="D43" s="30"/>
    </row>
    <row r="44" spans="1:40" s="1" customFormat="1" x14ac:dyDescent="0.3">
      <c r="A44" s="5"/>
      <c r="B44" s="37" t="s">
        <v>126</v>
      </c>
      <c r="C44" s="16"/>
      <c r="D44" s="30"/>
      <c r="T44" s="31">
        <f>T107</f>
        <v>54900</v>
      </c>
      <c r="U44" s="1">
        <v>90000</v>
      </c>
      <c r="V44" s="1">
        <v>20000</v>
      </c>
      <c r="W44" s="1">
        <v>53600</v>
      </c>
      <c r="X44" s="1">
        <v>90000</v>
      </c>
      <c r="Y44" s="1">
        <v>20000</v>
      </c>
      <c r="Z44" s="1">
        <v>53600</v>
      </c>
      <c r="AA44" s="1">
        <v>90000</v>
      </c>
    </row>
    <row r="45" spans="1:40" s="1" customFormat="1" x14ac:dyDescent="0.3">
      <c r="A45" s="5" t="s">
        <v>96</v>
      </c>
      <c r="B45" s="15"/>
      <c r="C45" s="16"/>
      <c r="D45" s="30"/>
    </row>
    <row r="46" spans="1:40" s="1" customFormat="1" x14ac:dyDescent="0.3">
      <c r="A46" s="5"/>
      <c r="B46" s="15" t="s">
        <v>97</v>
      </c>
      <c r="C46" s="16" t="s">
        <v>101</v>
      </c>
      <c r="D46" s="30" t="s">
        <v>99</v>
      </c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</row>
    <row r="47" spans="1:40" s="1" customFormat="1" x14ac:dyDescent="0.3">
      <c r="A47" s="5"/>
      <c r="B47" s="15" t="s">
        <v>98</v>
      </c>
      <c r="C47" s="16" t="s">
        <v>101</v>
      </c>
      <c r="D47" s="30" t="s">
        <v>100</v>
      </c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</row>
    <row r="48" spans="1:40" x14ac:dyDescent="0.3">
      <c r="B48" s="40" t="s">
        <v>139</v>
      </c>
      <c r="C48" s="5" t="s">
        <v>101</v>
      </c>
    </row>
    <row r="49" spans="1:48" x14ac:dyDescent="0.3">
      <c r="B49" s="41" t="s">
        <v>140</v>
      </c>
      <c r="C49" s="5" t="s">
        <v>101</v>
      </c>
    </row>
    <row r="50" spans="1:48" s="1" customFormat="1" x14ac:dyDescent="0.3">
      <c r="B50" s="37"/>
      <c r="C50" s="16"/>
      <c r="D50" s="15"/>
    </row>
    <row r="51" spans="1:48" x14ac:dyDescent="0.3">
      <c r="A51" s="5" t="s">
        <v>203</v>
      </c>
      <c r="B51" s="46"/>
      <c r="C51" s="16"/>
      <c r="D51" s="15"/>
      <c r="E51" s="44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 ht="15" thickBot="1" x14ac:dyDescent="0.35">
      <c r="A52" s="5" t="s">
        <v>185</v>
      </c>
      <c r="B52" s="46"/>
      <c r="C52" s="16"/>
      <c r="D52" s="15"/>
      <c r="E52" s="44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 ht="15" thickBot="1" x14ac:dyDescent="0.35">
      <c r="B53" s="36" t="s">
        <v>204</v>
      </c>
      <c r="C53" s="16" t="s">
        <v>101</v>
      </c>
      <c r="D53" s="15"/>
      <c r="E53" s="44"/>
      <c r="F53" s="5"/>
      <c r="G53" s="5"/>
      <c r="H53" s="5"/>
      <c r="I53" s="5"/>
      <c r="J53" s="5"/>
      <c r="K53" s="5"/>
      <c r="L53" s="5"/>
      <c r="M53" s="5"/>
      <c r="N53" s="52">
        <v>40524</v>
      </c>
      <c r="O53" s="52">
        <v>33219</v>
      </c>
      <c r="P53" s="52">
        <v>40524</v>
      </c>
      <c r="Q53" s="52">
        <v>40524</v>
      </c>
      <c r="R53" s="52">
        <v>33219</v>
      </c>
      <c r="S53" s="52">
        <v>33219</v>
      </c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2">
        <v>40524</v>
      </c>
      <c r="AH53" s="5"/>
      <c r="AI53" s="5"/>
      <c r="AJ53" s="52">
        <v>33219</v>
      </c>
      <c r="AK53" s="52">
        <v>36872</v>
      </c>
      <c r="AL53" s="52">
        <v>36872</v>
      </c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 ht="15" thickBot="1" x14ac:dyDescent="0.35">
      <c r="B54" s="36" t="s">
        <v>205</v>
      </c>
      <c r="C54" s="16" t="s">
        <v>101</v>
      </c>
      <c r="D54" s="15"/>
      <c r="E54" s="44"/>
      <c r="F54" s="5"/>
      <c r="G54" s="5"/>
      <c r="H54" s="5"/>
      <c r="I54" s="5"/>
      <c r="J54" s="5"/>
      <c r="K54" s="5"/>
      <c r="L54" s="5"/>
      <c r="M54" s="5"/>
      <c r="N54" s="5" t="s">
        <v>208</v>
      </c>
      <c r="O54" s="5" t="s">
        <v>208</v>
      </c>
      <c r="P54" s="5" t="s">
        <v>208</v>
      </c>
      <c r="Q54" s="5" t="s">
        <v>208</v>
      </c>
      <c r="R54" s="5" t="s">
        <v>208</v>
      </c>
      <c r="S54" s="5" t="s">
        <v>208</v>
      </c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 t="s">
        <v>208</v>
      </c>
      <c r="AH54" s="5"/>
      <c r="AI54" s="5"/>
      <c r="AJ54" s="5" t="s">
        <v>234</v>
      </c>
      <c r="AK54" s="5" t="s">
        <v>208</v>
      </c>
      <c r="AL54" s="5" t="s">
        <v>208</v>
      </c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 x14ac:dyDescent="0.3">
      <c r="B55" s="47" t="s">
        <v>206</v>
      </c>
      <c r="C55" s="16" t="s">
        <v>101</v>
      </c>
      <c r="D55" s="15"/>
      <c r="E55" s="44"/>
      <c r="F55" s="5"/>
      <c r="G55" s="5"/>
      <c r="H55" s="5"/>
      <c r="I55" s="5"/>
      <c r="J55" s="5"/>
      <c r="K55" s="5"/>
      <c r="L55" s="5"/>
      <c r="M55" s="5"/>
      <c r="N55" s="5" t="s">
        <v>108</v>
      </c>
      <c r="O55" s="5" t="s">
        <v>108</v>
      </c>
      <c r="P55" s="5" t="s">
        <v>108</v>
      </c>
      <c r="Q55" s="5" t="s">
        <v>108</v>
      </c>
      <c r="R55" s="5" t="s">
        <v>187</v>
      </c>
      <c r="S55" s="5" t="s">
        <v>187</v>
      </c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 t="s">
        <v>108</v>
      </c>
      <c r="AH55" s="5"/>
      <c r="AI55" s="5"/>
      <c r="AJ55" s="5" t="s">
        <v>108</v>
      </c>
      <c r="AK55" s="5" t="s">
        <v>108</v>
      </c>
      <c r="AL55" s="5" t="s">
        <v>108</v>
      </c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 ht="15" thickBot="1" x14ac:dyDescent="0.35">
      <c r="B56" s="47" t="s">
        <v>207</v>
      </c>
      <c r="C56" s="16" t="s">
        <v>101</v>
      </c>
      <c r="D56" s="15"/>
      <c r="E56" s="44"/>
      <c r="F56" s="5"/>
      <c r="G56" s="5"/>
      <c r="H56" s="5"/>
      <c r="I56" s="5"/>
      <c r="J56" s="5"/>
      <c r="K56" s="5"/>
      <c r="L56" s="5"/>
      <c r="M56" s="5"/>
      <c r="N56" s="5" t="s">
        <v>187</v>
      </c>
      <c r="O56" s="5" t="s">
        <v>108</v>
      </c>
      <c r="P56" s="5" t="s">
        <v>187</v>
      </c>
      <c r="Q56" s="5" t="s">
        <v>108</v>
      </c>
      <c r="R56" s="5" t="s">
        <v>108</v>
      </c>
      <c r="S56" s="5" t="s">
        <v>108</v>
      </c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 t="s">
        <v>108</v>
      </c>
      <c r="AH56" s="5"/>
      <c r="AI56" s="5"/>
      <c r="AJ56" s="5" t="s">
        <v>108</v>
      </c>
      <c r="AK56" s="5" t="s">
        <v>108</v>
      </c>
      <c r="AL56" s="5" t="s">
        <v>108</v>
      </c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 ht="15" thickBot="1" x14ac:dyDescent="0.35">
      <c r="B57" s="45" t="s">
        <v>212</v>
      </c>
      <c r="C57" s="16" t="s">
        <v>101</v>
      </c>
      <c r="D57" s="15"/>
      <c r="E57" s="44"/>
      <c r="F57" s="5"/>
      <c r="G57" s="5"/>
      <c r="H57" s="5"/>
      <c r="I57" s="5"/>
      <c r="J57" s="5"/>
      <c r="K57" s="5"/>
      <c r="L57" s="5"/>
      <c r="M57" s="5"/>
      <c r="N57" s="5"/>
      <c r="O57" s="5"/>
      <c r="P57" s="5">
        <v>100000</v>
      </c>
      <c r="Q57" s="5"/>
      <c r="R57" s="5"/>
      <c r="S57" s="5">
        <v>100000</v>
      </c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 ht="15" thickBot="1" x14ac:dyDescent="0.35">
      <c r="B58" s="40" t="s">
        <v>249</v>
      </c>
      <c r="C58" s="16" t="s">
        <v>101</v>
      </c>
      <c r="D58" s="15"/>
      <c r="E58" s="44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>
        <v>99999</v>
      </c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 ht="15" thickBot="1" x14ac:dyDescent="0.35">
      <c r="B59" s="36" t="s">
        <v>213</v>
      </c>
      <c r="C59" s="16" t="s">
        <v>101</v>
      </c>
      <c r="D59" s="15"/>
      <c r="E59" s="44"/>
      <c r="F59" s="5"/>
      <c r="G59" s="5"/>
      <c r="H59" s="5"/>
      <c r="I59" s="5"/>
      <c r="J59" s="5"/>
      <c r="K59" s="5"/>
      <c r="L59" s="5"/>
      <c r="M59" s="5"/>
      <c r="N59" s="5" t="s">
        <v>108</v>
      </c>
      <c r="O59" s="5" t="s">
        <v>108</v>
      </c>
      <c r="P59" s="5" t="s">
        <v>108</v>
      </c>
      <c r="Q59" s="5" t="s">
        <v>108</v>
      </c>
      <c r="R59" s="5" t="s">
        <v>187</v>
      </c>
      <c r="S59" s="5" t="s">
        <v>187</v>
      </c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</row>
    <row r="60" spans="1:48" ht="15" thickBot="1" x14ac:dyDescent="0.35">
      <c r="B60" s="36" t="s">
        <v>228</v>
      </c>
      <c r="C60" s="16" t="s">
        <v>101</v>
      </c>
      <c r="D60" s="15"/>
      <c r="E60" s="44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>
        <v>10000</v>
      </c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</row>
    <row r="61" spans="1:48" ht="15" thickBot="1" x14ac:dyDescent="0.35">
      <c r="B61" s="36" t="s">
        <v>230</v>
      </c>
      <c r="C61" s="16" t="s">
        <v>101</v>
      </c>
      <c r="D61" s="15"/>
      <c r="E61" s="44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>
        <v>10000</v>
      </c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</row>
    <row r="62" spans="1:48" ht="15" thickBot="1" x14ac:dyDescent="0.35">
      <c r="B62" s="36" t="s">
        <v>235</v>
      </c>
      <c r="C62" s="16" t="s">
        <v>101</v>
      </c>
      <c r="D62" s="15"/>
      <c r="E62" s="44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 t="s">
        <v>108</v>
      </c>
      <c r="AL62" s="5" t="s">
        <v>108</v>
      </c>
      <c r="AM62" s="5"/>
      <c r="AN62" s="5"/>
      <c r="AO62" s="5"/>
      <c r="AP62" s="5"/>
      <c r="AQ62" s="5"/>
      <c r="AR62" s="5"/>
      <c r="AS62" s="5"/>
      <c r="AT62" s="5"/>
      <c r="AU62" s="5"/>
      <c r="AV62" s="5"/>
    </row>
    <row r="63" spans="1:48" ht="15" thickBot="1" x14ac:dyDescent="0.35">
      <c r="B63" s="36" t="s">
        <v>236</v>
      </c>
      <c r="C63" s="16" t="s">
        <v>101</v>
      </c>
      <c r="D63" s="15"/>
      <c r="E63" s="44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 t="s">
        <v>108</v>
      </c>
      <c r="AL63" s="5" t="s">
        <v>108</v>
      </c>
      <c r="AM63" s="5"/>
      <c r="AN63" s="5"/>
      <c r="AO63" s="5"/>
      <c r="AP63" s="5"/>
      <c r="AQ63" s="5"/>
      <c r="AR63" s="5"/>
      <c r="AS63" s="5"/>
      <c r="AT63" s="5"/>
      <c r="AU63" s="5"/>
      <c r="AV63" s="5"/>
    </row>
    <row r="64" spans="1:48" ht="15" thickBot="1" x14ac:dyDescent="0.35">
      <c r="B64" s="36" t="s">
        <v>237</v>
      </c>
      <c r="C64" s="16" t="s">
        <v>101</v>
      </c>
      <c r="D64" s="15"/>
      <c r="E64" s="44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 t="s">
        <v>108</v>
      </c>
      <c r="AL64" s="5" t="s">
        <v>108</v>
      </c>
      <c r="AM64" s="5"/>
      <c r="AN64" s="5"/>
      <c r="AO64" s="5"/>
      <c r="AP64" s="5"/>
      <c r="AQ64" s="5"/>
      <c r="AR64" s="5"/>
      <c r="AS64" s="5"/>
      <c r="AT64" s="5"/>
      <c r="AU64" s="5"/>
      <c r="AV64" s="5"/>
    </row>
    <row r="65" spans="1:48" x14ac:dyDescent="0.3">
      <c r="B65" s="37"/>
      <c r="C65" s="16"/>
      <c r="D65" s="15"/>
      <c r="E65" s="44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 spans="1:48" x14ac:dyDescent="0.3">
      <c r="A66" s="5" t="s">
        <v>196</v>
      </c>
      <c r="B66" s="41"/>
    </row>
    <row r="67" spans="1:48" ht="15" thickBot="1" x14ac:dyDescent="0.35">
      <c r="A67" s="5" t="s">
        <v>185</v>
      </c>
      <c r="B67" s="41"/>
    </row>
    <row r="68" spans="1:48" ht="15" thickBot="1" x14ac:dyDescent="0.35">
      <c r="B68" s="36" t="s">
        <v>197</v>
      </c>
      <c r="C68" s="5" t="s">
        <v>101</v>
      </c>
      <c r="L68" s="1" t="s">
        <v>108</v>
      </c>
    </row>
    <row r="69" spans="1:48" ht="15" thickBot="1" x14ac:dyDescent="0.35">
      <c r="B69" s="36" t="s">
        <v>198</v>
      </c>
      <c r="C69" s="5" t="s">
        <v>101</v>
      </c>
      <c r="L69" s="1" t="s">
        <v>108</v>
      </c>
    </row>
    <row r="70" spans="1:48" ht="15" thickBot="1" x14ac:dyDescent="0.35">
      <c r="B70" s="36" t="s">
        <v>199</v>
      </c>
      <c r="C70" s="5" t="s">
        <v>101</v>
      </c>
      <c r="L70" s="1" t="s">
        <v>108</v>
      </c>
    </row>
    <row r="71" spans="1:48" ht="15" thickBot="1" x14ac:dyDescent="0.35">
      <c r="B71" s="36" t="s">
        <v>200</v>
      </c>
      <c r="C71" s="5" t="s">
        <v>101</v>
      </c>
      <c r="L71" s="1" t="s">
        <v>108</v>
      </c>
    </row>
    <row r="72" spans="1:48" x14ac:dyDescent="0.3">
      <c r="A72" s="5" t="s">
        <v>40</v>
      </c>
      <c r="B72" s="37"/>
    </row>
    <row r="73" spans="1:48" x14ac:dyDescent="0.3">
      <c r="B73" s="15" t="s">
        <v>41</v>
      </c>
      <c r="M73" s="1">
        <v>100000</v>
      </c>
    </row>
    <row r="74" spans="1:48" x14ac:dyDescent="0.3">
      <c r="B74" s="37"/>
    </row>
    <row r="75" spans="1:48" s="1" customFormat="1" x14ac:dyDescent="0.3">
      <c r="A75" s="5" t="s">
        <v>184</v>
      </c>
      <c r="C75" s="16"/>
      <c r="D75" s="15"/>
    </row>
    <row r="76" spans="1:48" s="1" customFormat="1" ht="15" thickBot="1" x14ac:dyDescent="0.35">
      <c r="A76" s="5" t="s">
        <v>185</v>
      </c>
      <c r="C76" s="16"/>
      <c r="D76" s="15"/>
    </row>
    <row r="77" spans="1:48" s="1" customFormat="1" ht="15" thickBot="1" x14ac:dyDescent="0.35">
      <c r="A77" s="5"/>
      <c r="B77" s="36" t="s">
        <v>209</v>
      </c>
      <c r="C77" s="16" t="s">
        <v>101</v>
      </c>
      <c r="D77" s="15"/>
      <c r="N77" s="1" t="s">
        <v>108</v>
      </c>
      <c r="O77" s="1" t="s">
        <v>108</v>
      </c>
      <c r="P77" s="1" t="s">
        <v>108</v>
      </c>
      <c r="Q77" s="1" t="s">
        <v>108</v>
      </c>
      <c r="R77" s="1" t="s">
        <v>187</v>
      </c>
      <c r="S77" s="1" t="s">
        <v>187</v>
      </c>
    </row>
    <row r="78" spans="1:48" s="1" customFormat="1" ht="15" thickBot="1" x14ac:dyDescent="0.35">
      <c r="A78" s="5"/>
      <c r="B78" s="37" t="s">
        <v>186</v>
      </c>
      <c r="C78" s="16" t="s">
        <v>101</v>
      </c>
      <c r="D78" s="15"/>
      <c r="H78" s="1" t="s">
        <v>187</v>
      </c>
      <c r="I78" s="1" t="s">
        <v>187</v>
      </c>
      <c r="J78" s="1" t="s">
        <v>187</v>
      </c>
      <c r="K78" s="1" t="s">
        <v>108</v>
      </c>
      <c r="L78" s="1" t="s">
        <v>108</v>
      </c>
      <c r="M78" s="1" t="s">
        <v>108</v>
      </c>
      <c r="N78" s="1" t="s">
        <v>187</v>
      </c>
      <c r="O78" s="1" t="s">
        <v>187</v>
      </c>
      <c r="P78" s="1" t="s">
        <v>187</v>
      </c>
      <c r="Q78" s="1" t="s">
        <v>187</v>
      </c>
      <c r="R78" s="1" t="s">
        <v>187</v>
      </c>
      <c r="S78" s="1" t="s">
        <v>187</v>
      </c>
    </row>
    <row r="79" spans="1:48" s="1" customFormat="1" ht="15" thickBot="1" x14ac:dyDescent="0.35">
      <c r="A79" s="5"/>
      <c r="B79" s="36" t="s">
        <v>215</v>
      </c>
      <c r="C79" s="16" t="s">
        <v>101</v>
      </c>
      <c r="D79" s="15"/>
      <c r="N79" s="1" t="s">
        <v>108</v>
      </c>
      <c r="O79" s="1" t="s">
        <v>108</v>
      </c>
      <c r="Q79" s="1" t="s">
        <v>108</v>
      </c>
    </row>
    <row r="80" spans="1:48" s="1" customFormat="1" ht="15" thickBot="1" x14ac:dyDescent="0.35">
      <c r="A80" s="5"/>
      <c r="B80" s="36" t="s">
        <v>217</v>
      </c>
      <c r="C80" s="16" t="s">
        <v>101</v>
      </c>
      <c r="D80" s="15"/>
      <c r="N80" s="1" t="s">
        <v>218</v>
      </c>
      <c r="O80" s="1" t="s">
        <v>218</v>
      </c>
      <c r="P80" s="1" t="s">
        <v>218</v>
      </c>
      <c r="Q80" s="1" t="s">
        <v>218</v>
      </c>
    </row>
    <row r="81" spans="1:90" x14ac:dyDescent="0.3">
      <c r="A81" s="51" t="s">
        <v>6</v>
      </c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43"/>
      <c r="S81" s="43"/>
      <c r="T81" s="29"/>
      <c r="U81" s="29"/>
    </row>
    <row r="82" spans="1:90" s="24" customFormat="1" x14ac:dyDescent="0.3">
      <c r="A82" s="25" t="s">
        <v>23</v>
      </c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</row>
    <row r="83" spans="1:90" s="1" customFormat="1" x14ac:dyDescent="0.3">
      <c r="D83" s="1" t="s">
        <v>43</v>
      </c>
      <c r="E83" s="1">
        <f>[1]Sheet1!$E$2</f>
        <v>11474</v>
      </c>
      <c r="F83" s="1">
        <f>[1]Sheet1!$E$2</f>
        <v>11474</v>
      </c>
      <c r="G83" s="1">
        <f>[1]Sheet1!$E$2</f>
        <v>11474</v>
      </c>
      <c r="H83" s="1">
        <f>[1]Sheet1!$E$2</f>
        <v>11474</v>
      </c>
      <c r="I83" s="1">
        <f>[1]Sheet1!$E$2</f>
        <v>11474</v>
      </c>
      <c r="J83" s="1">
        <f>[1]Sheet1!$E$2</f>
        <v>11474</v>
      </c>
      <c r="K83" s="1">
        <f>[1]Sheet1!$E$2</f>
        <v>11474</v>
      </c>
      <c r="L83" s="1">
        <f>[1]Sheet1!$E$2</f>
        <v>11474</v>
      </c>
      <c r="M83" s="1">
        <f>[1]Sheet1!$E$2</f>
        <v>11474</v>
      </c>
      <c r="N83" s="1">
        <f>[1]Sheet1!$E$2</f>
        <v>11474</v>
      </c>
      <c r="O83" s="1">
        <f>[1]Sheet1!$E$2</f>
        <v>11474</v>
      </c>
      <c r="P83" s="1">
        <f>[1]Sheet1!$E$2</f>
        <v>11474</v>
      </c>
      <c r="Q83" s="1">
        <f>[1]Sheet1!$E$2</f>
        <v>11474</v>
      </c>
      <c r="R83" s="1">
        <f>[1]Sheet1!$E$2</f>
        <v>11474</v>
      </c>
      <c r="S83" s="1">
        <f>[1]Sheet1!$E$2</f>
        <v>11474</v>
      </c>
      <c r="T83" s="1">
        <f>[1]Sheet1!$E$2</f>
        <v>11474</v>
      </c>
      <c r="U83" s="1">
        <f>[1]Sheet1!$E$2</f>
        <v>11474</v>
      </c>
      <c r="V83" s="1">
        <f>[1]Sheet1!$E$2</f>
        <v>11474</v>
      </c>
      <c r="W83" s="1">
        <f>[1]Sheet1!$E$2</f>
        <v>11474</v>
      </c>
      <c r="X83" s="1">
        <f>[1]Sheet1!$E$2</f>
        <v>11474</v>
      </c>
      <c r="Y83" s="1">
        <f>[1]Sheet1!$E$2</f>
        <v>11474</v>
      </c>
      <c r="Z83" s="1">
        <f>[1]Sheet1!$E$2</f>
        <v>11474</v>
      </c>
      <c r="AA83" s="1">
        <f>[1]Sheet1!$E$2</f>
        <v>11474</v>
      </c>
      <c r="AB83" s="1">
        <f>[1]Sheet1!$E$2</f>
        <v>11474</v>
      </c>
      <c r="AC83" s="1">
        <f>[1]Sheet1!$E$2</f>
        <v>11474</v>
      </c>
      <c r="AD83" s="1">
        <f>[1]Sheet1!$E$2</f>
        <v>11474</v>
      </c>
      <c r="AE83" s="1">
        <f>[1]Sheet1!$E$2</f>
        <v>11474</v>
      </c>
      <c r="AF83" s="1">
        <f>[1]Sheet1!$E$2</f>
        <v>11474</v>
      </c>
      <c r="AG83" s="1">
        <f>[1]Sheet1!$E$2</f>
        <v>11474</v>
      </c>
      <c r="AH83" s="1">
        <f>[1]Sheet1!$E$2</f>
        <v>11474</v>
      </c>
      <c r="AI83" s="1">
        <f>[1]Sheet1!$E$2</f>
        <v>11474</v>
      </c>
      <c r="AJ83" s="1">
        <f>[1]Sheet1!$E$2</f>
        <v>11474</v>
      </c>
      <c r="AK83" s="1">
        <f>[1]Sheet1!$E$2</f>
        <v>11474</v>
      </c>
      <c r="AL83" s="1">
        <f>[1]Sheet1!$E$2</f>
        <v>11474</v>
      </c>
      <c r="AM83" s="1">
        <f>[1]Sheet1!$E$2</f>
        <v>11474</v>
      </c>
      <c r="AN83" s="1">
        <f>[1]Sheet1!$E$2</f>
        <v>11474</v>
      </c>
      <c r="AO83" s="1">
        <f>[1]Sheet1!$E$2</f>
        <v>11474</v>
      </c>
      <c r="AP83" s="1">
        <f>[1]Sheet1!$E$2</f>
        <v>11474</v>
      </c>
      <c r="AQ83" s="1">
        <f>[1]Sheet1!$E$2</f>
        <v>11474</v>
      </c>
      <c r="AR83" s="1">
        <f>[1]Sheet1!$E$2</f>
        <v>11474</v>
      </c>
      <c r="AS83" s="1">
        <f>[1]Sheet1!$E$2</f>
        <v>11474</v>
      </c>
      <c r="AT83" s="1">
        <f>[1]Sheet1!$E$2</f>
        <v>11474</v>
      </c>
      <c r="AU83" s="1">
        <f>[1]Sheet1!$E$2</f>
        <v>11474</v>
      </c>
      <c r="AV83" s="1">
        <f>[1]Sheet1!$E$2</f>
        <v>11474</v>
      </c>
    </row>
    <row r="84" spans="1:90" s="1" customFormat="1" x14ac:dyDescent="0.3">
      <c r="D84" s="1" t="s">
        <v>44</v>
      </c>
      <c r="E84" s="1">
        <f>[1]Sheet1!$E$163</f>
        <v>1161</v>
      </c>
      <c r="F84" s="1">
        <f>[1]Sheet1!$E$163</f>
        <v>1161</v>
      </c>
      <c r="G84" s="1">
        <f>[1]Sheet1!$E$163</f>
        <v>1161</v>
      </c>
      <c r="H84" s="1">
        <f>[1]Sheet1!$E$163</f>
        <v>1161</v>
      </c>
      <c r="I84" s="1">
        <f>[1]Sheet1!$E$163</f>
        <v>1161</v>
      </c>
      <c r="J84" s="1">
        <f>[1]Sheet1!$E$163</f>
        <v>1161</v>
      </c>
      <c r="K84" s="1">
        <f>[1]Sheet1!$E$163</f>
        <v>1161</v>
      </c>
      <c r="L84" s="1">
        <f>[1]Sheet1!$E$163</f>
        <v>1161</v>
      </c>
      <c r="M84" s="1">
        <f>[1]Sheet1!$E$163</f>
        <v>1161</v>
      </c>
      <c r="N84" s="1">
        <f>[1]Sheet1!$E$163</f>
        <v>1161</v>
      </c>
      <c r="O84" s="1">
        <f>[1]Sheet1!$E$163</f>
        <v>1161</v>
      </c>
      <c r="P84" s="1">
        <f>[1]Sheet1!$E$163</f>
        <v>1161</v>
      </c>
      <c r="Q84" s="1">
        <f>[1]Sheet1!$E$163</f>
        <v>1161</v>
      </c>
      <c r="R84" s="1">
        <f>[1]Sheet1!$E$163</f>
        <v>1161</v>
      </c>
      <c r="S84" s="1">
        <f>[1]Sheet1!$E$163</f>
        <v>1161</v>
      </c>
      <c r="T84" s="1">
        <f>[1]Sheet1!$E$163</f>
        <v>1161</v>
      </c>
      <c r="U84" s="1">
        <f>[1]Sheet1!$E$163</f>
        <v>1161</v>
      </c>
      <c r="V84" s="1">
        <f>[1]Sheet1!$E$163</f>
        <v>1161</v>
      </c>
      <c r="W84" s="1">
        <f>[1]Sheet1!$E$163</f>
        <v>1161</v>
      </c>
      <c r="X84" s="1">
        <f>[1]Sheet1!$E$163</f>
        <v>1161</v>
      </c>
      <c r="Y84" s="1">
        <f>[1]Sheet1!$E$163</f>
        <v>1161</v>
      </c>
      <c r="Z84" s="1">
        <f>[1]Sheet1!$E$163</f>
        <v>1161</v>
      </c>
      <c r="AA84" s="1">
        <f>[1]Sheet1!$E$163</f>
        <v>1161</v>
      </c>
      <c r="AB84" s="1">
        <f>[1]Sheet1!$E$163</f>
        <v>1161</v>
      </c>
      <c r="AC84" s="1">
        <f>[1]Sheet1!$E$163</f>
        <v>1161</v>
      </c>
      <c r="AD84" s="1">
        <f>[1]Sheet1!$E$163</f>
        <v>1161</v>
      </c>
      <c r="AE84" s="1">
        <f>[1]Sheet1!$E$163</f>
        <v>1161</v>
      </c>
      <c r="AF84" s="1">
        <f>[1]Sheet1!$E$163</f>
        <v>1161</v>
      </c>
      <c r="AG84" s="1">
        <f>[1]Sheet1!$E$163</f>
        <v>1161</v>
      </c>
      <c r="AH84" s="1">
        <f>[1]Sheet1!$E$163</f>
        <v>1161</v>
      </c>
      <c r="AI84" s="1">
        <f>[1]Sheet1!$E$163</f>
        <v>1161</v>
      </c>
      <c r="AJ84" s="1">
        <f>[1]Sheet1!$E$163</f>
        <v>1161</v>
      </c>
      <c r="AK84" s="1">
        <f>[1]Sheet1!$E$163</f>
        <v>1161</v>
      </c>
      <c r="AL84" s="1">
        <f>[1]Sheet1!$E$163</f>
        <v>1161</v>
      </c>
      <c r="AM84" s="1">
        <f>[1]Sheet1!$E$163</f>
        <v>1161</v>
      </c>
      <c r="AN84" s="1">
        <f>[1]Sheet1!$E$163</f>
        <v>1161</v>
      </c>
      <c r="AO84" s="1">
        <f>[1]Sheet1!$E$163</f>
        <v>1161</v>
      </c>
      <c r="AP84" s="1">
        <f>[1]Sheet1!$E$163</f>
        <v>1161</v>
      </c>
      <c r="AQ84" s="1">
        <f>[1]Sheet1!$E$163</f>
        <v>1161</v>
      </c>
      <c r="AR84" s="1">
        <f>[1]Sheet1!$E$163</f>
        <v>1161</v>
      </c>
      <c r="AS84" s="1">
        <f>[1]Sheet1!$E$163</f>
        <v>1161</v>
      </c>
      <c r="AT84" s="1">
        <f>[1]Sheet1!$E$163</f>
        <v>1161</v>
      </c>
      <c r="AU84" s="1">
        <f>[1]Sheet1!$E$163</f>
        <v>1161</v>
      </c>
      <c r="AV84" s="1">
        <f>[1]Sheet1!$E$163</f>
        <v>1161</v>
      </c>
    </row>
    <row r="85" spans="1:90" s="1" customFormat="1" x14ac:dyDescent="0.3">
      <c r="D85" s="1" t="s">
        <v>85</v>
      </c>
      <c r="E85" s="3">
        <f>[1]Sheet1!$E$16</f>
        <v>42735</v>
      </c>
      <c r="F85" s="3">
        <f>[1]Sheet1!$E$16</f>
        <v>42735</v>
      </c>
      <c r="G85" s="3">
        <f>[1]Sheet1!$E$16</f>
        <v>42735</v>
      </c>
      <c r="H85" s="3">
        <f>[1]Sheet1!$E$16</f>
        <v>42735</v>
      </c>
      <c r="I85" s="3">
        <f>[1]Sheet1!$E$16</f>
        <v>42735</v>
      </c>
      <c r="J85" s="3">
        <f>[1]Sheet1!$E$16</f>
        <v>42735</v>
      </c>
      <c r="K85" s="3">
        <f>[1]Sheet1!$E$16</f>
        <v>42735</v>
      </c>
      <c r="L85" s="3">
        <f>[1]Sheet1!$E$16</f>
        <v>42735</v>
      </c>
      <c r="M85" s="3">
        <f>[1]Sheet1!$E$16</f>
        <v>42735</v>
      </c>
      <c r="N85" s="3">
        <f>[1]Sheet1!$E$16</f>
        <v>42735</v>
      </c>
      <c r="O85" s="3">
        <f>[1]Sheet1!$E$16</f>
        <v>42735</v>
      </c>
      <c r="P85" s="3">
        <f>[1]Sheet1!$E$16</f>
        <v>42735</v>
      </c>
      <c r="Q85" s="3">
        <f>[1]Sheet1!$E$16</f>
        <v>42735</v>
      </c>
      <c r="R85" s="3">
        <f>[1]Sheet1!$E$16</f>
        <v>42735</v>
      </c>
      <c r="S85" s="3">
        <f>[1]Sheet1!$E$16</f>
        <v>42735</v>
      </c>
      <c r="T85" s="3">
        <f>[1]Sheet1!$E$16</f>
        <v>42735</v>
      </c>
      <c r="U85" s="3">
        <f>[1]Sheet1!$E$16</f>
        <v>42735</v>
      </c>
      <c r="V85" s="3">
        <f>[1]Sheet1!$E$16</f>
        <v>42735</v>
      </c>
      <c r="W85" s="3">
        <f>[1]Sheet1!$E$16</f>
        <v>42735</v>
      </c>
      <c r="X85" s="3">
        <f>[1]Sheet1!$E$16</f>
        <v>42735</v>
      </c>
      <c r="Y85" s="3">
        <f>[1]Sheet1!$E$16</f>
        <v>42735</v>
      </c>
      <c r="Z85" s="3">
        <f>[1]Sheet1!$E$16</f>
        <v>42735</v>
      </c>
      <c r="AA85" s="3">
        <f>[1]Sheet1!$E$16</f>
        <v>42735</v>
      </c>
      <c r="AB85" s="3">
        <f>[1]Sheet1!$E$16</f>
        <v>42735</v>
      </c>
      <c r="AC85" s="3">
        <f>[1]Sheet1!$E$16</f>
        <v>42735</v>
      </c>
      <c r="AD85" s="3">
        <f>[1]Sheet1!$E$16</f>
        <v>42735</v>
      </c>
      <c r="AE85" s="3">
        <f>[1]Sheet1!$E$16</f>
        <v>42735</v>
      </c>
      <c r="AF85" s="3">
        <f>[1]Sheet1!$E$16</f>
        <v>42735</v>
      </c>
      <c r="AG85" s="3">
        <f>[1]Sheet1!$E$16</f>
        <v>42735</v>
      </c>
      <c r="AH85" s="3">
        <f>[1]Sheet1!$E$16</f>
        <v>42735</v>
      </c>
      <c r="AI85" s="3">
        <f>[1]Sheet1!$E$16</f>
        <v>42735</v>
      </c>
      <c r="AJ85" s="3">
        <f>[1]Sheet1!$E$16</f>
        <v>42735</v>
      </c>
      <c r="AK85" s="3">
        <f>[1]Sheet1!$E$16</f>
        <v>42735</v>
      </c>
      <c r="AL85" s="3">
        <f>[1]Sheet1!$E$16</f>
        <v>42735</v>
      </c>
      <c r="AM85" s="3">
        <f>[1]Sheet1!$E$16</f>
        <v>42735</v>
      </c>
      <c r="AN85" s="3">
        <f>[1]Sheet1!$E$16</f>
        <v>42735</v>
      </c>
      <c r="AO85" s="3">
        <f>[1]Sheet1!$E$16</f>
        <v>42735</v>
      </c>
      <c r="AP85" s="3">
        <f>[1]Sheet1!$E$16</f>
        <v>42735</v>
      </c>
      <c r="AQ85" s="3">
        <f>[1]Sheet1!$E$16</f>
        <v>42735</v>
      </c>
      <c r="AR85" s="3">
        <f>[1]Sheet1!$E$16</f>
        <v>42735</v>
      </c>
      <c r="AS85" s="3">
        <f>[1]Sheet1!$E$16</f>
        <v>42735</v>
      </c>
      <c r="AT85" s="3">
        <f>[1]Sheet1!$E$16</f>
        <v>42735</v>
      </c>
      <c r="AU85" s="3">
        <f>[1]Sheet1!$E$16</f>
        <v>42735</v>
      </c>
      <c r="AV85" s="3">
        <f>[1]Sheet1!$E$16</f>
        <v>42735</v>
      </c>
    </row>
    <row r="86" spans="1:90" x14ac:dyDescent="0.3">
      <c r="D86" s="1" t="s">
        <v>52</v>
      </c>
      <c r="E86" s="20">
        <f>[1]Sheet1!$E$22</f>
        <v>7125</v>
      </c>
      <c r="F86" s="20">
        <f>[1]Sheet1!$E$22</f>
        <v>7125</v>
      </c>
      <c r="G86" s="20">
        <f>[1]Sheet1!$E$22</f>
        <v>7125</v>
      </c>
      <c r="H86" s="20">
        <f>[1]Sheet1!$E$22</f>
        <v>7125</v>
      </c>
      <c r="I86" s="20">
        <f>[1]Sheet1!$E$22</f>
        <v>7125</v>
      </c>
      <c r="J86" s="20">
        <f>[1]Sheet1!$E$22</f>
        <v>7125</v>
      </c>
      <c r="K86" s="20">
        <f>[1]Sheet1!$E$22</f>
        <v>7125</v>
      </c>
      <c r="L86" s="20">
        <f>[1]Sheet1!$E$22</f>
        <v>7125</v>
      </c>
      <c r="M86" s="20">
        <f>[1]Sheet1!$E$22</f>
        <v>7125</v>
      </c>
      <c r="N86" s="20">
        <f>[1]Sheet1!$E$22</f>
        <v>7125</v>
      </c>
      <c r="O86" s="20">
        <f>[1]Sheet1!$E$22</f>
        <v>7125</v>
      </c>
      <c r="P86" s="20">
        <f>[1]Sheet1!$E$22</f>
        <v>7125</v>
      </c>
      <c r="Q86" s="20">
        <f>[1]Sheet1!$E$22</f>
        <v>7125</v>
      </c>
      <c r="R86" s="20">
        <f>[1]Sheet1!$E$22</f>
        <v>7125</v>
      </c>
      <c r="S86" s="20">
        <f>[1]Sheet1!$E$22</f>
        <v>7125</v>
      </c>
      <c r="T86" s="20">
        <f>[1]Sheet1!$E$22</f>
        <v>7125</v>
      </c>
      <c r="U86" s="20">
        <f>[1]Sheet1!$E$22</f>
        <v>7125</v>
      </c>
      <c r="V86" s="20">
        <f>[1]Sheet1!$E$22</f>
        <v>7125</v>
      </c>
      <c r="W86" s="20">
        <f>[1]Sheet1!$E$22</f>
        <v>7125</v>
      </c>
      <c r="X86" s="20">
        <f>[1]Sheet1!$E$22</f>
        <v>7125</v>
      </c>
      <c r="Y86" s="20">
        <f>[1]Sheet1!$E$22</f>
        <v>7125</v>
      </c>
      <c r="Z86" s="20">
        <f>[1]Sheet1!$E$22</f>
        <v>7125</v>
      </c>
      <c r="AA86" s="20">
        <f>[1]Sheet1!$E$22</f>
        <v>7125</v>
      </c>
      <c r="AB86" s="20">
        <f>[1]Sheet1!$E$22</f>
        <v>7125</v>
      </c>
      <c r="AC86" s="20">
        <f>[1]Sheet1!$E$22</f>
        <v>7125</v>
      </c>
      <c r="AD86" s="20">
        <f>[1]Sheet1!$E$22</f>
        <v>7125</v>
      </c>
      <c r="AE86" s="20">
        <f>[1]Sheet1!$E$22</f>
        <v>7125</v>
      </c>
      <c r="AF86" s="20">
        <f>[1]Sheet1!$E$22</f>
        <v>7125</v>
      </c>
      <c r="AG86" s="20">
        <f>[1]Sheet1!$E$22</f>
        <v>7125</v>
      </c>
      <c r="AH86" s="20">
        <f>[1]Sheet1!$E$22</f>
        <v>7125</v>
      </c>
      <c r="AI86" s="20">
        <f>[1]Sheet1!$E$22</f>
        <v>7125</v>
      </c>
      <c r="AJ86" s="20">
        <f>[1]Sheet1!$E$22</f>
        <v>7125</v>
      </c>
      <c r="AK86" s="20">
        <f>[1]Sheet1!$E$22</f>
        <v>7125</v>
      </c>
      <c r="AL86" s="20">
        <f>[1]Sheet1!$E$22</f>
        <v>7125</v>
      </c>
      <c r="AM86" s="20">
        <f>[1]Sheet1!$E$22</f>
        <v>7125</v>
      </c>
      <c r="AN86" s="20">
        <f>[1]Sheet1!$E$22</f>
        <v>7125</v>
      </c>
      <c r="AO86" s="20">
        <f>[1]Sheet1!$E$22</f>
        <v>7125</v>
      </c>
      <c r="AP86" s="20">
        <f>[1]Sheet1!$E$22</f>
        <v>7125</v>
      </c>
      <c r="AQ86" s="20">
        <f>[1]Sheet1!$E$22</f>
        <v>7125</v>
      </c>
      <c r="AR86" s="20">
        <f>[1]Sheet1!$E$22</f>
        <v>7125</v>
      </c>
      <c r="AS86" s="20">
        <f>[1]Sheet1!$E$22</f>
        <v>7125</v>
      </c>
      <c r="AT86" s="20">
        <f>[1]Sheet1!$E$22</f>
        <v>7125</v>
      </c>
      <c r="AU86" s="20">
        <f>[1]Sheet1!$E$22</f>
        <v>7125</v>
      </c>
      <c r="AV86" s="20">
        <f>[1]Sheet1!$E$22</f>
        <v>7125</v>
      </c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</row>
    <row r="87" spans="1:90" x14ac:dyDescent="0.3">
      <c r="D87" s="1" t="s">
        <v>53</v>
      </c>
      <c r="E87" s="5">
        <f>[1]Sheet1!$E$19</f>
        <v>35927</v>
      </c>
      <c r="F87" s="5">
        <f>[1]Sheet1!$E$19</f>
        <v>35927</v>
      </c>
      <c r="G87" s="5">
        <f>[1]Sheet1!$E$19</f>
        <v>35927</v>
      </c>
      <c r="H87" s="5">
        <f>[1]Sheet1!$E$19</f>
        <v>35927</v>
      </c>
      <c r="I87" s="5">
        <f>[1]Sheet1!$E$19</f>
        <v>35927</v>
      </c>
      <c r="J87" s="5">
        <f>[1]Sheet1!$E$19</f>
        <v>35927</v>
      </c>
      <c r="K87" s="5">
        <f>[1]Sheet1!$E$19</f>
        <v>35927</v>
      </c>
      <c r="L87" s="5">
        <f>[1]Sheet1!$E$19</f>
        <v>35927</v>
      </c>
      <c r="M87" s="5">
        <f>[1]Sheet1!$E$19</f>
        <v>35927</v>
      </c>
      <c r="N87" s="5">
        <f>[1]Sheet1!$E$19</f>
        <v>35927</v>
      </c>
      <c r="O87" s="5">
        <f>[1]Sheet1!$E$19</f>
        <v>35927</v>
      </c>
      <c r="P87" s="5">
        <f>[1]Sheet1!$E$19</f>
        <v>35927</v>
      </c>
      <c r="Q87" s="5">
        <f>[1]Sheet1!$E$19</f>
        <v>35927</v>
      </c>
      <c r="R87" s="5">
        <f>[1]Sheet1!$E$19</f>
        <v>35927</v>
      </c>
      <c r="S87" s="5">
        <f>[1]Sheet1!$E$19</f>
        <v>35927</v>
      </c>
      <c r="T87" s="5">
        <f>[1]Sheet1!$E$19</f>
        <v>35927</v>
      </c>
      <c r="U87" s="5">
        <f>[1]Sheet1!$E$19</f>
        <v>35927</v>
      </c>
      <c r="V87" s="5">
        <f>[1]Sheet1!$E$19</f>
        <v>35927</v>
      </c>
      <c r="W87" s="5">
        <f>[1]Sheet1!$E$19</f>
        <v>35927</v>
      </c>
      <c r="X87" s="5">
        <f>[1]Sheet1!$E$19</f>
        <v>35927</v>
      </c>
      <c r="Y87" s="5">
        <f>[1]Sheet1!$E$19</f>
        <v>35927</v>
      </c>
      <c r="Z87" s="5">
        <f>[1]Sheet1!$E$19</f>
        <v>35927</v>
      </c>
      <c r="AA87" s="5">
        <f>[1]Sheet1!$E$19</f>
        <v>35927</v>
      </c>
      <c r="AB87" s="5">
        <f>[1]Sheet1!$E$19</f>
        <v>35927</v>
      </c>
      <c r="AC87" s="5">
        <f>[1]Sheet1!$E$19</f>
        <v>35927</v>
      </c>
      <c r="AD87" s="5">
        <f>[1]Sheet1!$E$19</f>
        <v>35927</v>
      </c>
      <c r="AE87" s="5">
        <f>[1]Sheet1!$E$19</f>
        <v>35927</v>
      </c>
      <c r="AF87" s="5">
        <f>[1]Sheet1!$E$19</f>
        <v>35927</v>
      </c>
      <c r="AG87" s="5">
        <f>[1]Sheet1!$E$19</f>
        <v>35927</v>
      </c>
      <c r="AH87" s="5">
        <f>[1]Sheet1!$E$19</f>
        <v>35927</v>
      </c>
      <c r="AI87" s="5">
        <f>[1]Sheet1!$E$19</f>
        <v>35927</v>
      </c>
      <c r="AJ87" s="5">
        <f>[1]Sheet1!$E$19</f>
        <v>35927</v>
      </c>
      <c r="AK87" s="5">
        <f>[1]Sheet1!$E$19</f>
        <v>35927</v>
      </c>
      <c r="AL87" s="5">
        <f>[1]Sheet1!$E$19</f>
        <v>35927</v>
      </c>
      <c r="AM87" s="5">
        <f>[1]Sheet1!$E$19</f>
        <v>35927</v>
      </c>
      <c r="AN87" s="5">
        <f>[1]Sheet1!$E$19</f>
        <v>35927</v>
      </c>
      <c r="AO87" s="5">
        <f>[1]Sheet1!$E$19</f>
        <v>35927</v>
      </c>
      <c r="AP87" s="5">
        <f>[1]Sheet1!$E$19</f>
        <v>35927</v>
      </c>
      <c r="AQ87" s="5">
        <f>[1]Sheet1!$E$19</f>
        <v>35927</v>
      </c>
      <c r="AR87" s="5">
        <f>[1]Sheet1!$E$19</f>
        <v>35927</v>
      </c>
      <c r="AS87" s="5">
        <f>[1]Sheet1!$E$19</f>
        <v>35927</v>
      </c>
      <c r="AT87" s="5">
        <f>[1]Sheet1!$E$19</f>
        <v>35927</v>
      </c>
      <c r="AU87" s="5">
        <f>[1]Sheet1!$E$19</f>
        <v>35927</v>
      </c>
      <c r="AV87" s="5">
        <f>[1]Sheet1!$E$19</f>
        <v>35927</v>
      </c>
    </row>
    <row r="88" spans="1:90" x14ac:dyDescent="0.3">
      <c r="D88" s="1" t="s">
        <v>54</v>
      </c>
      <c r="E88" s="5">
        <f>[1]Sheet1!$E$20</f>
        <v>82352</v>
      </c>
      <c r="F88" s="5">
        <f>[1]Sheet1!$E$20</f>
        <v>82352</v>
      </c>
      <c r="G88" s="5">
        <f>[1]Sheet1!$E$20</f>
        <v>82352</v>
      </c>
      <c r="H88" s="5">
        <f>[1]Sheet1!$E$20</f>
        <v>82352</v>
      </c>
      <c r="I88" s="5">
        <f>[1]Sheet1!$E$20</f>
        <v>82352</v>
      </c>
      <c r="J88" s="5">
        <f>[1]Sheet1!$E$20</f>
        <v>82352</v>
      </c>
      <c r="K88" s="5">
        <f>[1]Sheet1!$E$20</f>
        <v>82352</v>
      </c>
      <c r="L88" s="5">
        <f>[1]Sheet1!$E$20</f>
        <v>82352</v>
      </c>
      <c r="M88" s="5">
        <f>[1]Sheet1!$E$20</f>
        <v>82352</v>
      </c>
      <c r="N88" s="5">
        <f>[1]Sheet1!$E$20</f>
        <v>82352</v>
      </c>
      <c r="O88" s="5">
        <f>[1]Sheet1!$E$20</f>
        <v>82352</v>
      </c>
      <c r="P88" s="5">
        <f>[1]Sheet1!$E$20</f>
        <v>82352</v>
      </c>
      <c r="Q88" s="5">
        <f>[1]Sheet1!$E$20</f>
        <v>82352</v>
      </c>
      <c r="R88" s="5">
        <f>[1]Sheet1!$E$20</f>
        <v>82352</v>
      </c>
      <c r="S88" s="5">
        <f>[1]Sheet1!$E$20</f>
        <v>82352</v>
      </c>
      <c r="T88" s="5">
        <f>[1]Sheet1!$E$20</f>
        <v>82352</v>
      </c>
      <c r="U88" s="5">
        <f>[1]Sheet1!$E$20</f>
        <v>82352</v>
      </c>
      <c r="V88" s="5">
        <f>[1]Sheet1!$E$20</f>
        <v>82352</v>
      </c>
      <c r="W88" s="5">
        <f>[1]Sheet1!$E$20</f>
        <v>82352</v>
      </c>
      <c r="X88" s="5">
        <f>[1]Sheet1!$E$20</f>
        <v>82352</v>
      </c>
      <c r="Y88" s="5">
        <f>[1]Sheet1!$E$20</f>
        <v>82352</v>
      </c>
      <c r="Z88" s="5">
        <f>[1]Sheet1!$E$20</f>
        <v>82352</v>
      </c>
      <c r="AA88" s="5">
        <f>[1]Sheet1!$E$20</f>
        <v>82352</v>
      </c>
      <c r="AB88" s="5">
        <f>[1]Sheet1!$E$20</f>
        <v>82352</v>
      </c>
      <c r="AC88" s="5">
        <f>[1]Sheet1!$E$20</f>
        <v>82352</v>
      </c>
      <c r="AD88" s="5">
        <f>[1]Sheet1!$E$20</f>
        <v>82352</v>
      </c>
      <c r="AE88" s="5">
        <f>[1]Sheet1!$E$20</f>
        <v>82352</v>
      </c>
      <c r="AF88" s="5">
        <f>[1]Sheet1!$E$20</f>
        <v>82352</v>
      </c>
      <c r="AG88" s="5">
        <f>[1]Sheet1!$E$20</f>
        <v>82352</v>
      </c>
      <c r="AH88" s="5">
        <f>[1]Sheet1!$E$20</f>
        <v>82352</v>
      </c>
      <c r="AI88" s="5">
        <f>[1]Sheet1!$E$20</f>
        <v>82352</v>
      </c>
      <c r="AJ88" s="5">
        <f>[1]Sheet1!$E$20</f>
        <v>82352</v>
      </c>
      <c r="AK88" s="5">
        <f>[1]Sheet1!$E$20</f>
        <v>82352</v>
      </c>
      <c r="AL88" s="5">
        <f>[1]Sheet1!$E$20</f>
        <v>82352</v>
      </c>
      <c r="AM88" s="5">
        <f>[1]Sheet1!$E$20</f>
        <v>82352</v>
      </c>
      <c r="AN88" s="5">
        <f>[1]Sheet1!$E$20</f>
        <v>82352</v>
      </c>
      <c r="AO88" s="5">
        <f>[1]Sheet1!$E$20</f>
        <v>82352</v>
      </c>
      <c r="AP88" s="5">
        <f>[1]Sheet1!$E$20</f>
        <v>82352</v>
      </c>
      <c r="AQ88" s="5">
        <f>[1]Sheet1!$E$20</f>
        <v>82352</v>
      </c>
      <c r="AR88" s="5">
        <f>[1]Sheet1!$E$20</f>
        <v>82352</v>
      </c>
      <c r="AS88" s="5">
        <f>[1]Sheet1!$E$20</f>
        <v>82352</v>
      </c>
      <c r="AT88" s="5">
        <f>[1]Sheet1!$E$20</f>
        <v>82352</v>
      </c>
      <c r="AU88" s="5">
        <f>[1]Sheet1!$E$20</f>
        <v>82352</v>
      </c>
      <c r="AV88" s="5">
        <f>[1]Sheet1!$E$20</f>
        <v>82352</v>
      </c>
    </row>
    <row r="89" spans="1:90" x14ac:dyDescent="0.3">
      <c r="D89" s="1" t="s">
        <v>55</v>
      </c>
      <c r="E89" s="28">
        <f>[1]Sheet1!$E$21</f>
        <v>0.15</v>
      </c>
      <c r="F89" s="28">
        <f>[1]Sheet1!$E$21</f>
        <v>0.15</v>
      </c>
      <c r="G89" s="28">
        <f>[1]Sheet1!$E$21</f>
        <v>0.15</v>
      </c>
      <c r="H89" s="28">
        <f>[1]Sheet1!$E$21</f>
        <v>0.15</v>
      </c>
      <c r="I89" s="28">
        <f>[1]Sheet1!$E$21</f>
        <v>0.15</v>
      </c>
      <c r="J89" s="28">
        <f>[1]Sheet1!$E$21</f>
        <v>0.15</v>
      </c>
      <c r="K89" s="28">
        <f>[1]Sheet1!$E$21</f>
        <v>0.15</v>
      </c>
      <c r="L89" s="28">
        <f>[1]Sheet1!$E$21</f>
        <v>0.15</v>
      </c>
      <c r="M89" s="28">
        <f>[1]Sheet1!$E$21</f>
        <v>0.15</v>
      </c>
      <c r="N89" s="28">
        <f>[1]Sheet1!$E$21</f>
        <v>0.15</v>
      </c>
      <c r="O89" s="28">
        <f>[1]Sheet1!$E$21</f>
        <v>0.15</v>
      </c>
      <c r="P89" s="28">
        <f>[1]Sheet1!$E$21</f>
        <v>0.15</v>
      </c>
      <c r="Q89" s="28">
        <f>[1]Sheet1!$E$21</f>
        <v>0.15</v>
      </c>
      <c r="R89" s="28">
        <f>[1]Sheet1!$E$21</f>
        <v>0.15</v>
      </c>
      <c r="S89" s="28">
        <f>[1]Sheet1!$E$21</f>
        <v>0.15</v>
      </c>
      <c r="T89" s="28">
        <f>[1]Sheet1!$E$21</f>
        <v>0.15</v>
      </c>
      <c r="U89" s="28">
        <f>[1]Sheet1!$E$21</f>
        <v>0.15</v>
      </c>
      <c r="V89" s="28">
        <f>[1]Sheet1!$E$21</f>
        <v>0.15</v>
      </c>
      <c r="W89" s="28">
        <f>[1]Sheet1!$E$21</f>
        <v>0.15</v>
      </c>
      <c r="X89" s="28">
        <f>[1]Sheet1!$E$21</f>
        <v>0.15</v>
      </c>
      <c r="Y89" s="28">
        <f>[1]Sheet1!$E$21</f>
        <v>0.15</v>
      </c>
      <c r="Z89" s="28">
        <f>[1]Sheet1!$E$21</f>
        <v>0.15</v>
      </c>
      <c r="AA89" s="28">
        <f>[1]Sheet1!$E$21</f>
        <v>0.15</v>
      </c>
      <c r="AB89" s="28">
        <f>[1]Sheet1!$E$21</f>
        <v>0.15</v>
      </c>
      <c r="AC89" s="28">
        <f>[1]Sheet1!$E$21</f>
        <v>0.15</v>
      </c>
      <c r="AD89" s="28">
        <f>[1]Sheet1!$E$21</f>
        <v>0.15</v>
      </c>
      <c r="AE89" s="28">
        <f>[1]Sheet1!$E$21</f>
        <v>0.15</v>
      </c>
      <c r="AF89" s="28">
        <f>[1]Sheet1!$E$21</f>
        <v>0.15</v>
      </c>
      <c r="AG89" s="28">
        <f>[1]Sheet1!$E$21</f>
        <v>0.15</v>
      </c>
      <c r="AH89" s="28">
        <f>[1]Sheet1!$E$21</f>
        <v>0.15</v>
      </c>
      <c r="AI89" s="28">
        <f>[1]Sheet1!$E$21</f>
        <v>0.15</v>
      </c>
      <c r="AJ89" s="28">
        <f>[1]Sheet1!$E$21</f>
        <v>0.15</v>
      </c>
      <c r="AK89" s="28">
        <f>[1]Sheet1!$E$21</f>
        <v>0.15</v>
      </c>
      <c r="AL89" s="28">
        <f>[1]Sheet1!$E$21</f>
        <v>0.15</v>
      </c>
      <c r="AM89" s="28">
        <f>[1]Sheet1!$E$21</f>
        <v>0.15</v>
      </c>
      <c r="AN89" s="28">
        <f>[1]Sheet1!$E$21</f>
        <v>0.15</v>
      </c>
      <c r="AO89" s="28">
        <f>[1]Sheet1!$E$21</f>
        <v>0.15</v>
      </c>
      <c r="AP89" s="28">
        <f>[1]Sheet1!$E$21</f>
        <v>0.15</v>
      </c>
      <c r="AQ89" s="28">
        <f>[1]Sheet1!$E$21</f>
        <v>0.15</v>
      </c>
      <c r="AR89" s="28">
        <f>[1]Sheet1!$E$21</f>
        <v>0.15</v>
      </c>
      <c r="AS89" s="28">
        <f>[1]Sheet1!$E$21</f>
        <v>0.15</v>
      </c>
      <c r="AT89" s="28">
        <f>[1]Sheet1!$E$21</f>
        <v>0.15</v>
      </c>
      <c r="AU89" s="28">
        <f>[1]Sheet1!$E$21</f>
        <v>0.15</v>
      </c>
      <c r="AV89" s="28">
        <f>[1]Sheet1!$E$21</f>
        <v>0.15</v>
      </c>
    </row>
    <row r="90" spans="1:90" s="1" customFormat="1" x14ac:dyDescent="0.3">
      <c r="D90" s="1" t="s">
        <v>115</v>
      </c>
      <c r="E90" s="26">
        <f>[1]Sheet1!$E$142</f>
        <v>6.4000000000000001E-2</v>
      </c>
      <c r="F90" s="26">
        <f>[1]Sheet1!$E$142</f>
        <v>6.4000000000000001E-2</v>
      </c>
      <c r="G90" s="26">
        <f>[1]Sheet1!$E$142</f>
        <v>6.4000000000000001E-2</v>
      </c>
      <c r="H90" s="26">
        <f>[1]Sheet1!$E$142</f>
        <v>6.4000000000000001E-2</v>
      </c>
      <c r="I90" s="26">
        <f>[1]Sheet1!$E$142</f>
        <v>6.4000000000000001E-2</v>
      </c>
      <c r="J90" s="26">
        <f>[1]Sheet1!$E$142</f>
        <v>6.4000000000000001E-2</v>
      </c>
      <c r="K90" s="26">
        <f>[1]Sheet1!$E$142</f>
        <v>6.4000000000000001E-2</v>
      </c>
      <c r="L90" s="26">
        <f>[1]Sheet1!$E$142</f>
        <v>6.4000000000000001E-2</v>
      </c>
      <c r="M90" s="26">
        <f>[1]Sheet1!$E$142</f>
        <v>6.4000000000000001E-2</v>
      </c>
      <c r="N90" s="26">
        <f>[1]Sheet1!$E$142</f>
        <v>6.4000000000000001E-2</v>
      </c>
      <c r="O90" s="26">
        <f>[1]Sheet1!$E$142</f>
        <v>6.4000000000000001E-2</v>
      </c>
      <c r="P90" s="26">
        <f>[1]Sheet1!$E$142</f>
        <v>6.4000000000000001E-2</v>
      </c>
      <c r="Q90" s="26">
        <f>[1]Sheet1!$E$142</f>
        <v>6.4000000000000001E-2</v>
      </c>
      <c r="R90" s="26">
        <f>[1]Sheet1!$E$142</f>
        <v>6.4000000000000001E-2</v>
      </c>
      <c r="S90" s="26">
        <f>[1]Sheet1!$E$142</f>
        <v>6.4000000000000001E-2</v>
      </c>
      <c r="T90" s="26">
        <f>[1]Sheet1!$E$142</f>
        <v>6.4000000000000001E-2</v>
      </c>
      <c r="U90" s="26">
        <f>[1]Sheet1!$E$142</f>
        <v>6.4000000000000001E-2</v>
      </c>
      <c r="V90" s="26">
        <f>[1]Sheet1!$E$142</f>
        <v>6.4000000000000001E-2</v>
      </c>
      <c r="W90" s="26">
        <f>[1]Sheet1!$E$142</f>
        <v>6.4000000000000001E-2</v>
      </c>
      <c r="X90" s="26">
        <f>[1]Sheet1!$E$142</f>
        <v>6.4000000000000001E-2</v>
      </c>
      <c r="Y90" s="26">
        <f>[1]Sheet1!$E$142</f>
        <v>6.4000000000000001E-2</v>
      </c>
      <c r="Z90" s="26">
        <f>[1]Sheet1!$E$142</f>
        <v>6.4000000000000001E-2</v>
      </c>
      <c r="AA90" s="26">
        <f>[1]Sheet1!$E$142</f>
        <v>6.4000000000000001E-2</v>
      </c>
      <c r="AB90" s="26">
        <f>[1]Sheet1!$E$142</f>
        <v>6.4000000000000001E-2</v>
      </c>
      <c r="AC90" s="26">
        <f>[1]Sheet1!$E$142</f>
        <v>6.4000000000000001E-2</v>
      </c>
      <c r="AD90" s="26">
        <f>[1]Sheet1!$E$142</f>
        <v>6.4000000000000001E-2</v>
      </c>
      <c r="AE90" s="26">
        <f>[1]Sheet1!$E$142</f>
        <v>6.4000000000000001E-2</v>
      </c>
      <c r="AF90" s="26">
        <f>[1]Sheet1!$E$142</f>
        <v>6.4000000000000001E-2</v>
      </c>
      <c r="AG90" s="26">
        <f>[1]Sheet1!$E$142</f>
        <v>6.4000000000000001E-2</v>
      </c>
      <c r="AH90" s="26">
        <f>[1]Sheet1!$E$142</f>
        <v>6.4000000000000001E-2</v>
      </c>
      <c r="AI90" s="26">
        <f>[1]Sheet1!$E$142</f>
        <v>6.4000000000000001E-2</v>
      </c>
      <c r="AJ90" s="26">
        <f>[1]Sheet1!$E$142</f>
        <v>6.4000000000000001E-2</v>
      </c>
      <c r="AK90" s="26">
        <f>[1]Sheet1!$E$142</f>
        <v>6.4000000000000001E-2</v>
      </c>
      <c r="AL90" s="26">
        <f>[1]Sheet1!$E$142</f>
        <v>6.4000000000000001E-2</v>
      </c>
      <c r="AM90" s="26">
        <f>[1]Sheet1!$E$142</f>
        <v>6.4000000000000001E-2</v>
      </c>
      <c r="AN90" s="26">
        <f>[1]Sheet1!$E$142</f>
        <v>6.4000000000000001E-2</v>
      </c>
      <c r="AO90" s="26">
        <f>[1]Sheet1!$E$142</f>
        <v>6.4000000000000001E-2</v>
      </c>
      <c r="AP90" s="26">
        <f>[1]Sheet1!$E$142</f>
        <v>6.4000000000000001E-2</v>
      </c>
      <c r="AQ90" s="26">
        <f>[1]Sheet1!$E$142</f>
        <v>6.4000000000000001E-2</v>
      </c>
      <c r="AR90" s="26">
        <f>[1]Sheet1!$E$142</f>
        <v>6.4000000000000001E-2</v>
      </c>
      <c r="AS90" s="26">
        <f>[1]Sheet1!$E$142</f>
        <v>6.4000000000000001E-2</v>
      </c>
      <c r="AT90" s="26">
        <f>[1]Sheet1!$E$142</f>
        <v>6.4000000000000001E-2</v>
      </c>
      <c r="AU90" s="26">
        <f>[1]Sheet1!$E$142</f>
        <v>6.4000000000000001E-2</v>
      </c>
      <c r="AV90" s="26">
        <f>[1]Sheet1!$E$142</f>
        <v>6.4000000000000001E-2</v>
      </c>
    </row>
    <row r="91" spans="1:90" s="1" customFormat="1" x14ac:dyDescent="0.3">
      <c r="D91" s="1" t="s">
        <v>116</v>
      </c>
      <c r="E91" s="26">
        <f>[1]Sheet1!$E$143</f>
        <v>0.09</v>
      </c>
      <c r="F91" s="26">
        <f>[1]Sheet1!$E$143</f>
        <v>0.09</v>
      </c>
      <c r="G91" s="26">
        <f>[1]Sheet1!$E$143</f>
        <v>0.09</v>
      </c>
      <c r="H91" s="26">
        <f>[1]Sheet1!$E$143</f>
        <v>0.09</v>
      </c>
      <c r="I91" s="26">
        <f>[1]Sheet1!$E$143</f>
        <v>0.09</v>
      </c>
      <c r="J91" s="26">
        <f>[1]Sheet1!$E$143</f>
        <v>0.09</v>
      </c>
      <c r="K91" s="26">
        <f>[1]Sheet1!$E$143</f>
        <v>0.09</v>
      </c>
      <c r="L91" s="26">
        <f>[1]Sheet1!$E$143</f>
        <v>0.09</v>
      </c>
      <c r="M91" s="26">
        <f>[1]Sheet1!$E$143</f>
        <v>0.09</v>
      </c>
      <c r="N91" s="26">
        <f>[1]Sheet1!$E$143</f>
        <v>0.09</v>
      </c>
      <c r="O91" s="26">
        <f>[1]Sheet1!$E$143</f>
        <v>0.09</v>
      </c>
      <c r="P91" s="26">
        <f>[1]Sheet1!$E$143</f>
        <v>0.09</v>
      </c>
      <c r="Q91" s="26">
        <f>[1]Sheet1!$E$143</f>
        <v>0.09</v>
      </c>
      <c r="R91" s="26">
        <f>[1]Sheet1!$E$143</f>
        <v>0.09</v>
      </c>
      <c r="S91" s="26">
        <f>[1]Sheet1!$E$143</f>
        <v>0.09</v>
      </c>
      <c r="T91" s="26">
        <f>[1]Sheet1!$E$143</f>
        <v>0.09</v>
      </c>
      <c r="U91" s="26">
        <f>[1]Sheet1!$E$143</f>
        <v>0.09</v>
      </c>
      <c r="V91" s="26">
        <f>[1]Sheet1!$E$143</f>
        <v>0.09</v>
      </c>
      <c r="W91" s="26">
        <f>[1]Sheet1!$E$143</f>
        <v>0.09</v>
      </c>
      <c r="X91" s="26">
        <f>[1]Sheet1!$E$143</f>
        <v>0.09</v>
      </c>
      <c r="Y91" s="26">
        <f>[1]Sheet1!$E$143</f>
        <v>0.09</v>
      </c>
      <c r="Z91" s="26">
        <f>[1]Sheet1!$E$143</f>
        <v>0.09</v>
      </c>
      <c r="AA91" s="26">
        <f>[1]Sheet1!$E$143</f>
        <v>0.09</v>
      </c>
      <c r="AB91" s="26">
        <f>[1]Sheet1!$E$143</f>
        <v>0.09</v>
      </c>
      <c r="AC91" s="26">
        <f>[1]Sheet1!$E$143</f>
        <v>0.09</v>
      </c>
      <c r="AD91" s="26">
        <f>[1]Sheet1!$E$143</f>
        <v>0.09</v>
      </c>
      <c r="AE91" s="26">
        <f>[1]Sheet1!$E$143</f>
        <v>0.09</v>
      </c>
      <c r="AF91" s="26">
        <f>[1]Sheet1!$E$143</f>
        <v>0.09</v>
      </c>
      <c r="AG91" s="26">
        <f>[1]Sheet1!$E$143</f>
        <v>0.09</v>
      </c>
      <c r="AH91" s="26">
        <f>[1]Sheet1!$E$143</f>
        <v>0.09</v>
      </c>
      <c r="AI91" s="26">
        <f>[1]Sheet1!$E$143</f>
        <v>0.09</v>
      </c>
      <c r="AJ91" s="26">
        <f>[1]Sheet1!$E$143</f>
        <v>0.09</v>
      </c>
      <c r="AK91" s="26">
        <f>[1]Sheet1!$E$143</f>
        <v>0.09</v>
      </c>
      <c r="AL91" s="26">
        <f>[1]Sheet1!$E$143</f>
        <v>0.09</v>
      </c>
      <c r="AM91" s="26">
        <f>[1]Sheet1!$E$143</f>
        <v>0.09</v>
      </c>
      <c r="AN91" s="26">
        <f>[1]Sheet1!$E$143</f>
        <v>0.09</v>
      </c>
      <c r="AO91" s="26">
        <f>[1]Sheet1!$E$143</f>
        <v>0.09</v>
      </c>
      <c r="AP91" s="26">
        <f>[1]Sheet1!$E$143</f>
        <v>0.09</v>
      </c>
      <c r="AQ91" s="26">
        <f>[1]Sheet1!$E$143</f>
        <v>0.09</v>
      </c>
      <c r="AR91" s="26">
        <f>[1]Sheet1!$E$143</f>
        <v>0.09</v>
      </c>
      <c r="AS91" s="26">
        <f>[1]Sheet1!$E$143</f>
        <v>0.09</v>
      </c>
      <c r="AT91" s="26">
        <f>[1]Sheet1!$E$143</f>
        <v>0.09</v>
      </c>
      <c r="AU91" s="26">
        <f>[1]Sheet1!$E$143</f>
        <v>0.09</v>
      </c>
      <c r="AV91" s="26">
        <f>[1]Sheet1!$E$143</f>
        <v>0.09</v>
      </c>
    </row>
    <row r="92" spans="1:90" s="1" customFormat="1" x14ac:dyDescent="0.3">
      <c r="D92" s="1" t="s">
        <v>117</v>
      </c>
      <c r="E92" s="26">
        <f>[1]Sheet1!$E$144</f>
        <v>0.109</v>
      </c>
      <c r="F92" s="26">
        <f>[1]Sheet1!$E$144</f>
        <v>0.109</v>
      </c>
      <c r="G92" s="26">
        <f>[1]Sheet1!$E$144</f>
        <v>0.109</v>
      </c>
      <c r="H92" s="26">
        <f>[1]Sheet1!$E$144</f>
        <v>0.109</v>
      </c>
      <c r="I92" s="26">
        <f>[1]Sheet1!$E$144</f>
        <v>0.109</v>
      </c>
      <c r="J92" s="26">
        <f>[1]Sheet1!$E$144</f>
        <v>0.109</v>
      </c>
      <c r="K92" s="26">
        <f>[1]Sheet1!$E$144</f>
        <v>0.109</v>
      </c>
      <c r="L92" s="26">
        <f>[1]Sheet1!$E$144</f>
        <v>0.109</v>
      </c>
      <c r="M92" s="26">
        <f>[1]Sheet1!$E$144</f>
        <v>0.109</v>
      </c>
      <c r="N92" s="26">
        <f>[1]Sheet1!$E$144</f>
        <v>0.109</v>
      </c>
      <c r="O92" s="26">
        <f>[1]Sheet1!$E$144</f>
        <v>0.109</v>
      </c>
      <c r="P92" s="26">
        <f>[1]Sheet1!$E$144</f>
        <v>0.109</v>
      </c>
      <c r="Q92" s="26">
        <f>[1]Sheet1!$E$144</f>
        <v>0.109</v>
      </c>
      <c r="R92" s="26">
        <f>[1]Sheet1!$E$144</f>
        <v>0.109</v>
      </c>
      <c r="S92" s="26">
        <f>[1]Sheet1!$E$144</f>
        <v>0.109</v>
      </c>
      <c r="T92" s="26">
        <f>[1]Sheet1!$E$144</f>
        <v>0.109</v>
      </c>
      <c r="U92" s="26">
        <f>[1]Sheet1!$E$144</f>
        <v>0.109</v>
      </c>
      <c r="V92" s="26">
        <f>[1]Sheet1!$E$144</f>
        <v>0.109</v>
      </c>
      <c r="W92" s="26">
        <f>[1]Sheet1!$E$144</f>
        <v>0.109</v>
      </c>
      <c r="X92" s="26">
        <f>[1]Sheet1!$E$144</f>
        <v>0.109</v>
      </c>
      <c r="Y92" s="26">
        <f>[1]Sheet1!$E$144</f>
        <v>0.109</v>
      </c>
      <c r="Z92" s="26">
        <f>[1]Sheet1!$E$144</f>
        <v>0.109</v>
      </c>
      <c r="AA92" s="26">
        <f>[1]Sheet1!$E$144</f>
        <v>0.109</v>
      </c>
      <c r="AB92" s="26">
        <f>[1]Sheet1!$E$144</f>
        <v>0.109</v>
      </c>
      <c r="AC92" s="26">
        <f>[1]Sheet1!$E$144</f>
        <v>0.109</v>
      </c>
      <c r="AD92" s="26">
        <f>[1]Sheet1!$E$144</f>
        <v>0.109</v>
      </c>
      <c r="AE92" s="26">
        <f>[1]Sheet1!$E$144</f>
        <v>0.109</v>
      </c>
      <c r="AF92" s="26">
        <f>[1]Sheet1!$E$144</f>
        <v>0.109</v>
      </c>
      <c r="AG92" s="26">
        <f>[1]Sheet1!$E$144</f>
        <v>0.109</v>
      </c>
      <c r="AH92" s="26">
        <f>[1]Sheet1!$E$144</f>
        <v>0.109</v>
      </c>
      <c r="AI92" s="26">
        <f>[1]Sheet1!$E$144</f>
        <v>0.109</v>
      </c>
      <c r="AJ92" s="26">
        <f>[1]Sheet1!$E$144</f>
        <v>0.109</v>
      </c>
      <c r="AK92" s="26">
        <f>[1]Sheet1!$E$144</f>
        <v>0.109</v>
      </c>
      <c r="AL92" s="26">
        <f>[1]Sheet1!$E$144</f>
        <v>0.109</v>
      </c>
      <c r="AM92" s="26">
        <f>[1]Sheet1!$E$144</f>
        <v>0.109</v>
      </c>
      <c r="AN92" s="26">
        <f>[1]Sheet1!$E$144</f>
        <v>0.109</v>
      </c>
      <c r="AO92" s="26">
        <f>[1]Sheet1!$E$144</f>
        <v>0.109</v>
      </c>
      <c r="AP92" s="26">
        <f>[1]Sheet1!$E$144</f>
        <v>0.109</v>
      </c>
      <c r="AQ92" s="26">
        <f>[1]Sheet1!$E$144</f>
        <v>0.109</v>
      </c>
      <c r="AR92" s="26">
        <f>[1]Sheet1!$E$144</f>
        <v>0.109</v>
      </c>
      <c r="AS92" s="26">
        <f>[1]Sheet1!$E$144</f>
        <v>0.109</v>
      </c>
      <c r="AT92" s="26">
        <f>[1]Sheet1!$E$144</f>
        <v>0.109</v>
      </c>
      <c r="AU92" s="26">
        <f>[1]Sheet1!$E$144</f>
        <v>0.109</v>
      </c>
      <c r="AV92" s="26">
        <f>[1]Sheet1!$E$144</f>
        <v>0.109</v>
      </c>
    </row>
    <row r="93" spans="1:90" s="1" customFormat="1" x14ac:dyDescent="0.3">
      <c r="D93" s="1" t="s">
        <v>118</v>
      </c>
      <c r="E93" s="26">
        <f>[1]Sheet1!$E$145</f>
        <v>0.128</v>
      </c>
      <c r="F93" s="26">
        <f>[1]Sheet1!$E$145</f>
        <v>0.128</v>
      </c>
      <c r="G93" s="26">
        <f>[1]Sheet1!$E$145</f>
        <v>0.128</v>
      </c>
      <c r="H93" s="26">
        <f>[1]Sheet1!$E$145</f>
        <v>0.128</v>
      </c>
      <c r="I93" s="26">
        <f>[1]Sheet1!$E$145</f>
        <v>0.128</v>
      </c>
      <c r="J93" s="26">
        <f>[1]Sheet1!$E$145</f>
        <v>0.128</v>
      </c>
      <c r="K93" s="26">
        <f>[1]Sheet1!$E$145</f>
        <v>0.128</v>
      </c>
      <c r="L93" s="26">
        <f>[1]Sheet1!$E$145</f>
        <v>0.128</v>
      </c>
      <c r="M93" s="26">
        <f>[1]Sheet1!$E$145</f>
        <v>0.128</v>
      </c>
      <c r="N93" s="26">
        <f>[1]Sheet1!$E$145</f>
        <v>0.128</v>
      </c>
      <c r="O93" s="26">
        <f>[1]Sheet1!$E$145</f>
        <v>0.128</v>
      </c>
      <c r="P93" s="26">
        <f>[1]Sheet1!$E$145</f>
        <v>0.128</v>
      </c>
      <c r="Q93" s="26">
        <f>[1]Sheet1!$E$145</f>
        <v>0.128</v>
      </c>
      <c r="R93" s="26">
        <f>[1]Sheet1!$E$145</f>
        <v>0.128</v>
      </c>
      <c r="S93" s="26">
        <f>[1]Sheet1!$E$145</f>
        <v>0.128</v>
      </c>
      <c r="T93" s="26">
        <f>[1]Sheet1!$E$145</f>
        <v>0.128</v>
      </c>
      <c r="U93" s="26">
        <f>[1]Sheet1!$E$145</f>
        <v>0.128</v>
      </c>
      <c r="V93" s="26">
        <f>[1]Sheet1!$E$145</f>
        <v>0.128</v>
      </c>
      <c r="W93" s="26">
        <f>[1]Sheet1!$E$145</f>
        <v>0.128</v>
      </c>
      <c r="X93" s="26">
        <f>[1]Sheet1!$E$145</f>
        <v>0.128</v>
      </c>
      <c r="Y93" s="26">
        <f>[1]Sheet1!$E$145</f>
        <v>0.128</v>
      </c>
      <c r="Z93" s="26">
        <f>[1]Sheet1!$E$145</f>
        <v>0.128</v>
      </c>
      <c r="AA93" s="26">
        <f>[1]Sheet1!$E$145</f>
        <v>0.128</v>
      </c>
      <c r="AB93" s="26">
        <f>[1]Sheet1!$E$145</f>
        <v>0.128</v>
      </c>
      <c r="AC93" s="26">
        <f>[1]Sheet1!$E$145</f>
        <v>0.128</v>
      </c>
      <c r="AD93" s="26">
        <f>[1]Sheet1!$E$145</f>
        <v>0.128</v>
      </c>
      <c r="AE93" s="26">
        <f>[1]Sheet1!$E$145</f>
        <v>0.128</v>
      </c>
      <c r="AF93" s="26">
        <f>[1]Sheet1!$E$145</f>
        <v>0.128</v>
      </c>
      <c r="AG93" s="26">
        <f>[1]Sheet1!$E$145</f>
        <v>0.128</v>
      </c>
      <c r="AH93" s="26">
        <f>[1]Sheet1!$E$145</f>
        <v>0.128</v>
      </c>
      <c r="AI93" s="26">
        <f>[1]Sheet1!$E$145</f>
        <v>0.128</v>
      </c>
      <c r="AJ93" s="26">
        <f>[1]Sheet1!$E$145</f>
        <v>0.128</v>
      </c>
      <c r="AK93" s="26">
        <f>[1]Sheet1!$E$145</f>
        <v>0.128</v>
      </c>
      <c r="AL93" s="26">
        <f>[1]Sheet1!$E$145</f>
        <v>0.128</v>
      </c>
      <c r="AM93" s="26">
        <f>[1]Sheet1!$E$145</f>
        <v>0.128</v>
      </c>
      <c r="AN93" s="26">
        <f>[1]Sheet1!$E$145</f>
        <v>0.128</v>
      </c>
      <c r="AO93" s="26">
        <f>[1]Sheet1!$E$145</f>
        <v>0.128</v>
      </c>
      <c r="AP93" s="26">
        <f>[1]Sheet1!$E$145</f>
        <v>0.128</v>
      </c>
      <c r="AQ93" s="26">
        <f>[1]Sheet1!$E$145</f>
        <v>0.128</v>
      </c>
      <c r="AR93" s="26">
        <f>[1]Sheet1!$E$145</f>
        <v>0.128</v>
      </c>
      <c r="AS93" s="26">
        <f>[1]Sheet1!$E$145</f>
        <v>0.128</v>
      </c>
      <c r="AT93" s="26">
        <f>[1]Sheet1!$E$145</f>
        <v>0.128</v>
      </c>
      <c r="AU93" s="26">
        <f>[1]Sheet1!$E$145</f>
        <v>0.128</v>
      </c>
      <c r="AV93" s="26">
        <f>[1]Sheet1!$E$145</f>
        <v>0.128</v>
      </c>
    </row>
    <row r="94" spans="1:90" s="1" customFormat="1" x14ac:dyDescent="0.3">
      <c r="D94" s="1" t="s">
        <v>259</v>
      </c>
      <c r="E94" s="26">
        <f>[1]Sheet1!$E$290</f>
        <v>0.15</v>
      </c>
      <c r="F94" s="26">
        <f>[1]Sheet1!$E$290</f>
        <v>0.15</v>
      </c>
      <c r="G94" s="26">
        <f>[1]Sheet1!$E$290</f>
        <v>0.15</v>
      </c>
      <c r="H94" s="26">
        <f>[1]Sheet1!$E$290</f>
        <v>0.15</v>
      </c>
      <c r="I94" s="26">
        <f>[1]Sheet1!$E$290</f>
        <v>0.15</v>
      </c>
      <c r="J94" s="26">
        <f>[1]Sheet1!$E$290</f>
        <v>0.15</v>
      </c>
      <c r="K94" s="26">
        <f>[1]Sheet1!$E$290</f>
        <v>0.15</v>
      </c>
      <c r="L94" s="26">
        <f>[1]Sheet1!$E$290</f>
        <v>0.15</v>
      </c>
      <c r="M94" s="26">
        <f>[1]Sheet1!$E$290</f>
        <v>0.15</v>
      </c>
      <c r="N94" s="26">
        <f>[1]Sheet1!$E$290</f>
        <v>0.15</v>
      </c>
      <c r="O94" s="26">
        <f>[1]Sheet1!$E$290</f>
        <v>0.15</v>
      </c>
      <c r="P94" s="26">
        <f>[1]Sheet1!$E$290</f>
        <v>0.15</v>
      </c>
      <c r="Q94" s="26">
        <f>[1]Sheet1!$E$290</f>
        <v>0.15</v>
      </c>
      <c r="R94" s="26">
        <f>[1]Sheet1!$E$290</f>
        <v>0.15</v>
      </c>
      <c r="S94" s="26">
        <f>[1]Sheet1!$E$290</f>
        <v>0.15</v>
      </c>
      <c r="T94" s="26">
        <f>[1]Sheet1!$E$290</f>
        <v>0.15</v>
      </c>
      <c r="U94" s="26">
        <f>[1]Sheet1!$E$290</f>
        <v>0.15</v>
      </c>
      <c r="V94" s="26">
        <f>[1]Sheet1!$E$290</f>
        <v>0.15</v>
      </c>
      <c r="W94" s="26">
        <f>[1]Sheet1!$E$290</f>
        <v>0.15</v>
      </c>
      <c r="X94" s="26">
        <f>[1]Sheet1!$E$290</f>
        <v>0.15</v>
      </c>
      <c r="Y94" s="26">
        <f>[1]Sheet1!$E$290</f>
        <v>0.15</v>
      </c>
      <c r="Z94" s="26">
        <f>[1]Sheet1!$E$290</f>
        <v>0.15</v>
      </c>
      <c r="AA94" s="26">
        <f>[1]Sheet1!$E$290</f>
        <v>0.15</v>
      </c>
      <c r="AB94" s="26">
        <f>[1]Sheet1!$E$290</f>
        <v>0.15</v>
      </c>
      <c r="AC94" s="26">
        <f>[1]Sheet1!$E$290</f>
        <v>0.15</v>
      </c>
      <c r="AD94" s="26">
        <f>[1]Sheet1!$E$290</f>
        <v>0.15</v>
      </c>
      <c r="AE94" s="26">
        <f>[1]Sheet1!$E$290</f>
        <v>0.15</v>
      </c>
      <c r="AF94" s="26">
        <f>[1]Sheet1!$E$290</f>
        <v>0.15</v>
      </c>
      <c r="AG94" s="26">
        <f>[1]Sheet1!$E$290</f>
        <v>0.15</v>
      </c>
      <c r="AH94" s="26">
        <f>[1]Sheet1!$E$290</f>
        <v>0.15</v>
      </c>
      <c r="AI94" s="26">
        <f>[1]Sheet1!$E$290</f>
        <v>0.15</v>
      </c>
      <c r="AJ94" s="26">
        <f>[1]Sheet1!$E$290</f>
        <v>0.15</v>
      </c>
      <c r="AK94" s="26">
        <f>[1]Sheet1!$E$290</f>
        <v>0.15</v>
      </c>
      <c r="AL94" s="26">
        <f>[1]Sheet1!$E$290</f>
        <v>0.15</v>
      </c>
      <c r="AM94" s="26">
        <f>[1]Sheet1!$E$290</f>
        <v>0.15</v>
      </c>
      <c r="AN94" s="26">
        <f>[1]Sheet1!$E$290</f>
        <v>0.15</v>
      </c>
      <c r="AO94" s="26">
        <f>[1]Sheet1!$E$290</f>
        <v>0.15</v>
      </c>
      <c r="AP94" s="26">
        <f>[1]Sheet1!$E$290</f>
        <v>0.15</v>
      </c>
      <c r="AQ94" s="26">
        <f>[1]Sheet1!$E$290</f>
        <v>0.15</v>
      </c>
      <c r="AR94" s="26">
        <f>[1]Sheet1!$E$290</f>
        <v>0.15</v>
      </c>
      <c r="AS94" s="26">
        <f>[1]Sheet1!$E$290</f>
        <v>0.15</v>
      </c>
      <c r="AT94" s="26">
        <f>[1]Sheet1!$E$290</f>
        <v>0.15</v>
      </c>
      <c r="AU94" s="26">
        <f>[1]Sheet1!$E$290</f>
        <v>0.15</v>
      </c>
      <c r="AV94" s="26">
        <f>[1]Sheet1!$E$290</f>
        <v>0.15</v>
      </c>
    </row>
    <row r="95" spans="1:90" s="1" customFormat="1" x14ac:dyDescent="0.3">
      <c r="D95" s="1" t="s">
        <v>119</v>
      </c>
      <c r="E95" s="27">
        <f>[1]Sheet1!$E$89</f>
        <v>45282</v>
      </c>
      <c r="F95" s="27">
        <f>[1]Sheet1!$E$89</f>
        <v>45282</v>
      </c>
      <c r="G95" s="27">
        <f>[1]Sheet1!$E$89</f>
        <v>45282</v>
      </c>
      <c r="H95" s="27">
        <f>[1]Sheet1!$E$89</f>
        <v>45282</v>
      </c>
      <c r="I95" s="27">
        <f>[1]Sheet1!$E$89</f>
        <v>45282</v>
      </c>
      <c r="J95" s="27">
        <f>[1]Sheet1!$E$89</f>
        <v>45282</v>
      </c>
      <c r="K95" s="27">
        <f>[1]Sheet1!$E$89</f>
        <v>45282</v>
      </c>
      <c r="L95" s="27">
        <f>[1]Sheet1!$E$89</f>
        <v>45282</v>
      </c>
      <c r="M95" s="27">
        <f>[1]Sheet1!$E$89</f>
        <v>45282</v>
      </c>
      <c r="N95" s="27">
        <f>[1]Sheet1!$E$89</f>
        <v>45282</v>
      </c>
      <c r="O95" s="27">
        <f>[1]Sheet1!$E$89</f>
        <v>45282</v>
      </c>
      <c r="P95" s="27">
        <f>[1]Sheet1!$E$89</f>
        <v>45282</v>
      </c>
      <c r="Q95" s="27">
        <f>[1]Sheet1!$E$89</f>
        <v>45282</v>
      </c>
      <c r="R95" s="27">
        <f>[1]Sheet1!$E$89</f>
        <v>45282</v>
      </c>
      <c r="S95" s="27">
        <f>[1]Sheet1!$E$89</f>
        <v>45282</v>
      </c>
      <c r="T95" s="27">
        <f>[1]Sheet1!$E$89</f>
        <v>45282</v>
      </c>
      <c r="U95" s="27">
        <f>[1]Sheet1!$E$89</f>
        <v>45282</v>
      </c>
      <c r="V95" s="27">
        <f>[1]Sheet1!$E$89</f>
        <v>45282</v>
      </c>
      <c r="W95" s="27">
        <f>[1]Sheet1!$E$89</f>
        <v>45282</v>
      </c>
      <c r="X95" s="27">
        <f>[1]Sheet1!$E$89</f>
        <v>45282</v>
      </c>
      <c r="Y95" s="27">
        <f>[1]Sheet1!$E$89</f>
        <v>45282</v>
      </c>
      <c r="Z95" s="27">
        <f>[1]Sheet1!$E$89</f>
        <v>45282</v>
      </c>
      <c r="AA95" s="27">
        <f>[1]Sheet1!$E$89</f>
        <v>45282</v>
      </c>
      <c r="AB95" s="27">
        <f>[1]Sheet1!$E$89</f>
        <v>45282</v>
      </c>
      <c r="AC95" s="27">
        <f>[1]Sheet1!$E$89</f>
        <v>45282</v>
      </c>
      <c r="AD95" s="27">
        <f>[1]Sheet1!$E$89</f>
        <v>45282</v>
      </c>
      <c r="AE95" s="27">
        <f>[1]Sheet1!$E$89</f>
        <v>45282</v>
      </c>
      <c r="AF95" s="27">
        <f>[1]Sheet1!$E$89</f>
        <v>45282</v>
      </c>
      <c r="AG95" s="27">
        <f>[1]Sheet1!$E$89</f>
        <v>45282</v>
      </c>
      <c r="AH95" s="27">
        <f>[1]Sheet1!$E$89</f>
        <v>45282</v>
      </c>
      <c r="AI95" s="27">
        <f>[1]Sheet1!$E$89</f>
        <v>45282</v>
      </c>
      <c r="AJ95" s="27">
        <f>[1]Sheet1!$E$89</f>
        <v>45282</v>
      </c>
      <c r="AK95" s="27">
        <f>[1]Sheet1!$E$89</f>
        <v>45282</v>
      </c>
      <c r="AL95" s="27">
        <f>[1]Sheet1!$E$89</f>
        <v>45282</v>
      </c>
      <c r="AM95" s="27">
        <f>[1]Sheet1!$E$89</f>
        <v>45282</v>
      </c>
      <c r="AN95" s="27">
        <f>[1]Sheet1!$E$89</f>
        <v>45282</v>
      </c>
      <c r="AO95" s="27">
        <f>[1]Sheet1!$E$89</f>
        <v>45282</v>
      </c>
      <c r="AP95" s="27">
        <f>[1]Sheet1!$E$89</f>
        <v>45282</v>
      </c>
      <c r="AQ95" s="27">
        <f>[1]Sheet1!$E$89</f>
        <v>45282</v>
      </c>
      <c r="AR95" s="27">
        <f>[1]Sheet1!$E$89</f>
        <v>45282</v>
      </c>
      <c r="AS95" s="27">
        <f>[1]Sheet1!$E$89</f>
        <v>45282</v>
      </c>
      <c r="AT95" s="27">
        <f>[1]Sheet1!$E$89</f>
        <v>45282</v>
      </c>
      <c r="AU95" s="27">
        <f>[1]Sheet1!$E$89</f>
        <v>45282</v>
      </c>
      <c r="AV95" s="27">
        <f>[1]Sheet1!$E$89</f>
        <v>45282</v>
      </c>
    </row>
    <row r="96" spans="1:90" s="1" customFormat="1" x14ac:dyDescent="0.3">
      <c r="D96" s="1" t="s">
        <v>120</v>
      </c>
      <c r="E96" s="27">
        <f>[1]Sheet1!$E$90</f>
        <v>90563</v>
      </c>
      <c r="F96" s="27">
        <f>[1]Sheet1!$E$90</f>
        <v>90563</v>
      </c>
      <c r="G96" s="27">
        <f>[1]Sheet1!$E$90</f>
        <v>90563</v>
      </c>
      <c r="H96" s="27">
        <f>[1]Sheet1!$E$90</f>
        <v>90563</v>
      </c>
      <c r="I96" s="27">
        <f>[1]Sheet1!$E$90</f>
        <v>90563</v>
      </c>
      <c r="J96" s="27">
        <f>[1]Sheet1!$E$90</f>
        <v>90563</v>
      </c>
      <c r="K96" s="27">
        <f>[1]Sheet1!$E$90</f>
        <v>90563</v>
      </c>
      <c r="L96" s="27">
        <f>[1]Sheet1!$E$90</f>
        <v>90563</v>
      </c>
      <c r="M96" s="27">
        <f>[1]Sheet1!$E$90</f>
        <v>90563</v>
      </c>
      <c r="N96" s="27">
        <f>[1]Sheet1!$E$90</f>
        <v>90563</v>
      </c>
      <c r="O96" s="27">
        <f>[1]Sheet1!$E$90</f>
        <v>90563</v>
      </c>
      <c r="P96" s="27">
        <f>[1]Sheet1!$E$90</f>
        <v>90563</v>
      </c>
      <c r="Q96" s="27">
        <f>[1]Sheet1!$E$90</f>
        <v>90563</v>
      </c>
      <c r="R96" s="27">
        <f>[1]Sheet1!$E$90</f>
        <v>90563</v>
      </c>
      <c r="S96" s="27">
        <f>[1]Sheet1!$E$90</f>
        <v>90563</v>
      </c>
      <c r="T96" s="27">
        <f>[1]Sheet1!$E$90</f>
        <v>90563</v>
      </c>
      <c r="U96" s="27">
        <f>[1]Sheet1!$E$90</f>
        <v>90563</v>
      </c>
      <c r="V96" s="27">
        <f>[1]Sheet1!$E$90</f>
        <v>90563</v>
      </c>
      <c r="W96" s="27">
        <f>[1]Sheet1!$E$90</f>
        <v>90563</v>
      </c>
      <c r="X96" s="27">
        <f>[1]Sheet1!$E$90</f>
        <v>90563</v>
      </c>
      <c r="Y96" s="27">
        <f>[1]Sheet1!$E$90</f>
        <v>90563</v>
      </c>
      <c r="Z96" s="27">
        <f>[1]Sheet1!$E$90</f>
        <v>90563</v>
      </c>
      <c r="AA96" s="27">
        <f>[1]Sheet1!$E$90</f>
        <v>90563</v>
      </c>
      <c r="AB96" s="27">
        <f>[1]Sheet1!$E$90</f>
        <v>90563</v>
      </c>
      <c r="AC96" s="27">
        <f>[1]Sheet1!$E$90</f>
        <v>90563</v>
      </c>
      <c r="AD96" s="27">
        <f>[1]Sheet1!$E$90</f>
        <v>90563</v>
      </c>
      <c r="AE96" s="27">
        <f>[1]Sheet1!$E$90</f>
        <v>90563</v>
      </c>
      <c r="AF96" s="27">
        <f>[1]Sheet1!$E$90</f>
        <v>90563</v>
      </c>
      <c r="AG96" s="27">
        <f>[1]Sheet1!$E$90</f>
        <v>90563</v>
      </c>
      <c r="AH96" s="27">
        <f>[1]Sheet1!$E$90</f>
        <v>90563</v>
      </c>
      <c r="AI96" s="27">
        <f>[1]Sheet1!$E$90</f>
        <v>90563</v>
      </c>
      <c r="AJ96" s="27">
        <f>[1]Sheet1!$E$90</f>
        <v>90563</v>
      </c>
      <c r="AK96" s="27">
        <f>[1]Sheet1!$E$90</f>
        <v>90563</v>
      </c>
      <c r="AL96" s="27">
        <f>[1]Sheet1!$E$90</f>
        <v>90563</v>
      </c>
      <c r="AM96" s="27">
        <f>[1]Sheet1!$E$90</f>
        <v>90563</v>
      </c>
      <c r="AN96" s="27">
        <f>[1]Sheet1!$E$90</f>
        <v>90563</v>
      </c>
      <c r="AO96" s="27">
        <f>[1]Sheet1!$E$90</f>
        <v>90563</v>
      </c>
      <c r="AP96" s="27">
        <f>[1]Sheet1!$E$90</f>
        <v>90563</v>
      </c>
      <c r="AQ96" s="27">
        <f>[1]Sheet1!$E$90</f>
        <v>90563</v>
      </c>
      <c r="AR96" s="27">
        <f>[1]Sheet1!$E$90</f>
        <v>90563</v>
      </c>
      <c r="AS96" s="27">
        <f>[1]Sheet1!$E$90</f>
        <v>90563</v>
      </c>
      <c r="AT96" s="27">
        <f>[1]Sheet1!$E$90</f>
        <v>90563</v>
      </c>
      <c r="AU96" s="27">
        <f>[1]Sheet1!$E$90</f>
        <v>90563</v>
      </c>
      <c r="AV96" s="27">
        <f>[1]Sheet1!$E$90</f>
        <v>90563</v>
      </c>
    </row>
    <row r="97" spans="1:48" s="1" customFormat="1" x14ac:dyDescent="0.3">
      <c r="D97" s="1" t="s">
        <v>121</v>
      </c>
      <c r="E97" s="27">
        <f>[1]Sheet1!$E$91</f>
        <v>140388</v>
      </c>
      <c r="F97" s="27">
        <f>[1]Sheet1!$E$91</f>
        <v>140388</v>
      </c>
      <c r="G97" s="27">
        <f>[1]Sheet1!$E$91</f>
        <v>140388</v>
      </c>
      <c r="H97" s="27">
        <f>[1]Sheet1!$E$91</f>
        <v>140388</v>
      </c>
      <c r="I97" s="27">
        <f>[1]Sheet1!$E$91</f>
        <v>140388</v>
      </c>
      <c r="J97" s="27">
        <f>[1]Sheet1!$E$91</f>
        <v>140388</v>
      </c>
      <c r="K97" s="27">
        <f>[1]Sheet1!$E$91</f>
        <v>140388</v>
      </c>
      <c r="L97" s="27">
        <f>[1]Sheet1!$E$91</f>
        <v>140388</v>
      </c>
      <c r="M97" s="27">
        <f>[1]Sheet1!$E$91</f>
        <v>140388</v>
      </c>
      <c r="N97" s="27">
        <f>[1]Sheet1!$E$91</f>
        <v>140388</v>
      </c>
      <c r="O97" s="27">
        <f>[1]Sheet1!$E$91</f>
        <v>140388</v>
      </c>
      <c r="P97" s="27">
        <f>[1]Sheet1!$E$91</f>
        <v>140388</v>
      </c>
      <c r="Q97" s="27">
        <f>[1]Sheet1!$E$91</f>
        <v>140388</v>
      </c>
      <c r="R97" s="27">
        <f>[1]Sheet1!$E$91</f>
        <v>140388</v>
      </c>
      <c r="S97" s="27">
        <f>[1]Sheet1!$E$91</f>
        <v>140388</v>
      </c>
      <c r="T97" s="27">
        <f>[1]Sheet1!$E$91</f>
        <v>140388</v>
      </c>
      <c r="U97" s="27">
        <f>[1]Sheet1!$E$91</f>
        <v>140388</v>
      </c>
      <c r="V97" s="27">
        <f>[1]Sheet1!$E$91</f>
        <v>140388</v>
      </c>
      <c r="W97" s="27">
        <f>[1]Sheet1!$E$91</f>
        <v>140388</v>
      </c>
      <c r="X97" s="27">
        <f>[1]Sheet1!$E$91</f>
        <v>140388</v>
      </c>
      <c r="Y97" s="27">
        <f>[1]Sheet1!$E$91</f>
        <v>140388</v>
      </c>
      <c r="Z97" s="27">
        <f>[1]Sheet1!$E$91</f>
        <v>140388</v>
      </c>
      <c r="AA97" s="27">
        <f>[1]Sheet1!$E$91</f>
        <v>140388</v>
      </c>
      <c r="AB97" s="27">
        <f>[1]Sheet1!$E$91</f>
        <v>140388</v>
      </c>
      <c r="AC97" s="27">
        <f>[1]Sheet1!$E$91</f>
        <v>140388</v>
      </c>
      <c r="AD97" s="27">
        <f>[1]Sheet1!$E$91</f>
        <v>140388</v>
      </c>
      <c r="AE97" s="27">
        <f>[1]Sheet1!$E$91</f>
        <v>140388</v>
      </c>
      <c r="AF97" s="27">
        <f>[1]Sheet1!$E$91</f>
        <v>140388</v>
      </c>
      <c r="AG97" s="27">
        <f>[1]Sheet1!$E$91</f>
        <v>140388</v>
      </c>
      <c r="AH97" s="27">
        <f>[1]Sheet1!$E$91</f>
        <v>140388</v>
      </c>
      <c r="AI97" s="27">
        <f>[1]Sheet1!$E$91</f>
        <v>140388</v>
      </c>
      <c r="AJ97" s="27">
        <f>[1]Sheet1!$E$91</f>
        <v>140388</v>
      </c>
      <c r="AK97" s="27">
        <f>[1]Sheet1!$E$91</f>
        <v>140388</v>
      </c>
      <c r="AL97" s="27">
        <f>[1]Sheet1!$E$91</f>
        <v>140388</v>
      </c>
      <c r="AM97" s="27">
        <f>[1]Sheet1!$E$91</f>
        <v>140388</v>
      </c>
      <c r="AN97" s="27">
        <f>[1]Sheet1!$E$91</f>
        <v>140388</v>
      </c>
      <c r="AO97" s="27">
        <f>[1]Sheet1!$E$91</f>
        <v>140388</v>
      </c>
      <c r="AP97" s="27">
        <f>[1]Sheet1!$E$91</f>
        <v>140388</v>
      </c>
      <c r="AQ97" s="27">
        <f>[1]Sheet1!$E$91</f>
        <v>140388</v>
      </c>
      <c r="AR97" s="27">
        <f>[1]Sheet1!$E$91</f>
        <v>140388</v>
      </c>
      <c r="AS97" s="27">
        <f>[1]Sheet1!$E$91</f>
        <v>140388</v>
      </c>
      <c r="AT97" s="27">
        <f>[1]Sheet1!$E$91</f>
        <v>140388</v>
      </c>
      <c r="AU97" s="27">
        <f>[1]Sheet1!$E$91</f>
        <v>140388</v>
      </c>
      <c r="AV97" s="27">
        <f>[1]Sheet1!$E$91</f>
        <v>140388</v>
      </c>
    </row>
    <row r="98" spans="1:48" s="1" customFormat="1" x14ac:dyDescent="0.3">
      <c r="D98" s="1" t="s">
        <v>254</v>
      </c>
      <c r="E98" s="5">
        <f>[1]Sheet1!$E$744</f>
        <v>500000</v>
      </c>
      <c r="F98" s="5">
        <f>[1]Sheet1!$E$744</f>
        <v>500000</v>
      </c>
      <c r="G98" s="5">
        <f>[1]Sheet1!$E$744</f>
        <v>500000</v>
      </c>
      <c r="H98" s="5">
        <f>[1]Sheet1!$E$744</f>
        <v>500000</v>
      </c>
      <c r="I98" s="5">
        <f>[1]Sheet1!$E$744</f>
        <v>500000</v>
      </c>
      <c r="J98" s="5">
        <f>[1]Sheet1!$E$744</f>
        <v>500000</v>
      </c>
      <c r="K98" s="5">
        <f>[1]Sheet1!$E$744</f>
        <v>500000</v>
      </c>
      <c r="L98" s="5">
        <f>[1]Sheet1!$E$744</f>
        <v>500000</v>
      </c>
      <c r="M98" s="5">
        <f>[1]Sheet1!$E$744</f>
        <v>500000</v>
      </c>
      <c r="N98" s="5">
        <f>[1]Sheet1!$E$744</f>
        <v>500000</v>
      </c>
      <c r="O98" s="5">
        <f>[1]Sheet1!$E$744</f>
        <v>500000</v>
      </c>
      <c r="P98" s="5">
        <f>[1]Sheet1!$E$744</f>
        <v>500000</v>
      </c>
      <c r="Q98" s="5">
        <f>[1]Sheet1!$E$744</f>
        <v>500000</v>
      </c>
      <c r="R98" s="5">
        <f>[1]Sheet1!$E$744</f>
        <v>500000</v>
      </c>
      <c r="S98" s="5">
        <f>[1]Sheet1!$E$744</f>
        <v>500000</v>
      </c>
      <c r="T98" s="5">
        <f>[1]Sheet1!$E$744</f>
        <v>500000</v>
      </c>
      <c r="U98" s="5">
        <f>[1]Sheet1!$E$744</f>
        <v>500000</v>
      </c>
      <c r="V98" s="5">
        <f>[1]Sheet1!$E$744</f>
        <v>500000</v>
      </c>
      <c r="W98" s="5">
        <f>[1]Sheet1!$E$744</f>
        <v>500000</v>
      </c>
      <c r="X98" s="5">
        <f>[1]Sheet1!$E$744</f>
        <v>500000</v>
      </c>
      <c r="Y98" s="5">
        <f>[1]Sheet1!$E$744</f>
        <v>500000</v>
      </c>
      <c r="Z98" s="5">
        <f>[1]Sheet1!$E$744</f>
        <v>500000</v>
      </c>
      <c r="AA98" s="5">
        <f>[1]Sheet1!$E$744</f>
        <v>500000</v>
      </c>
      <c r="AB98" s="5">
        <f>[1]Sheet1!$E$744</f>
        <v>500000</v>
      </c>
      <c r="AC98" s="5">
        <f>[1]Sheet1!$E$744</f>
        <v>500000</v>
      </c>
      <c r="AD98" s="5">
        <f>[1]Sheet1!$E$744</f>
        <v>500000</v>
      </c>
      <c r="AE98" s="5">
        <f>[1]Sheet1!$E$744</f>
        <v>500000</v>
      </c>
      <c r="AF98" s="5">
        <f>[1]Sheet1!$E$744</f>
        <v>500000</v>
      </c>
      <c r="AG98" s="5">
        <f>[1]Sheet1!$E$744</f>
        <v>500000</v>
      </c>
      <c r="AH98" s="5">
        <f>[1]Sheet1!$E$744</f>
        <v>500000</v>
      </c>
      <c r="AI98" s="5">
        <f>[1]Sheet1!$E$744</f>
        <v>500000</v>
      </c>
      <c r="AJ98" s="5">
        <f>[1]Sheet1!$E$744</f>
        <v>500000</v>
      </c>
      <c r="AK98" s="5">
        <f>[1]Sheet1!$E$744</f>
        <v>500000</v>
      </c>
      <c r="AL98" s="5">
        <f>[1]Sheet1!$E$744</f>
        <v>500000</v>
      </c>
      <c r="AM98" s="5">
        <f>[1]Sheet1!$E$744</f>
        <v>500000</v>
      </c>
      <c r="AN98" s="5">
        <f>[1]Sheet1!$E$744</f>
        <v>500000</v>
      </c>
      <c r="AO98" s="5">
        <f>[1]Sheet1!$E$744</f>
        <v>500000</v>
      </c>
      <c r="AP98" s="5">
        <f>[1]Sheet1!$E$744</f>
        <v>500000</v>
      </c>
      <c r="AQ98" s="5">
        <f>[1]Sheet1!$E$744</f>
        <v>500000</v>
      </c>
      <c r="AR98" s="5">
        <f>[1]Sheet1!$E$744</f>
        <v>500000</v>
      </c>
      <c r="AS98" s="5">
        <f>[1]Sheet1!$E$744</f>
        <v>500000</v>
      </c>
      <c r="AT98" s="5">
        <f>[1]Sheet1!$E$744</f>
        <v>500000</v>
      </c>
      <c r="AU98" s="5">
        <f>[1]Sheet1!$E$744</f>
        <v>500000</v>
      </c>
      <c r="AV98" s="5">
        <f>[1]Sheet1!$E$744</f>
        <v>500000</v>
      </c>
    </row>
    <row r="99" spans="1:48" s="1" customFormat="1" x14ac:dyDescent="0.3">
      <c r="D99" s="1" t="s">
        <v>45</v>
      </c>
      <c r="E99" s="27">
        <f>[1]Sheet1!$E$234</f>
        <v>2898</v>
      </c>
      <c r="F99" s="27">
        <f>[1]Sheet1!$E$234</f>
        <v>2898</v>
      </c>
      <c r="G99" s="27">
        <f>[1]Sheet1!$E$234</f>
        <v>2898</v>
      </c>
      <c r="H99" s="27">
        <f>[1]Sheet1!$E$234</f>
        <v>2898</v>
      </c>
      <c r="I99" s="27">
        <f>[1]Sheet1!$E$234</f>
        <v>2898</v>
      </c>
      <c r="J99" s="27">
        <f>[1]Sheet1!$E$234</f>
        <v>2898</v>
      </c>
      <c r="K99" s="27">
        <f>[1]Sheet1!$E$234</f>
        <v>2898</v>
      </c>
      <c r="L99" s="27">
        <f>[1]Sheet1!$E$234</f>
        <v>2898</v>
      </c>
      <c r="M99" s="27">
        <f>[1]Sheet1!$E$234</f>
        <v>2898</v>
      </c>
      <c r="N99" s="27">
        <f>[1]Sheet1!$E$234</f>
        <v>2898</v>
      </c>
      <c r="O99" s="27">
        <f>[1]Sheet1!$E$234</f>
        <v>2898</v>
      </c>
      <c r="P99" s="27">
        <f>[1]Sheet1!$E$234</f>
        <v>2898</v>
      </c>
      <c r="Q99" s="27">
        <f>[1]Sheet1!$E$234</f>
        <v>2898</v>
      </c>
      <c r="R99" s="27">
        <f>[1]Sheet1!$E$234</f>
        <v>2898</v>
      </c>
      <c r="S99" s="27">
        <f>[1]Sheet1!$E$234</f>
        <v>2898</v>
      </c>
      <c r="T99" s="27">
        <f>[1]Sheet1!$E$234</f>
        <v>2898</v>
      </c>
      <c r="U99" s="27">
        <f>[1]Sheet1!$E$234</f>
        <v>2898</v>
      </c>
      <c r="V99" s="27">
        <f>[1]Sheet1!$E$234</f>
        <v>2898</v>
      </c>
      <c r="W99" s="27">
        <f>[1]Sheet1!$E$234</f>
        <v>2898</v>
      </c>
      <c r="X99" s="27">
        <f>[1]Sheet1!$E$234</f>
        <v>2898</v>
      </c>
      <c r="Y99" s="27">
        <f>[1]Sheet1!$E$234</f>
        <v>2898</v>
      </c>
      <c r="Z99" s="27">
        <f>[1]Sheet1!$E$234</f>
        <v>2898</v>
      </c>
      <c r="AA99" s="27">
        <f>[1]Sheet1!$E$234</f>
        <v>2898</v>
      </c>
      <c r="AB99" s="27">
        <f>[1]Sheet1!$E$234</f>
        <v>2898</v>
      </c>
      <c r="AC99" s="27">
        <f>[1]Sheet1!$E$234</f>
        <v>2898</v>
      </c>
      <c r="AD99" s="27">
        <f>[1]Sheet1!$E$234</f>
        <v>2898</v>
      </c>
      <c r="AE99" s="27">
        <f>[1]Sheet1!$E$234</f>
        <v>2898</v>
      </c>
      <c r="AF99" s="27">
        <f>[1]Sheet1!$E$234</f>
        <v>2898</v>
      </c>
      <c r="AG99" s="27">
        <f>[1]Sheet1!$E$234</f>
        <v>2898</v>
      </c>
      <c r="AH99" s="27">
        <f>[1]Sheet1!$E$234</f>
        <v>2898</v>
      </c>
      <c r="AI99" s="27">
        <f>[1]Sheet1!$E$234</f>
        <v>2898</v>
      </c>
      <c r="AJ99" s="27">
        <f>[1]Sheet1!$E$234</f>
        <v>2898</v>
      </c>
      <c r="AK99" s="27">
        <f>[1]Sheet1!$E$234</f>
        <v>2898</v>
      </c>
      <c r="AL99" s="27">
        <f>[1]Sheet1!$E$234</f>
        <v>2898</v>
      </c>
      <c r="AM99" s="27">
        <f>[1]Sheet1!$E$234</f>
        <v>2898</v>
      </c>
      <c r="AN99" s="27">
        <f>[1]Sheet1!$E$234</f>
        <v>2898</v>
      </c>
      <c r="AO99" s="27">
        <f>[1]Sheet1!$E$234</f>
        <v>2898</v>
      </c>
      <c r="AP99" s="27">
        <f>[1]Sheet1!$E$234</f>
        <v>2898</v>
      </c>
      <c r="AQ99" s="27">
        <f>[1]Sheet1!$E$234</f>
        <v>2898</v>
      </c>
      <c r="AR99" s="27">
        <f>[1]Sheet1!$E$234</f>
        <v>2898</v>
      </c>
      <c r="AS99" s="27">
        <f>[1]Sheet1!$E$234</f>
        <v>2898</v>
      </c>
      <c r="AT99" s="27">
        <f>[1]Sheet1!$E$234</f>
        <v>2898</v>
      </c>
      <c r="AU99" s="27">
        <f>[1]Sheet1!$E$234</f>
        <v>2898</v>
      </c>
      <c r="AV99" s="27">
        <f>[1]Sheet1!$E$234</f>
        <v>2898</v>
      </c>
    </row>
    <row r="100" spans="1:48" s="1" customFormat="1" x14ac:dyDescent="0.3">
      <c r="D100" s="1" t="s">
        <v>46</v>
      </c>
      <c r="E100" s="27">
        <f>[1]Sheet1!$E$235</f>
        <v>6973</v>
      </c>
      <c r="F100" s="27">
        <f>[1]Sheet1!$E$235</f>
        <v>6973</v>
      </c>
      <c r="G100" s="27">
        <f>[1]Sheet1!$E$235</f>
        <v>6973</v>
      </c>
      <c r="H100" s="27">
        <f>[1]Sheet1!$E$235</f>
        <v>6973</v>
      </c>
      <c r="I100" s="27">
        <f>[1]Sheet1!$E$235</f>
        <v>6973</v>
      </c>
      <c r="J100" s="27">
        <f>[1]Sheet1!$E$235</f>
        <v>6973</v>
      </c>
      <c r="K100" s="27">
        <f>[1]Sheet1!$E$235</f>
        <v>6973</v>
      </c>
      <c r="L100" s="27">
        <f>[1]Sheet1!$E$235</f>
        <v>6973</v>
      </c>
      <c r="M100" s="27">
        <f>[1]Sheet1!$E$235</f>
        <v>6973</v>
      </c>
      <c r="N100" s="27">
        <f>[1]Sheet1!$E$235</f>
        <v>6973</v>
      </c>
      <c r="O100" s="27">
        <f>[1]Sheet1!$E$235</f>
        <v>6973</v>
      </c>
      <c r="P100" s="27">
        <f>[1]Sheet1!$E$235</f>
        <v>6973</v>
      </c>
      <c r="Q100" s="27">
        <f>[1]Sheet1!$E$235</f>
        <v>6973</v>
      </c>
      <c r="R100" s="27">
        <f>[1]Sheet1!$E$235</f>
        <v>6973</v>
      </c>
      <c r="S100" s="27">
        <f>[1]Sheet1!$E$235</f>
        <v>6973</v>
      </c>
      <c r="T100" s="27">
        <f>[1]Sheet1!$E$235</f>
        <v>6973</v>
      </c>
      <c r="U100" s="27">
        <f>[1]Sheet1!$E$235</f>
        <v>6973</v>
      </c>
      <c r="V100" s="27">
        <f>[1]Sheet1!$E$235</f>
        <v>6973</v>
      </c>
      <c r="W100" s="27">
        <f>[1]Sheet1!$E$235</f>
        <v>6973</v>
      </c>
      <c r="X100" s="27">
        <f>[1]Sheet1!$E$235</f>
        <v>6973</v>
      </c>
      <c r="Y100" s="27">
        <f>[1]Sheet1!$E$235</f>
        <v>6973</v>
      </c>
      <c r="Z100" s="27">
        <f>[1]Sheet1!$E$235</f>
        <v>6973</v>
      </c>
      <c r="AA100" s="27">
        <f>[1]Sheet1!$E$235</f>
        <v>6973</v>
      </c>
      <c r="AB100" s="27">
        <f>[1]Sheet1!$E$235</f>
        <v>6973</v>
      </c>
      <c r="AC100" s="27">
        <f>[1]Sheet1!$E$235</f>
        <v>6973</v>
      </c>
      <c r="AD100" s="27">
        <f>[1]Sheet1!$E$235</f>
        <v>6973</v>
      </c>
      <c r="AE100" s="27">
        <f>[1]Sheet1!$E$235</f>
        <v>6973</v>
      </c>
      <c r="AF100" s="27">
        <f>[1]Sheet1!$E$235</f>
        <v>6973</v>
      </c>
      <c r="AG100" s="27">
        <f>[1]Sheet1!$E$235</f>
        <v>6973</v>
      </c>
      <c r="AH100" s="27">
        <f>[1]Sheet1!$E$235</f>
        <v>6973</v>
      </c>
      <c r="AI100" s="27">
        <f>[1]Sheet1!$E$235</f>
        <v>6973</v>
      </c>
      <c r="AJ100" s="27">
        <f>[1]Sheet1!$E$235</f>
        <v>6973</v>
      </c>
      <c r="AK100" s="27">
        <f>[1]Sheet1!$E$235</f>
        <v>6973</v>
      </c>
      <c r="AL100" s="27">
        <f>[1]Sheet1!$E$235</f>
        <v>6973</v>
      </c>
      <c r="AM100" s="27">
        <f>[1]Sheet1!$E$235</f>
        <v>6973</v>
      </c>
      <c r="AN100" s="27">
        <f>[1]Sheet1!$E$235</f>
        <v>6973</v>
      </c>
      <c r="AO100" s="27">
        <f>[1]Sheet1!$E$235</f>
        <v>6973</v>
      </c>
      <c r="AP100" s="27">
        <f>[1]Sheet1!$E$235</f>
        <v>6973</v>
      </c>
      <c r="AQ100" s="27">
        <f>[1]Sheet1!$E$235</f>
        <v>6973</v>
      </c>
      <c r="AR100" s="27">
        <f>[1]Sheet1!$E$235</f>
        <v>6973</v>
      </c>
      <c r="AS100" s="27">
        <f>[1]Sheet1!$E$235</f>
        <v>6973</v>
      </c>
      <c r="AT100" s="27">
        <f>[1]Sheet1!$E$235</f>
        <v>6973</v>
      </c>
      <c r="AU100" s="27">
        <f>[1]Sheet1!$E$235</f>
        <v>6973</v>
      </c>
      <c r="AV100" s="27">
        <f>[1]Sheet1!$E$235</f>
        <v>6973</v>
      </c>
    </row>
    <row r="101" spans="1:48" s="1" customFormat="1" x14ac:dyDescent="0.3">
      <c r="D101" s="1" t="s">
        <v>47</v>
      </c>
      <c r="E101" s="27">
        <f>[1]Sheet1!$E$236</f>
        <v>12404</v>
      </c>
      <c r="F101" s="27">
        <f>[1]Sheet1!$E$236</f>
        <v>12404</v>
      </c>
      <c r="G101" s="27">
        <f>[1]Sheet1!$E$236</f>
        <v>12404</v>
      </c>
      <c r="H101" s="27">
        <f>[1]Sheet1!$E$236</f>
        <v>12404</v>
      </c>
      <c r="I101" s="27">
        <f>[1]Sheet1!$E$236</f>
        <v>12404</v>
      </c>
      <c r="J101" s="27">
        <f>[1]Sheet1!$E$236</f>
        <v>12404</v>
      </c>
      <c r="K101" s="27">
        <f>[1]Sheet1!$E$236</f>
        <v>12404</v>
      </c>
      <c r="L101" s="27">
        <f>[1]Sheet1!$E$236</f>
        <v>12404</v>
      </c>
      <c r="M101" s="27">
        <f>[1]Sheet1!$E$236</f>
        <v>12404</v>
      </c>
      <c r="N101" s="27">
        <f>[1]Sheet1!$E$236</f>
        <v>12404</v>
      </c>
      <c r="O101" s="27">
        <f>[1]Sheet1!$E$236</f>
        <v>12404</v>
      </c>
      <c r="P101" s="27">
        <f>[1]Sheet1!$E$236</f>
        <v>12404</v>
      </c>
      <c r="Q101" s="27">
        <f>[1]Sheet1!$E$236</f>
        <v>12404</v>
      </c>
      <c r="R101" s="27">
        <f>[1]Sheet1!$E$236</f>
        <v>12404</v>
      </c>
      <c r="S101" s="27">
        <f>[1]Sheet1!$E$236</f>
        <v>12404</v>
      </c>
      <c r="T101" s="27">
        <f>[1]Sheet1!$E$236</f>
        <v>12404</v>
      </c>
      <c r="U101" s="27">
        <f>[1]Sheet1!$E$236</f>
        <v>12404</v>
      </c>
      <c r="V101" s="27">
        <f>[1]Sheet1!$E$236</f>
        <v>12404</v>
      </c>
      <c r="W101" s="27">
        <f>[1]Sheet1!$E$236</f>
        <v>12404</v>
      </c>
      <c r="X101" s="27">
        <f>[1]Sheet1!$E$236</f>
        <v>12404</v>
      </c>
      <c r="Y101" s="27">
        <f>[1]Sheet1!$E$236</f>
        <v>12404</v>
      </c>
      <c r="Z101" s="27">
        <f>[1]Sheet1!$E$236</f>
        <v>12404</v>
      </c>
      <c r="AA101" s="27">
        <f>[1]Sheet1!$E$236</f>
        <v>12404</v>
      </c>
      <c r="AB101" s="27">
        <f>[1]Sheet1!$E$236</f>
        <v>12404</v>
      </c>
      <c r="AC101" s="27">
        <f>[1]Sheet1!$E$236</f>
        <v>12404</v>
      </c>
      <c r="AD101" s="27">
        <f>[1]Sheet1!$E$236</f>
        <v>12404</v>
      </c>
      <c r="AE101" s="27">
        <f>[1]Sheet1!$E$236</f>
        <v>12404</v>
      </c>
      <c r="AF101" s="27">
        <f>[1]Sheet1!$E$236</f>
        <v>12404</v>
      </c>
      <c r="AG101" s="27">
        <f>[1]Sheet1!$E$236</f>
        <v>12404</v>
      </c>
      <c r="AH101" s="27">
        <f>[1]Sheet1!$E$236</f>
        <v>12404</v>
      </c>
      <c r="AI101" s="27">
        <f>[1]Sheet1!$E$236</f>
        <v>12404</v>
      </c>
      <c r="AJ101" s="27">
        <f>[1]Sheet1!$E$236</f>
        <v>12404</v>
      </c>
      <c r="AK101" s="27">
        <f>[1]Sheet1!$E$236</f>
        <v>12404</v>
      </c>
      <c r="AL101" s="27">
        <f>[1]Sheet1!$E$236</f>
        <v>12404</v>
      </c>
      <c r="AM101" s="27">
        <f>[1]Sheet1!$E$236</f>
        <v>12404</v>
      </c>
      <c r="AN101" s="27">
        <f>[1]Sheet1!$E$236</f>
        <v>12404</v>
      </c>
      <c r="AO101" s="27">
        <f>[1]Sheet1!$E$236</f>
        <v>12404</v>
      </c>
      <c r="AP101" s="27">
        <f>[1]Sheet1!$E$236</f>
        <v>12404</v>
      </c>
      <c r="AQ101" s="27">
        <f>[1]Sheet1!$E$236</f>
        <v>12404</v>
      </c>
      <c r="AR101" s="27">
        <f>[1]Sheet1!$E$236</f>
        <v>12404</v>
      </c>
      <c r="AS101" s="27">
        <f>[1]Sheet1!$E$236</f>
        <v>12404</v>
      </c>
      <c r="AT101" s="27">
        <f>[1]Sheet1!$E$236</f>
        <v>12404</v>
      </c>
      <c r="AU101" s="27">
        <f>[1]Sheet1!$E$236</f>
        <v>12404</v>
      </c>
      <c r="AV101" s="27">
        <f>[1]Sheet1!$E$236</f>
        <v>12404</v>
      </c>
    </row>
    <row r="102" spans="1:48" s="1" customFormat="1" x14ac:dyDescent="0.3">
      <c r="D102" s="1" t="s">
        <v>253</v>
      </c>
      <c r="E102" s="27">
        <f>[1]Sheet1!$E$745</f>
        <v>58435</v>
      </c>
      <c r="F102" s="27">
        <f>[1]Sheet1!$E$745</f>
        <v>58435</v>
      </c>
      <c r="G102" s="27">
        <f>[1]Sheet1!$E$745</f>
        <v>58435</v>
      </c>
      <c r="H102" s="27">
        <f>[1]Sheet1!$E$745</f>
        <v>58435</v>
      </c>
      <c r="I102" s="27">
        <f>[1]Sheet1!$E$745</f>
        <v>58435</v>
      </c>
      <c r="J102" s="27">
        <f>[1]Sheet1!$E$745</f>
        <v>58435</v>
      </c>
      <c r="K102" s="27">
        <f>[1]Sheet1!$E$745</f>
        <v>58435</v>
      </c>
      <c r="L102" s="27">
        <f>[1]Sheet1!$E$745</f>
        <v>58435</v>
      </c>
      <c r="M102" s="27">
        <f>[1]Sheet1!$E$745</f>
        <v>58435</v>
      </c>
      <c r="N102" s="27">
        <f>[1]Sheet1!$E$745</f>
        <v>58435</v>
      </c>
      <c r="O102" s="27">
        <f>[1]Sheet1!$E$745</f>
        <v>58435</v>
      </c>
      <c r="P102" s="27">
        <f>[1]Sheet1!$E$745</f>
        <v>58435</v>
      </c>
      <c r="Q102" s="27">
        <f>[1]Sheet1!$E$745</f>
        <v>58435</v>
      </c>
      <c r="R102" s="27">
        <f>[1]Sheet1!$E$745</f>
        <v>58435</v>
      </c>
      <c r="S102" s="27">
        <f>[1]Sheet1!$E$745</f>
        <v>58435</v>
      </c>
      <c r="T102" s="27">
        <f>[1]Sheet1!$E$745</f>
        <v>58435</v>
      </c>
      <c r="U102" s="27">
        <f>[1]Sheet1!$E$745</f>
        <v>58435</v>
      </c>
      <c r="V102" s="27">
        <f>[1]Sheet1!$E$745</f>
        <v>58435</v>
      </c>
      <c r="W102" s="27">
        <f>[1]Sheet1!$E$745</f>
        <v>58435</v>
      </c>
      <c r="X102" s="27">
        <f>[1]Sheet1!$E$745</f>
        <v>58435</v>
      </c>
      <c r="Y102" s="27">
        <f>[1]Sheet1!$E$745</f>
        <v>58435</v>
      </c>
      <c r="Z102" s="27">
        <f>[1]Sheet1!$E$745</f>
        <v>58435</v>
      </c>
      <c r="AA102" s="27">
        <f>[1]Sheet1!$E$745</f>
        <v>58435</v>
      </c>
      <c r="AB102" s="27">
        <f>[1]Sheet1!$E$745</f>
        <v>58435</v>
      </c>
      <c r="AC102" s="27">
        <f>[1]Sheet1!$E$745</f>
        <v>58435</v>
      </c>
      <c r="AD102" s="27">
        <f>[1]Sheet1!$E$745</f>
        <v>58435</v>
      </c>
      <c r="AE102" s="27">
        <f>[1]Sheet1!$E$745</f>
        <v>58435</v>
      </c>
      <c r="AF102" s="27">
        <f>[1]Sheet1!$E$745</f>
        <v>58435</v>
      </c>
      <c r="AG102" s="27">
        <f>[1]Sheet1!$E$745</f>
        <v>58435</v>
      </c>
      <c r="AH102" s="27">
        <f>[1]Sheet1!$E$745</f>
        <v>58435</v>
      </c>
      <c r="AI102" s="27">
        <f>[1]Sheet1!$E$745</f>
        <v>58435</v>
      </c>
      <c r="AJ102" s="27">
        <f>[1]Sheet1!$E$745</f>
        <v>58435</v>
      </c>
      <c r="AK102" s="27">
        <f>[1]Sheet1!$E$745</f>
        <v>58435</v>
      </c>
      <c r="AL102" s="27">
        <f>[1]Sheet1!$E$745</f>
        <v>58435</v>
      </c>
      <c r="AM102" s="27">
        <f>[1]Sheet1!$E$745</f>
        <v>58435</v>
      </c>
      <c r="AN102" s="27">
        <f>[1]Sheet1!$E$745</f>
        <v>58435</v>
      </c>
      <c r="AO102" s="27">
        <f>[1]Sheet1!$E$745</f>
        <v>58435</v>
      </c>
      <c r="AP102" s="27">
        <f>[1]Sheet1!$E$745</f>
        <v>58435</v>
      </c>
      <c r="AQ102" s="27">
        <f>[1]Sheet1!$E$745</f>
        <v>58435</v>
      </c>
      <c r="AR102" s="27">
        <f>[1]Sheet1!$E$745</f>
        <v>58435</v>
      </c>
      <c r="AS102" s="27">
        <f>[1]Sheet1!$E$745</f>
        <v>58435</v>
      </c>
      <c r="AT102" s="27">
        <f>[1]Sheet1!$E$745</f>
        <v>58435</v>
      </c>
      <c r="AU102" s="27">
        <f>[1]Sheet1!$E$745</f>
        <v>58435</v>
      </c>
      <c r="AV102" s="27">
        <f>[1]Sheet1!$E$745</f>
        <v>58435</v>
      </c>
    </row>
    <row r="103" spans="1:48" s="1" customFormat="1" x14ac:dyDescent="0.3">
      <c r="D103" s="1" t="s">
        <v>59</v>
      </c>
      <c r="E103" s="1">
        <f>[1]Sheet1!$E$534</f>
        <v>50800</v>
      </c>
      <c r="F103" s="1">
        <f>[1]Sheet1!$E$534</f>
        <v>50800</v>
      </c>
      <c r="G103" s="1">
        <f>[1]Sheet1!$E$534</f>
        <v>50800</v>
      </c>
      <c r="H103" s="1">
        <f>[1]Sheet1!$E$534</f>
        <v>50800</v>
      </c>
      <c r="I103" s="1">
        <f>[1]Sheet1!$E$534</f>
        <v>50800</v>
      </c>
      <c r="J103" s="1">
        <f>[1]Sheet1!$E$534</f>
        <v>50800</v>
      </c>
      <c r="K103" s="1">
        <f>[1]Sheet1!$E$534</f>
        <v>50800</v>
      </c>
      <c r="L103" s="1">
        <f>[1]Sheet1!$E$534</f>
        <v>50800</v>
      </c>
      <c r="M103" s="1">
        <f>[1]Sheet1!$E$534</f>
        <v>50800</v>
      </c>
      <c r="N103" s="1">
        <f>[1]Sheet1!$E$534</f>
        <v>50800</v>
      </c>
      <c r="O103" s="1">
        <f>[1]Sheet1!$E$534</f>
        <v>50800</v>
      </c>
      <c r="P103" s="1">
        <f>[1]Sheet1!$E$534</f>
        <v>50800</v>
      </c>
      <c r="Q103" s="1">
        <f>[1]Sheet1!$E$534</f>
        <v>50800</v>
      </c>
      <c r="R103" s="1">
        <f>[1]Sheet1!$E$534</f>
        <v>50800</v>
      </c>
      <c r="S103" s="1">
        <f>[1]Sheet1!$E$534</f>
        <v>50800</v>
      </c>
      <c r="T103" s="1">
        <f>[1]Sheet1!$E$534</f>
        <v>50800</v>
      </c>
      <c r="U103" s="1">
        <f>[1]Sheet1!$E$534</f>
        <v>50800</v>
      </c>
      <c r="V103" s="1">
        <f>[1]Sheet1!$E$534</f>
        <v>50800</v>
      </c>
      <c r="W103" s="1">
        <f>[1]Sheet1!$E$534</f>
        <v>50800</v>
      </c>
      <c r="X103" s="1">
        <f>[1]Sheet1!$E$534</f>
        <v>50800</v>
      </c>
      <c r="Y103" s="1">
        <f>[1]Sheet1!$E$534</f>
        <v>50800</v>
      </c>
      <c r="Z103" s="1">
        <f>[1]Sheet1!$E$534</f>
        <v>50800</v>
      </c>
      <c r="AA103" s="1">
        <f>[1]Sheet1!$E$534</f>
        <v>50800</v>
      </c>
      <c r="AB103" s="1">
        <f>[1]Sheet1!$E$534</f>
        <v>50800</v>
      </c>
      <c r="AC103" s="1">
        <f>[1]Sheet1!$E$534</f>
        <v>50800</v>
      </c>
      <c r="AD103" s="1">
        <f>[1]Sheet1!$E$534</f>
        <v>50800</v>
      </c>
      <c r="AE103" s="1">
        <f>[1]Sheet1!$E$534</f>
        <v>50800</v>
      </c>
      <c r="AF103" s="1">
        <f>[1]Sheet1!$E$534</f>
        <v>50800</v>
      </c>
      <c r="AG103" s="1">
        <f>[1]Sheet1!$E$534</f>
        <v>50800</v>
      </c>
      <c r="AH103" s="1">
        <f>[1]Sheet1!$E$534</f>
        <v>50800</v>
      </c>
      <c r="AI103" s="1">
        <f>[1]Sheet1!$E$534</f>
        <v>50800</v>
      </c>
      <c r="AJ103" s="1">
        <f>[1]Sheet1!$E$534</f>
        <v>50800</v>
      </c>
      <c r="AK103" s="1">
        <f>[1]Sheet1!$E$534</f>
        <v>50800</v>
      </c>
      <c r="AL103" s="1">
        <f>[1]Sheet1!$E$534</f>
        <v>50800</v>
      </c>
      <c r="AM103" s="1">
        <f>[1]Sheet1!$E$534</f>
        <v>50800</v>
      </c>
      <c r="AN103" s="1">
        <f>[1]Sheet1!$E$534</f>
        <v>50800</v>
      </c>
      <c r="AO103" s="1">
        <f>[1]Sheet1!$E$534</f>
        <v>50800</v>
      </c>
      <c r="AP103" s="1">
        <f>[1]Sheet1!$E$534</f>
        <v>50800</v>
      </c>
      <c r="AQ103" s="1">
        <f>[1]Sheet1!$E$534</f>
        <v>50800</v>
      </c>
      <c r="AR103" s="1">
        <f>[1]Sheet1!$E$534</f>
        <v>50800</v>
      </c>
      <c r="AS103" s="1">
        <f>[1]Sheet1!$E$534</f>
        <v>50800</v>
      </c>
      <c r="AT103" s="1">
        <f>[1]Sheet1!$E$534</f>
        <v>50800</v>
      </c>
      <c r="AU103" s="1">
        <f>[1]Sheet1!$E$534</f>
        <v>50800</v>
      </c>
      <c r="AV103" s="1">
        <f>[1]Sheet1!$E$534</f>
        <v>50800</v>
      </c>
    </row>
    <row r="104" spans="1:48" s="1" customFormat="1" x14ac:dyDescent="0.3">
      <c r="D104" s="1" t="s">
        <v>60</v>
      </c>
      <c r="E104" s="1">
        <f>[1]Sheet1!$E$535</f>
        <v>955.04</v>
      </c>
      <c r="F104" s="1">
        <f>[1]Sheet1!$E$535</f>
        <v>955.04</v>
      </c>
      <c r="G104" s="1">
        <f>[1]Sheet1!$E$535</f>
        <v>955.04</v>
      </c>
      <c r="H104" s="1">
        <f>[1]Sheet1!$E$535</f>
        <v>955.04</v>
      </c>
      <c r="I104" s="1">
        <f>[1]Sheet1!$E$535</f>
        <v>955.04</v>
      </c>
      <c r="J104" s="1">
        <f>[1]Sheet1!$E$535</f>
        <v>955.04</v>
      </c>
      <c r="K104" s="1">
        <f>[1]Sheet1!$E$535</f>
        <v>955.04</v>
      </c>
      <c r="L104" s="1">
        <f>[1]Sheet1!$E$535</f>
        <v>955.04</v>
      </c>
      <c r="M104" s="1">
        <f>[1]Sheet1!$E$535</f>
        <v>955.04</v>
      </c>
      <c r="N104" s="1">
        <f>[1]Sheet1!$E$535</f>
        <v>955.04</v>
      </c>
      <c r="O104" s="1">
        <f>[1]Sheet1!$E$535</f>
        <v>955.04</v>
      </c>
      <c r="P104" s="1">
        <f>[1]Sheet1!$E$535</f>
        <v>955.04</v>
      </c>
      <c r="Q104" s="1">
        <f>[1]Sheet1!$E$535</f>
        <v>955.04</v>
      </c>
      <c r="R104" s="1">
        <f>[1]Sheet1!$E$535</f>
        <v>955.04</v>
      </c>
      <c r="S104" s="1">
        <f>[1]Sheet1!$E$535</f>
        <v>955.04</v>
      </c>
      <c r="T104" s="1">
        <f>[1]Sheet1!$E$535</f>
        <v>955.04</v>
      </c>
      <c r="U104" s="1">
        <f>[1]Sheet1!$E$535</f>
        <v>955.04</v>
      </c>
      <c r="V104" s="1">
        <f>[1]Sheet1!$E$535</f>
        <v>955.04</v>
      </c>
      <c r="W104" s="1">
        <f>[1]Sheet1!$E$535</f>
        <v>955.04</v>
      </c>
      <c r="X104" s="1">
        <f>[1]Sheet1!$E$535</f>
        <v>955.04</v>
      </c>
      <c r="Y104" s="1">
        <f>[1]Sheet1!$E$535</f>
        <v>955.04</v>
      </c>
      <c r="Z104" s="1">
        <f>[1]Sheet1!$E$535</f>
        <v>955.04</v>
      </c>
      <c r="AA104" s="1">
        <f>[1]Sheet1!$E$535</f>
        <v>955.04</v>
      </c>
      <c r="AB104" s="1">
        <f>[1]Sheet1!$E$535</f>
        <v>955.04</v>
      </c>
      <c r="AC104" s="1">
        <f>[1]Sheet1!$E$535</f>
        <v>955.04</v>
      </c>
      <c r="AD104" s="1">
        <f>[1]Sheet1!$E$535</f>
        <v>955.04</v>
      </c>
      <c r="AE104" s="1">
        <f>[1]Sheet1!$E$535</f>
        <v>955.04</v>
      </c>
      <c r="AF104" s="1">
        <f>[1]Sheet1!$E$535</f>
        <v>955.04</v>
      </c>
      <c r="AG104" s="1">
        <f>[1]Sheet1!$E$535</f>
        <v>955.04</v>
      </c>
      <c r="AH104" s="1">
        <f>[1]Sheet1!$E$535</f>
        <v>955.04</v>
      </c>
      <c r="AI104" s="1">
        <f>[1]Sheet1!$E$535</f>
        <v>955.04</v>
      </c>
      <c r="AJ104" s="1">
        <f>[1]Sheet1!$E$535</f>
        <v>955.04</v>
      </c>
      <c r="AK104" s="1">
        <f>[1]Sheet1!$E$535</f>
        <v>955.04</v>
      </c>
      <c r="AL104" s="1">
        <f>[1]Sheet1!$E$535</f>
        <v>955.04</v>
      </c>
      <c r="AM104" s="1">
        <f>[1]Sheet1!$E$535</f>
        <v>955.04</v>
      </c>
      <c r="AN104" s="1">
        <f>[1]Sheet1!$E$535</f>
        <v>955.04</v>
      </c>
      <c r="AO104" s="1">
        <f>[1]Sheet1!$E$535</f>
        <v>955.04</v>
      </c>
      <c r="AP104" s="1">
        <f>[1]Sheet1!$E$535</f>
        <v>955.04</v>
      </c>
      <c r="AQ104" s="1">
        <f>[1]Sheet1!$E$535</f>
        <v>955.04</v>
      </c>
      <c r="AR104" s="1">
        <f>[1]Sheet1!$E$535</f>
        <v>955.04</v>
      </c>
      <c r="AS104" s="1">
        <f>[1]Sheet1!$E$535</f>
        <v>955.04</v>
      </c>
      <c r="AT104" s="1">
        <f>[1]Sheet1!$E$535</f>
        <v>955.04</v>
      </c>
      <c r="AU104" s="1">
        <f>[1]Sheet1!$E$535</f>
        <v>955.04</v>
      </c>
      <c r="AV104" s="1">
        <f>[1]Sheet1!$E$535</f>
        <v>955.04</v>
      </c>
    </row>
    <row r="105" spans="1:48" s="1" customFormat="1" x14ac:dyDescent="0.3">
      <c r="D105" s="1" t="s">
        <v>61</v>
      </c>
      <c r="E105" s="26">
        <f>[1]Sheet1!$E$586</f>
        <v>1.8800000000000001E-2</v>
      </c>
      <c r="F105" s="26">
        <f>[1]Sheet1!$E$586</f>
        <v>1.8800000000000001E-2</v>
      </c>
      <c r="G105" s="26">
        <f>[1]Sheet1!$E$586</f>
        <v>1.8800000000000001E-2</v>
      </c>
      <c r="H105" s="26">
        <f>[1]Sheet1!$E$586</f>
        <v>1.8800000000000001E-2</v>
      </c>
      <c r="I105" s="26">
        <f>[1]Sheet1!$E$586</f>
        <v>1.8800000000000001E-2</v>
      </c>
      <c r="J105" s="26">
        <f>[1]Sheet1!$E$586</f>
        <v>1.8800000000000001E-2</v>
      </c>
      <c r="K105" s="26">
        <f>[1]Sheet1!$E$586</f>
        <v>1.8800000000000001E-2</v>
      </c>
      <c r="L105" s="26">
        <f>[1]Sheet1!$E$586</f>
        <v>1.8800000000000001E-2</v>
      </c>
      <c r="M105" s="26">
        <f>[1]Sheet1!$E$586</f>
        <v>1.8800000000000001E-2</v>
      </c>
      <c r="N105" s="26">
        <f>[1]Sheet1!$E$586</f>
        <v>1.8800000000000001E-2</v>
      </c>
      <c r="O105" s="26">
        <f>[1]Sheet1!$E$586</f>
        <v>1.8800000000000001E-2</v>
      </c>
      <c r="P105" s="26">
        <f>[1]Sheet1!$E$586</f>
        <v>1.8800000000000001E-2</v>
      </c>
      <c r="Q105" s="26">
        <f>[1]Sheet1!$E$586</f>
        <v>1.8800000000000001E-2</v>
      </c>
      <c r="R105" s="26">
        <f>[1]Sheet1!$E$586</f>
        <v>1.8800000000000001E-2</v>
      </c>
      <c r="S105" s="26">
        <f>[1]Sheet1!$E$586</f>
        <v>1.8800000000000001E-2</v>
      </c>
      <c r="T105" s="26">
        <f>[1]Sheet1!$E$586</f>
        <v>1.8800000000000001E-2</v>
      </c>
      <c r="U105" s="26">
        <f>[1]Sheet1!$E$586</f>
        <v>1.8800000000000001E-2</v>
      </c>
      <c r="V105" s="26">
        <f>[1]Sheet1!$E$586</f>
        <v>1.8800000000000001E-2</v>
      </c>
      <c r="W105" s="26">
        <f>[1]Sheet1!$E$586</f>
        <v>1.8800000000000001E-2</v>
      </c>
      <c r="X105" s="26">
        <f>[1]Sheet1!$E$586</f>
        <v>1.8800000000000001E-2</v>
      </c>
      <c r="Y105" s="26">
        <f>[1]Sheet1!$E$586</f>
        <v>1.8800000000000001E-2</v>
      </c>
      <c r="Z105" s="26">
        <f>[1]Sheet1!$E$586</f>
        <v>1.8800000000000001E-2</v>
      </c>
      <c r="AA105" s="26">
        <f>[1]Sheet1!$E$586</f>
        <v>1.8800000000000001E-2</v>
      </c>
      <c r="AB105" s="26">
        <f>[1]Sheet1!$E$586</f>
        <v>1.8800000000000001E-2</v>
      </c>
      <c r="AC105" s="26">
        <f>[1]Sheet1!$E$586</f>
        <v>1.8800000000000001E-2</v>
      </c>
      <c r="AD105" s="26">
        <f>[1]Sheet1!$E$586</f>
        <v>1.8800000000000001E-2</v>
      </c>
      <c r="AE105" s="26">
        <f>[1]Sheet1!$E$586</f>
        <v>1.8800000000000001E-2</v>
      </c>
      <c r="AF105" s="26">
        <f>[1]Sheet1!$E$586</f>
        <v>1.8800000000000001E-2</v>
      </c>
      <c r="AG105" s="26">
        <f>[1]Sheet1!$E$586</f>
        <v>1.8800000000000001E-2</v>
      </c>
      <c r="AH105" s="26">
        <f>[1]Sheet1!$E$586</f>
        <v>1.8800000000000001E-2</v>
      </c>
      <c r="AI105" s="26">
        <f>[1]Sheet1!$E$586</f>
        <v>1.8800000000000001E-2</v>
      </c>
      <c r="AJ105" s="26">
        <f>[1]Sheet1!$E$586</f>
        <v>1.8800000000000001E-2</v>
      </c>
      <c r="AK105" s="26">
        <f>[1]Sheet1!$E$586</f>
        <v>1.8800000000000001E-2</v>
      </c>
      <c r="AL105" s="26">
        <f>[1]Sheet1!$E$586</f>
        <v>1.8800000000000001E-2</v>
      </c>
      <c r="AM105" s="26">
        <f>[1]Sheet1!$E$586</f>
        <v>1.8800000000000001E-2</v>
      </c>
      <c r="AN105" s="26">
        <f>[1]Sheet1!$E$586</f>
        <v>1.8800000000000001E-2</v>
      </c>
      <c r="AO105" s="26">
        <f>[1]Sheet1!$E$586</f>
        <v>1.8800000000000001E-2</v>
      </c>
      <c r="AP105" s="26">
        <f>[1]Sheet1!$E$586</f>
        <v>1.8800000000000001E-2</v>
      </c>
      <c r="AQ105" s="26">
        <f>[1]Sheet1!$E$586</f>
        <v>1.8800000000000001E-2</v>
      </c>
      <c r="AR105" s="26">
        <f>[1]Sheet1!$E$586</f>
        <v>1.8800000000000001E-2</v>
      </c>
      <c r="AS105" s="26">
        <f>[1]Sheet1!$E$586</f>
        <v>1.8800000000000001E-2</v>
      </c>
      <c r="AT105" s="26">
        <f>[1]Sheet1!$E$586</f>
        <v>1.8800000000000001E-2</v>
      </c>
      <c r="AU105" s="26">
        <f>[1]Sheet1!$E$586</f>
        <v>1.8800000000000001E-2</v>
      </c>
      <c r="AV105" s="26">
        <f>[1]Sheet1!$E$586</f>
        <v>1.8800000000000001E-2</v>
      </c>
    </row>
    <row r="106" spans="1:48" s="1" customFormat="1" x14ac:dyDescent="0.3">
      <c r="D106" s="1" t="s">
        <v>62</v>
      </c>
      <c r="E106" s="31">
        <f>[1]Sheet1!$E$530</f>
        <v>2544.3000000000002</v>
      </c>
      <c r="F106" s="31">
        <f>[1]Sheet1!$E$530</f>
        <v>2544.3000000000002</v>
      </c>
      <c r="G106" s="31">
        <f>[1]Sheet1!$E$530</f>
        <v>2544.3000000000002</v>
      </c>
      <c r="H106" s="31">
        <f>[1]Sheet1!$E$530</f>
        <v>2544.3000000000002</v>
      </c>
      <c r="I106" s="31">
        <f>[1]Sheet1!$E$530</f>
        <v>2544.3000000000002</v>
      </c>
      <c r="J106" s="31">
        <f>[1]Sheet1!$E$530</f>
        <v>2544.3000000000002</v>
      </c>
      <c r="K106" s="31">
        <f>[1]Sheet1!$E$530</f>
        <v>2544.3000000000002</v>
      </c>
      <c r="L106" s="31">
        <f>[1]Sheet1!$E$530</f>
        <v>2544.3000000000002</v>
      </c>
      <c r="M106" s="31">
        <f>[1]Sheet1!$E$530</f>
        <v>2544.3000000000002</v>
      </c>
      <c r="N106" s="31">
        <f>[1]Sheet1!$E$530</f>
        <v>2544.3000000000002</v>
      </c>
      <c r="O106" s="31">
        <f>[1]Sheet1!$E$530</f>
        <v>2544.3000000000002</v>
      </c>
      <c r="P106" s="31">
        <f>[1]Sheet1!$E$530</f>
        <v>2544.3000000000002</v>
      </c>
      <c r="Q106" s="31">
        <f>[1]Sheet1!$E$530</f>
        <v>2544.3000000000002</v>
      </c>
      <c r="R106" s="31">
        <f>[1]Sheet1!$E$530</f>
        <v>2544.3000000000002</v>
      </c>
      <c r="S106" s="31">
        <f>[1]Sheet1!$E$530</f>
        <v>2544.3000000000002</v>
      </c>
      <c r="T106" s="31">
        <f>[1]Sheet1!$E$530</f>
        <v>2544.3000000000002</v>
      </c>
      <c r="U106" s="31">
        <f>[1]Sheet1!$E$530</f>
        <v>2544.3000000000002</v>
      </c>
      <c r="V106" s="31">
        <f>[1]Sheet1!$E$530</f>
        <v>2544.3000000000002</v>
      </c>
      <c r="W106" s="31">
        <f>[1]Sheet1!$E$530</f>
        <v>2544.3000000000002</v>
      </c>
      <c r="X106" s="31">
        <f>[1]Sheet1!$E$530</f>
        <v>2544.3000000000002</v>
      </c>
      <c r="Y106" s="31">
        <f>[1]Sheet1!$E$530</f>
        <v>2544.3000000000002</v>
      </c>
      <c r="Z106" s="31">
        <f>[1]Sheet1!$E$530</f>
        <v>2544.3000000000002</v>
      </c>
      <c r="AA106" s="31">
        <f>[1]Sheet1!$E$530</f>
        <v>2544.3000000000002</v>
      </c>
      <c r="AB106" s="31">
        <f>[1]Sheet1!$E$530</f>
        <v>2544.3000000000002</v>
      </c>
      <c r="AC106" s="31">
        <f>[1]Sheet1!$E$530</f>
        <v>2544.3000000000002</v>
      </c>
      <c r="AD106" s="31">
        <f>[1]Sheet1!$E$530</f>
        <v>2544.3000000000002</v>
      </c>
      <c r="AE106" s="31">
        <f>[1]Sheet1!$E$530</f>
        <v>2544.3000000000002</v>
      </c>
      <c r="AF106" s="31">
        <f>[1]Sheet1!$E$530</f>
        <v>2544.3000000000002</v>
      </c>
      <c r="AG106" s="31">
        <f>[1]Sheet1!$E$530</f>
        <v>2544.3000000000002</v>
      </c>
      <c r="AH106" s="31">
        <f>[1]Sheet1!$E$530</f>
        <v>2544.3000000000002</v>
      </c>
      <c r="AI106" s="31">
        <f>[1]Sheet1!$E$530</f>
        <v>2544.3000000000002</v>
      </c>
      <c r="AJ106" s="31">
        <f>[1]Sheet1!$E$530</f>
        <v>2544.3000000000002</v>
      </c>
      <c r="AK106" s="31">
        <f>[1]Sheet1!$E$530</f>
        <v>2544.3000000000002</v>
      </c>
      <c r="AL106" s="31">
        <f>[1]Sheet1!$E$530</f>
        <v>2544.3000000000002</v>
      </c>
      <c r="AM106" s="31">
        <f>[1]Sheet1!$E$530</f>
        <v>2544.3000000000002</v>
      </c>
      <c r="AN106" s="31">
        <f>[1]Sheet1!$E$530</f>
        <v>2544.3000000000002</v>
      </c>
      <c r="AO106" s="31">
        <f>[1]Sheet1!$E$530</f>
        <v>2544.3000000000002</v>
      </c>
      <c r="AP106" s="31">
        <f>[1]Sheet1!$E$530</f>
        <v>2544.3000000000002</v>
      </c>
      <c r="AQ106" s="31">
        <f>[1]Sheet1!$E$530</f>
        <v>2544.3000000000002</v>
      </c>
      <c r="AR106" s="31">
        <f>[1]Sheet1!$E$530</f>
        <v>2544.3000000000002</v>
      </c>
      <c r="AS106" s="31">
        <f>[1]Sheet1!$E$530</f>
        <v>2544.3000000000002</v>
      </c>
      <c r="AT106" s="31">
        <f>[1]Sheet1!$E$530</f>
        <v>2544.3000000000002</v>
      </c>
      <c r="AU106" s="31">
        <f>[1]Sheet1!$E$530</f>
        <v>2544.3000000000002</v>
      </c>
      <c r="AV106" s="31">
        <f>[1]Sheet1!$E$530</f>
        <v>2544.3000000000002</v>
      </c>
    </row>
    <row r="107" spans="1:48" s="1" customFormat="1" x14ac:dyDescent="0.3">
      <c r="D107" s="1" t="s">
        <v>63</v>
      </c>
      <c r="E107" s="31">
        <f>[1]Sheet1!$E$531</f>
        <v>54900</v>
      </c>
      <c r="F107" s="31">
        <f>[1]Sheet1!$E$531</f>
        <v>54900</v>
      </c>
      <c r="G107" s="31">
        <f>[1]Sheet1!$E$531</f>
        <v>54900</v>
      </c>
      <c r="H107" s="31">
        <f>[1]Sheet1!$E$531</f>
        <v>54900</v>
      </c>
      <c r="I107" s="31">
        <f>[1]Sheet1!$E$531</f>
        <v>54900</v>
      </c>
      <c r="J107" s="31">
        <f>[1]Sheet1!$E$531</f>
        <v>54900</v>
      </c>
      <c r="K107" s="31">
        <f>[1]Sheet1!$E$531</f>
        <v>54900</v>
      </c>
      <c r="L107" s="31">
        <f>[1]Sheet1!$E$531</f>
        <v>54900</v>
      </c>
      <c r="M107" s="31">
        <f>[1]Sheet1!$E$531</f>
        <v>54900</v>
      </c>
      <c r="N107" s="31">
        <f>[1]Sheet1!$E$531</f>
        <v>54900</v>
      </c>
      <c r="O107" s="31">
        <f>[1]Sheet1!$E$531</f>
        <v>54900</v>
      </c>
      <c r="P107" s="31">
        <f>[1]Sheet1!$E$531</f>
        <v>54900</v>
      </c>
      <c r="Q107" s="31">
        <f>[1]Sheet1!$E$531</f>
        <v>54900</v>
      </c>
      <c r="R107" s="31">
        <f>[1]Sheet1!$E$531</f>
        <v>54900</v>
      </c>
      <c r="S107" s="31">
        <f>[1]Sheet1!$E$531</f>
        <v>54900</v>
      </c>
      <c r="T107" s="31">
        <f>[1]Sheet1!$E$531</f>
        <v>54900</v>
      </c>
      <c r="U107" s="31">
        <f>[1]Sheet1!$E$531</f>
        <v>54900</v>
      </c>
      <c r="V107" s="31">
        <f>[1]Sheet1!$E$531</f>
        <v>54900</v>
      </c>
      <c r="W107" s="31">
        <f>[1]Sheet1!$E$531</f>
        <v>54900</v>
      </c>
      <c r="X107" s="31">
        <f>[1]Sheet1!$E$531</f>
        <v>54900</v>
      </c>
      <c r="Y107" s="31">
        <f>[1]Sheet1!$E$531</f>
        <v>54900</v>
      </c>
      <c r="Z107" s="31">
        <f>[1]Sheet1!$E$531</f>
        <v>54900</v>
      </c>
      <c r="AA107" s="31">
        <f>[1]Sheet1!$E$531</f>
        <v>54900</v>
      </c>
      <c r="AB107" s="31">
        <f>[1]Sheet1!$E$531</f>
        <v>54900</v>
      </c>
      <c r="AC107" s="31">
        <f>[1]Sheet1!$E$531</f>
        <v>54900</v>
      </c>
      <c r="AD107" s="31">
        <f>[1]Sheet1!$E$531</f>
        <v>54900</v>
      </c>
      <c r="AE107" s="31">
        <f>[1]Sheet1!$E$531</f>
        <v>54900</v>
      </c>
      <c r="AF107" s="31">
        <f>[1]Sheet1!$E$531</f>
        <v>54900</v>
      </c>
      <c r="AG107" s="31">
        <f>[1]Sheet1!$E$531</f>
        <v>54900</v>
      </c>
      <c r="AH107" s="31">
        <f>[1]Sheet1!$E$531</f>
        <v>54900</v>
      </c>
      <c r="AI107" s="31">
        <f>[1]Sheet1!$E$531</f>
        <v>54900</v>
      </c>
      <c r="AJ107" s="31">
        <f>[1]Sheet1!$E$531</f>
        <v>54900</v>
      </c>
      <c r="AK107" s="31">
        <f>[1]Sheet1!$E$531</f>
        <v>54900</v>
      </c>
      <c r="AL107" s="31">
        <f>[1]Sheet1!$E$531</f>
        <v>54900</v>
      </c>
      <c r="AM107" s="31">
        <f>[1]Sheet1!$E$531</f>
        <v>54900</v>
      </c>
      <c r="AN107" s="31">
        <f>[1]Sheet1!$E$531</f>
        <v>54900</v>
      </c>
      <c r="AO107" s="31">
        <f>[1]Sheet1!$E$531</f>
        <v>54900</v>
      </c>
      <c r="AP107" s="31">
        <f>[1]Sheet1!$E$531</f>
        <v>54900</v>
      </c>
      <c r="AQ107" s="31">
        <f>[1]Sheet1!$E$531</f>
        <v>54900</v>
      </c>
      <c r="AR107" s="31">
        <f>[1]Sheet1!$E$531</f>
        <v>54900</v>
      </c>
      <c r="AS107" s="31">
        <f>[1]Sheet1!$E$531</f>
        <v>54900</v>
      </c>
      <c r="AT107" s="31">
        <f>[1]Sheet1!$E$531</f>
        <v>54900</v>
      </c>
      <c r="AU107" s="31">
        <f>[1]Sheet1!$E$531</f>
        <v>54900</v>
      </c>
      <c r="AV107" s="31">
        <f>[1]Sheet1!$E$531</f>
        <v>54900</v>
      </c>
    </row>
    <row r="108" spans="1:48" s="1" customFormat="1" x14ac:dyDescent="0.3">
      <c r="D108" s="1" t="s">
        <v>64</v>
      </c>
      <c r="E108" s="31">
        <f>[1]Sheet1!$E$532</f>
        <v>3500</v>
      </c>
      <c r="F108" s="31">
        <f>[1]Sheet1!$E$532</f>
        <v>3500</v>
      </c>
      <c r="G108" s="31">
        <f>[1]Sheet1!$E$532</f>
        <v>3500</v>
      </c>
      <c r="H108" s="31">
        <f>[1]Sheet1!$E$532</f>
        <v>3500</v>
      </c>
      <c r="I108" s="31">
        <f>[1]Sheet1!$E$532</f>
        <v>3500</v>
      </c>
      <c r="J108" s="31">
        <f>[1]Sheet1!$E$532</f>
        <v>3500</v>
      </c>
      <c r="K108" s="31">
        <f>[1]Sheet1!$E$532</f>
        <v>3500</v>
      </c>
      <c r="L108" s="31">
        <f>[1]Sheet1!$E$532</f>
        <v>3500</v>
      </c>
      <c r="M108" s="31">
        <f>[1]Sheet1!$E$532</f>
        <v>3500</v>
      </c>
      <c r="N108" s="31">
        <f>[1]Sheet1!$E$532</f>
        <v>3500</v>
      </c>
      <c r="O108" s="31">
        <f>[1]Sheet1!$E$532</f>
        <v>3500</v>
      </c>
      <c r="P108" s="31">
        <f>[1]Sheet1!$E$532</f>
        <v>3500</v>
      </c>
      <c r="Q108" s="31">
        <f>[1]Sheet1!$E$532</f>
        <v>3500</v>
      </c>
      <c r="R108" s="31">
        <f>[1]Sheet1!$E$532</f>
        <v>3500</v>
      </c>
      <c r="S108" s="31">
        <f>[1]Sheet1!$E$532</f>
        <v>3500</v>
      </c>
      <c r="T108" s="31">
        <f>[1]Sheet1!$E$532</f>
        <v>3500</v>
      </c>
      <c r="U108" s="31">
        <f>[1]Sheet1!$E$532</f>
        <v>3500</v>
      </c>
      <c r="V108" s="31">
        <f>[1]Sheet1!$E$532</f>
        <v>3500</v>
      </c>
      <c r="W108" s="31">
        <f>[1]Sheet1!$E$532</f>
        <v>3500</v>
      </c>
      <c r="X108" s="31">
        <f>[1]Sheet1!$E$532</f>
        <v>3500</v>
      </c>
      <c r="Y108" s="31">
        <f>[1]Sheet1!$E$532</f>
        <v>3500</v>
      </c>
      <c r="Z108" s="31">
        <f>[1]Sheet1!$E$532</f>
        <v>3500</v>
      </c>
      <c r="AA108" s="31">
        <f>[1]Sheet1!$E$532</f>
        <v>3500</v>
      </c>
      <c r="AB108" s="31">
        <f>[1]Sheet1!$E$532</f>
        <v>3500</v>
      </c>
      <c r="AC108" s="31">
        <f>[1]Sheet1!$E$532</f>
        <v>3500</v>
      </c>
      <c r="AD108" s="31">
        <f>[1]Sheet1!$E$532</f>
        <v>3500</v>
      </c>
      <c r="AE108" s="31">
        <f>[1]Sheet1!$E$532</f>
        <v>3500</v>
      </c>
      <c r="AF108" s="31">
        <f>[1]Sheet1!$E$532</f>
        <v>3500</v>
      </c>
      <c r="AG108" s="31">
        <f>[1]Sheet1!$E$532</f>
        <v>3500</v>
      </c>
      <c r="AH108" s="31">
        <f>[1]Sheet1!$E$532</f>
        <v>3500</v>
      </c>
      <c r="AI108" s="31">
        <f>[1]Sheet1!$E$532</f>
        <v>3500</v>
      </c>
      <c r="AJ108" s="31">
        <f>[1]Sheet1!$E$532</f>
        <v>3500</v>
      </c>
      <c r="AK108" s="31">
        <f>[1]Sheet1!$E$532</f>
        <v>3500</v>
      </c>
      <c r="AL108" s="31">
        <f>[1]Sheet1!$E$532</f>
        <v>3500</v>
      </c>
      <c r="AM108" s="31">
        <f>[1]Sheet1!$E$532</f>
        <v>3500</v>
      </c>
      <c r="AN108" s="31">
        <f>[1]Sheet1!$E$532</f>
        <v>3500</v>
      </c>
      <c r="AO108" s="31">
        <f>[1]Sheet1!$E$532</f>
        <v>3500</v>
      </c>
      <c r="AP108" s="31">
        <f>[1]Sheet1!$E$532</f>
        <v>3500</v>
      </c>
      <c r="AQ108" s="31">
        <f>[1]Sheet1!$E$532</f>
        <v>3500</v>
      </c>
      <c r="AR108" s="31">
        <f>[1]Sheet1!$E$532</f>
        <v>3500</v>
      </c>
      <c r="AS108" s="31">
        <f>[1]Sheet1!$E$532</f>
        <v>3500</v>
      </c>
      <c r="AT108" s="31">
        <f>[1]Sheet1!$E$532</f>
        <v>3500</v>
      </c>
      <c r="AU108" s="31">
        <f>[1]Sheet1!$E$532</f>
        <v>3500</v>
      </c>
      <c r="AV108" s="31">
        <f>[1]Sheet1!$E$532</f>
        <v>3500</v>
      </c>
    </row>
    <row r="109" spans="1:48" s="1" customFormat="1" x14ac:dyDescent="0.3">
      <c r="D109" s="1" t="s">
        <v>65</v>
      </c>
      <c r="E109" s="31">
        <f>[1]Sheet1!$E$533</f>
        <v>4959.8999999999996</v>
      </c>
      <c r="F109" s="31">
        <f>[1]Sheet1!$E$533</f>
        <v>4959.8999999999996</v>
      </c>
      <c r="G109" s="31">
        <f>[1]Sheet1!$E$533</f>
        <v>4959.8999999999996</v>
      </c>
      <c r="H109" s="31">
        <f>[1]Sheet1!$E$533</f>
        <v>4959.8999999999996</v>
      </c>
      <c r="I109" s="31">
        <f>[1]Sheet1!$E$533</f>
        <v>4959.8999999999996</v>
      </c>
      <c r="J109" s="31">
        <f>[1]Sheet1!$E$533</f>
        <v>4959.8999999999996</v>
      </c>
      <c r="K109" s="31">
        <f>[1]Sheet1!$E$533</f>
        <v>4959.8999999999996</v>
      </c>
      <c r="L109" s="31">
        <f>[1]Sheet1!$E$533</f>
        <v>4959.8999999999996</v>
      </c>
      <c r="M109" s="31">
        <f>[1]Sheet1!$E$533</f>
        <v>4959.8999999999996</v>
      </c>
      <c r="N109" s="31">
        <f>[1]Sheet1!$E$533</f>
        <v>4959.8999999999996</v>
      </c>
      <c r="O109" s="31">
        <f>[1]Sheet1!$E$533</f>
        <v>4959.8999999999996</v>
      </c>
      <c r="P109" s="31">
        <f>[1]Sheet1!$E$533</f>
        <v>4959.8999999999996</v>
      </c>
      <c r="Q109" s="31">
        <f>[1]Sheet1!$E$533</f>
        <v>4959.8999999999996</v>
      </c>
      <c r="R109" s="31">
        <f>[1]Sheet1!$E$533</f>
        <v>4959.8999999999996</v>
      </c>
      <c r="S109" s="31">
        <f>[1]Sheet1!$E$533</f>
        <v>4959.8999999999996</v>
      </c>
      <c r="T109" s="31">
        <f>[1]Sheet1!$E$533</f>
        <v>4959.8999999999996</v>
      </c>
      <c r="U109" s="31">
        <f>[1]Sheet1!$E$533</f>
        <v>4959.8999999999996</v>
      </c>
      <c r="V109" s="31">
        <f>[1]Sheet1!$E$533</f>
        <v>4959.8999999999996</v>
      </c>
      <c r="W109" s="31">
        <f>[1]Sheet1!$E$533</f>
        <v>4959.8999999999996</v>
      </c>
      <c r="X109" s="31">
        <f>[1]Sheet1!$E$533</f>
        <v>4959.8999999999996</v>
      </c>
      <c r="Y109" s="31">
        <f>[1]Sheet1!$E$533</f>
        <v>4959.8999999999996</v>
      </c>
      <c r="Z109" s="31">
        <f>[1]Sheet1!$E$533</f>
        <v>4959.8999999999996</v>
      </c>
      <c r="AA109" s="31">
        <f>[1]Sheet1!$E$533</f>
        <v>4959.8999999999996</v>
      </c>
      <c r="AB109" s="31">
        <f>[1]Sheet1!$E$533</f>
        <v>4959.8999999999996</v>
      </c>
      <c r="AC109" s="31">
        <f>[1]Sheet1!$E$533</f>
        <v>4959.8999999999996</v>
      </c>
      <c r="AD109" s="31">
        <f>[1]Sheet1!$E$533</f>
        <v>4959.8999999999996</v>
      </c>
      <c r="AE109" s="31">
        <f>[1]Sheet1!$E$533</f>
        <v>4959.8999999999996</v>
      </c>
      <c r="AF109" s="31">
        <f>[1]Sheet1!$E$533</f>
        <v>4959.8999999999996</v>
      </c>
      <c r="AG109" s="31">
        <f>[1]Sheet1!$E$533</f>
        <v>4959.8999999999996</v>
      </c>
      <c r="AH109" s="31">
        <f>[1]Sheet1!$E$533</f>
        <v>4959.8999999999996</v>
      </c>
      <c r="AI109" s="31">
        <f>[1]Sheet1!$E$533</f>
        <v>4959.8999999999996</v>
      </c>
      <c r="AJ109" s="31">
        <f>[1]Sheet1!$E$533</f>
        <v>4959.8999999999996</v>
      </c>
      <c r="AK109" s="31">
        <f>[1]Sheet1!$E$533</f>
        <v>4959.8999999999996</v>
      </c>
      <c r="AL109" s="31">
        <f>[1]Sheet1!$E$533</f>
        <v>4959.8999999999996</v>
      </c>
      <c r="AM109" s="31">
        <f>[1]Sheet1!$E$533</f>
        <v>4959.8999999999996</v>
      </c>
      <c r="AN109" s="31">
        <f>[1]Sheet1!$E$533</f>
        <v>4959.8999999999996</v>
      </c>
      <c r="AO109" s="31">
        <f>[1]Sheet1!$E$533</f>
        <v>4959.8999999999996</v>
      </c>
      <c r="AP109" s="31">
        <f>[1]Sheet1!$E$533</f>
        <v>4959.8999999999996</v>
      </c>
      <c r="AQ109" s="31">
        <f>[1]Sheet1!$E$533</f>
        <v>4959.8999999999996</v>
      </c>
      <c r="AR109" s="31">
        <f>[1]Sheet1!$E$533</f>
        <v>4959.8999999999996</v>
      </c>
      <c r="AS109" s="31">
        <f>[1]Sheet1!$E$533</f>
        <v>4959.8999999999996</v>
      </c>
      <c r="AT109" s="31">
        <f>[1]Sheet1!$E$533</f>
        <v>4959.8999999999996</v>
      </c>
      <c r="AU109" s="31">
        <f>[1]Sheet1!$E$533</f>
        <v>4959.8999999999996</v>
      </c>
      <c r="AV109" s="31">
        <f>[1]Sheet1!$E$533</f>
        <v>4959.8999999999996</v>
      </c>
    </row>
    <row r="110" spans="1:48" s="1" customFormat="1" x14ac:dyDescent="0.3">
      <c r="D110" s="1" t="s">
        <v>66</v>
      </c>
      <c r="E110" s="26">
        <f>[1]Sheet1!$E$584</f>
        <v>4.9500000000000002E-2</v>
      </c>
      <c r="F110" s="26">
        <f>[1]Sheet1!$E$584</f>
        <v>4.9500000000000002E-2</v>
      </c>
      <c r="G110" s="26">
        <f>[1]Sheet1!$E$584</f>
        <v>4.9500000000000002E-2</v>
      </c>
      <c r="H110" s="26">
        <f>[1]Sheet1!$E$584</f>
        <v>4.9500000000000002E-2</v>
      </c>
      <c r="I110" s="26">
        <f>[1]Sheet1!$E$584</f>
        <v>4.9500000000000002E-2</v>
      </c>
      <c r="J110" s="26">
        <f>[1]Sheet1!$E$584</f>
        <v>4.9500000000000002E-2</v>
      </c>
      <c r="K110" s="26">
        <f>[1]Sheet1!$E$584</f>
        <v>4.9500000000000002E-2</v>
      </c>
      <c r="L110" s="26">
        <f>[1]Sheet1!$E$584</f>
        <v>4.9500000000000002E-2</v>
      </c>
      <c r="M110" s="26">
        <f>[1]Sheet1!$E$584</f>
        <v>4.9500000000000002E-2</v>
      </c>
      <c r="N110" s="26">
        <f>[1]Sheet1!$E$584</f>
        <v>4.9500000000000002E-2</v>
      </c>
      <c r="O110" s="26">
        <f>[1]Sheet1!$E$584</f>
        <v>4.9500000000000002E-2</v>
      </c>
      <c r="P110" s="26">
        <f>[1]Sheet1!$E$584</f>
        <v>4.9500000000000002E-2</v>
      </c>
      <c r="Q110" s="26">
        <f>[1]Sheet1!$E$584</f>
        <v>4.9500000000000002E-2</v>
      </c>
      <c r="R110" s="26">
        <f>[1]Sheet1!$E$584</f>
        <v>4.9500000000000002E-2</v>
      </c>
      <c r="S110" s="26">
        <f>[1]Sheet1!$E$584</f>
        <v>4.9500000000000002E-2</v>
      </c>
      <c r="T110" s="26">
        <f>[1]Sheet1!$E$584</f>
        <v>4.9500000000000002E-2</v>
      </c>
      <c r="U110" s="26">
        <f>[1]Sheet1!$E$584</f>
        <v>4.9500000000000002E-2</v>
      </c>
      <c r="V110" s="26">
        <f>[1]Sheet1!$E$584</f>
        <v>4.9500000000000002E-2</v>
      </c>
      <c r="W110" s="26">
        <f>[1]Sheet1!$E$584</f>
        <v>4.9500000000000002E-2</v>
      </c>
      <c r="X110" s="26">
        <f>[1]Sheet1!$E$584</f>
        <v>4.9500000000000002E-2</v>
      </c>
      <c r="Y110" s="26">
        <f>[1]Sheet1!$E$584</f>
        <v>4.9500000000000002E-2</v>
      </c>
      <c r="Z110" s="26">
        <f>[1]Sheet1!$E$584</f>
        <v>4.9500000000000002E-2</v>
      </c>
      <c r="AA110" s="26">
        <f>[1]Sheet1!$E$584</f>
        <v>4.9500000000000002E-2</v>
      </c>
      <c r="AB110" s="26">
        <f>[1]Sheet1!$E$584</f>
        <v>4.9500000000000002E-2</v>
      </c>
      <c r="AC110" s="26">
        <f>[1]Sheet1!$E$584</f>
        <v>4.9500000000000002E-2</v>
      </c>
      <c r="AD110" s="26">
        <f>[1]Sheet1!$E$584</f>
        <v>4.9500000000000002E-2</v>
      </c>
      <c r="AE110" s="26">
        <f>[1]Sheet1!$E$584</f>
        <v>4.9500000000000002E-2</v>
      </c>
      <c r="AF110" s="26">
        <f>[1]Sheet1!$E$584</f>
        <v>4.9500000000000002E-2</v>
      </c>
      <c r="AG110" s="26">
        <f>[1]Sheet1!$E$584</f>
        <v>4.9500000000000002E-2</v>
      </c>
      <c r="AH110" s="26">
        <f>[1]Sheet1!$E$584</f>
        <v>4.9500000000000002E-2</v>
      </c>
      <c r="AI110" s="26">
        <f>[1]Sheet1!$E$584</f>
        <v>4.9500000000000002E-2</v>
      </c>
      <c r="AJ110" s="26">
        <f>[1]Sheet1!$E$584</f>
        <v>4.9500000000000002E-2</v>
      </c>
      <c r="AK110" s="26">
        <f>[1]Sheet1!$E$584</f>
        <v>4.9500000000000002E-2</v>
      </c>
      <c r="AL110" s="26">
        <f>[1]Sheet1!$E$584</f>
        <v>4.9500000000000002E-2</v>
      </c>
      <c r="AM110" s="26">
        <f>[1]Sheet1!$E$584</f>
        <v>4.9500000000000002E-2</v>
      </c>
      <c r="AN110" s="26">
        <f>[1]Sheet1!$E$584</f>
        <v>4.9500000000000002E-2</v>
      </c>
      <c r="AO110" s="26">
        <f>[1]Sheet1!$E$584</f>
        <v>4.9500000000000002E-2</v>
      </c>
      <c r="AP110" s="26">
        <f>[1]Sheet1!$E$584</f>
        <v>4.9500000000000002E-2</v>
      </c>
      <c r="AQ110" s="26">
        <f>[1]Sheet1!$E$584</f>
        <v>4.9500000000000002E-2</v>
      </c>
      <c r="AR110" s="26">
        <f>[1]Sheet1!$E$584</f>
        <v>4.9500000000000002E-2</v>
      </c>
      <c r="AS110" s="26">
        <f>[1]Sheet1!$E$584</f>
        <v>4.9500000000000002E-2</v>
      </c>
      <c r="AT110" s="26">
        <f>[1]Sheet1!$E$584</f>
        <v>4.9500000000000002E-2</v>
      </c>
      <c r="AU110" s="26">
        <f>[1]Sheet1!$E$584</f>
        <v>4.9500000000000002E-2</v>
      </c>
      <c r="AV110" s="26">
        <f>[1]Sheet1!$E$584</f>
        <v>4.9500000000000002E-2</v>
      </c>
    </row>
    <row r="111" spans="1:48" s="1" customFormat="1" x14ac:dyDescent="0.3">
      <c r="D111" s="1" t="s">
        <v>67</v>
      </c>
      <c r="E111" s="26">
        <f>[1]Sheet1!$E$585</f>
        <v>9.9000000000000005E-2</v>
      </c>
      <c r="F111" s="26">
        <f>[1]Sheet1!$E$585</f>
        <v>9.9000000000000005E-2</v>
      </c>
      <c r="G111" s="26">
        <f>[1]Sheet1!$E$585</f>
        <v>9.9000000000000005E-2</v>
      </c>
      <c r="H111" s="26">
        <f>[1]Sheet1!$E$585</f>
        <v>9.9000000000000005E-2</v>
      </c>
      <c r="I111" s="26">
        <f>[1]Sheet1!$E$585</f>
        <v>9.9000000000000005E-2</v>
      </c>
      <c r="J111" s="26">
        <f>[1]Sheet1!$E$585</f>
        <v>9.9000000000000005E-2</v>
      </c>
      <c r="K111" s="26">
        <f>[1]Sheet1!$E$585</f>
        <v>9.9000000000000005E-2</v>
      </c>
      <c r="L111" s="26">
        <f>[1]Sheet1!$E$585</f>
        <v>9.9000000000000005E-2</v>
      </c>
      <c r="M111" s="26">
        <f>[1]Sheet1!$E$585</f>
        <v>9.9000000000000005E-2</v>
      </c>
      <c r="N111" s="26">
        <f>[1]Sheet1!$E$585</f>
        <v>9.9000000000000005E-2</v>
      </c>
      <c r="O111" s="26">
        <f>[1]Sheet1!$E$585</f>
        <v>9.9000000000000005E-2</v>
      </c>
      <c r="P111" s="26">
        <f>[1]Sheet1!$E$585</f>
        <v>9.9000000000000005E-2</v>
      </c>
      <c r="Q111" s="26">
        <f>[1]Sheet1!$E$585</f>
        <v>9.9000000000000005E-2</v>
      </c>
      <c r="R111" s="26">
        <f>[1]Sheet1!$E$585</f>
        <v>9.9000000000000005E-2</v>
      </c>
      <c r="S111" s="26">
        <f>[1]Sheet1!$E$585</f>
        <v>9.9000000000000005E-2</v>
      </c>
      <c r="T111" s="26">
        <f>[1]Sheet1!$E$585</f>
        <v>9.9000000000000005E-2</v>
      </c>
      <c r="U111" s="26">
        <f>[1]Sheet1!$E$585</f>
        <v>9.9000000000000005E-2</v>
      </c>
      <c r="V111" s="26">
        <f>[1]Sheet1!$E$585</f>
        <v>9.9000000000000005E-2</v>
      </c>
      <c r="W111" s="26">
        <f>[1]Sheet1!$E$585</f>
        <v>9.9000000000000005E-2</v>
      </c>
      <c r="X111" s="26">
        <f>[1]Sheet1!$E$585</f>
        <v>9.9000000000000005E-2</v>
      </c>
      <c r="Y111" s="26">
        <f>[1]Sheet1!$E$585</f>
        <v>9.9000000000000005E-2</v>
      </c>
      <c r="Z111" s="26">
        <f>[1]Sheet1!$E$585</f>
        <v>9.9000000000000005E-2</v>
      </c>
      <c r="AA111" s="26">
        <f>[1]Sheet1!$E$585</f>
        <v>9.9000000000000005E-2</v>
      </c>
      <c r="AB111" s="26">
        <f>[1]Sheet1!$E$585</f>
        <v>9.9000000000000005E-2</v>
      </c>
      <c r="AC111" s="26">
        <f>[1]Sheet1!$E$585</f>
        <v>9.9000000000000005E-2</v>
      </c>
      <c r="AD111" s="26">
        <f>[1]Sheet1!$E$585</f>
        <v>9.9000000000000005E-2</v>
      </c>
      <c r="AE111" s="26">
        <f>[1]Sheet1!$E$585</f>
        <v>9.9000000000000005E-2</v>
      </c>
      <c r="AF111" s="26">
        <f>[1]Sheet1!$E$585</f>
        <v>9.9000000000000005E-2</v>
      </c>
      <c r="AG111" s="26">
        <f>[1]Sheet1!$E$585</f>
        <v>9.9000000000000005E-2</v>
      </c>
      <c r="AH111" s="26">
        <f>[1]Sheet1!$E$585</f>
        <v>9.9000000000000005E-2</v>
      </c>
      <c r="AI111" s="26">
        <f>[1]Sheet1!$E$585</f>
        <v>9.9000000000000005E-2</v>
      </c>
      <c r="AJ111" s="26">
        <f>[1]Sheet1!$E$585</f>
        <v>9.9000000000000005E-2</v>
      </c>
      <c r="AK111" s="26">
        <f>[1]Sheet1!$E$585</f>
        <v>9.9000000000000005E-2</v>
      </c>
      <c r="AL111" s="26">
        <f>[1]Sheet1!$E$585</f>
        <v>9.9000000000000005E-2</v>
      </c>
      <c r="AM111" s="26">
        <f>[1]Sheet1!$E$585</f>
        <v>9.9000000000000005E-2</v>
      </c>
      <c r="AN111" s="26">
        <f>[1]Sheet1!$E$585</f>
        <v>9.9000000000000005E-2</v>
      </c>
      <c r="AO111" s="26">
        <f>[1]Sheet1!$E$585</f>
        <v>9.9000000000000005E-2</v>
      </c>
      <c r="AP111" s="26">
        <f>[1]Sheet1!$E$585</f>
        <v>9.9000000000000005E-2</v>
      </c>
      <c r="AQ111" s="26">
        <f>[1]Sheet1!$E$585</f>
        <v>9.9000000000000005E-2</v>
      </c>
      <c r="AR111" s="26">
        <f>[1]Sheet1!$E$585</f>
        <v>9.9000000000000005E-2</v>
      </c>
      <c r="AS111" s="26">
        <f>[1]Sheet1!$E$585</f>
        <v>9.9000000000000005E-2</v>
      </c>
      <c r="AT111" s="26">
        <f>[1]Sheet1!$E$585</f>
        <v>9.9000000000000005E-2</v>
      </c>
      <c r="AU111" s="26">
        <f>[1]Sheet1!$E$585</f>
        <v>9.9000000000000005E-2</v>
      </c>
      <c r="AV111" s="26">
        <f>[1]Sheet1!$E$585</f>
        <v>9.9000000000000005E-2</v>
      </c>
    </row>
    <row r="112" spans="1:48" x14ac:dyDescent="0.3">
      <c r="A112" s="32"/>
      <c r="B112" s="32"/>
      <c r="C112" s="32"/>
      <c r="D112" s="33" t="s">
        <v>86</v>
      </c>
      <c r="E112" s="27">
        <f t="shared" ref="E112:AR112" si="1">DATEDIF(E116,E85,"y")</f>
        <v>36</v>
      </c>
      <c r="F112" s="27">
        <f t="shared" si="1"/>
        <v>76</v>
      </c>
      <c r="G112" s="27">
        <f t="shared" si="1"/>
        <v>76</v>
      </c>
      <c r="H112" s="27">
        <f t="shared" si="1"/>
        <v>36</v>
      </c>
      <c r="I112" s="27">
        <f t="shared" si="1"/>
        <v>36</v>
      </c>
      <c r="J112" s="27">
        <f t="shared" si="1"/>
        <v>36</v>
      </c>
      <c r="K112" s="27">
        <f t="shared" si="1"/>
        <v>36</v>
      </c>
      <c r="L112" s="27">
        <f t="shared" si="1"/>
        <v>36</v>
      </c>
      <c r="M112" s="27">
        <f t="shared" si="1"/>
        <v>36</v>
      </c>
      <c r="N112" s="27">
        <f t="shared" si="1"/>
        <v>36</v>
      </c>
      <c r="O112" s="27">
        <f t="shared" si="1"/>
        <v>36</v>
      </c>
      <c r="P112" s="27">
        <f t="shared" si="1"/>
        <v>36</v>
      </c>
      <c r="Q112" s="27">
        <f t="shared" si="1"/>
        <v>36</v>
      </c>
      <c r="R112" s="27">
        <f t="shared" si="1"/>
        <v>36</v>
      </c>
      <c r="S112" s="27">
        <f t="shared" si="1"/>
        <v>36</v>
      </c>
      <c r="T112" s="27">
        <f t="shared" si="1"/>
        <v>36</v>
      </c>
      <c r="U112" s="27">
        <f t="shared" si="1"/>
        <v>36</v>
      </c>
      <c r="V112" s="27">
        <f t="shared" si="1"/>
        <v>17</v>
      </c>
      <c r="W112" s="27">
        <f t="shared" si="1"/>
        <v>18</v>
      </c>
      <c r="X112" s="27">
        <f t="shared" si="1"/>
        <v>65</v>
      </c>
      <c r="Y112" s="27">
        <f t="shared" si="1"/>
        <v>70</v>
      </c>
      <c r="Z112" s="27">
        <f t="shared" si="1"/>
        <v>67</v>
      </c>
      <c r="AA112" s="27">
        <f t="shared" si="1"/>
        <v>36</v>
      </c>
      <c r="AB112" s="27">
        <f t="shared" si="1"/>
        <v>36</v>
      </c>
      <c r="AC112" s="27">
        <f t="shared" si="1"/>
        <v>36</v>
      </c>
      <c r="AD112" s="27">
        <f t="shared" si="1"/>
        <v>36</v>
      </c>
      <c r="AE112" s="27">
        <f t="shared" si="1"/>
        <v>36</v>
      </c>
      <c r="AF112" s="27">
        <f t="shared" si="1"/>
        <v>36</v>
      </c>
      <c r="AG112" s="27">
        <f t="shared" si="1"/>
        <v>36</v>
      </c>
      <c r="AH112" s="27">
        <f t="shared" si="1"/>
        <v>36</v>
      </c>
      <c r="AI112" s="27">
        <f t="shared" si="1"/>
        <v>36</v>
      </c>
      <c r="AJ112" s="27">
        <f t="shared" si="1"/>
        <v>36</v>
      </c>
      <c r="AK112" s="27">
        <f t="shared" si="1"/>
        <v>36</v>
      </c>
      <c r="AL112" s="27">
        <f t="shared" si="1"/>
        <v>36</v>
      </c>
      <c r="AM112" s="27">
        <f t="shared" si="1"/>
        <v>36</v>
      </c>
      <c r="AN112" s="27">
        <f t="shared" si="1"/>
        <v>36</v>
      </c>
      <c r="AO112" s="27">
        <f t="shared" si="1"/>
        <v>36</v>
      </c>
      <c r="AP112" s="27">
        <f t="shared" si="1"/>
        <v>36</v>
      </c>
      <c r="AQ112" s="27">
        <f t="shared" si="1"/>
        <v>36</v>
      </c>
      <c r="AR112" s="27">
        <f t="shared" si="1"/>
        <v>36</v>
      </c>
      <c r="AS112" s="27">
        <f t="shared" ref="AS112:AU112" si="2">DATEDIF(AS116,AS85,"y")</f>
        <v>36</v>
      </c>
      <c r="AT112" s="27">
        <f t="shared" si="2"/>
        <v>36</v>
      </c>
      <c r="AU112" s="27">
        <f t="shared" si="2"/>
        <v>36</v>
      </c>
      <c r="AV112" s="27">
        <f t="shared" ref="AV112" si="3">DATEDIF(AV116,AV85,"y")</f>
        <v>36</v>
      </c>
    </row>
    <row r="113" spans="2:48" s="1" customFormat="1" x14ac:dyDescent="0.3">
      <c r="D113" s="1" t="s">
        <v>87</v>
      </c>
      <c r="E113" s="21">
        <f t="shared" ref="E113:AR113" si="4">IF(E112=18,DATEDIF(E116,E85,"M")-216,0)</f>
        <v>0</v>
      </c>
      <c r="F113" s="21">
        <f t="shared" si="4"/>
        <v>0</v>
      </c>
      <c r="G113" s="21">
        <f t="shared" si="4"/>
        <v>0</v>
      </c>
      <c r="H113" s="21">
        <f t="shared" si="4"/>
        <v>0</v>
      </c>
      <c r="I113" s="21">
        <f t="shared" si="4"/>
        <v>0</v>
      </c>
      <c r="J113" s="21">
        <f t="shared" si="4"/>
        <v>0</v>
      </c>
      <c r="K113" s="21">
        <f t="shared" si="4"/>
        <v>0</v>
      </c>
      <c r="L113" s="21">
        <f t="shared" si="4"/>
        <v>0</v>
      </c>
      <c r="M113" s="21">
        <f t="shared" si="4"/>
        <v>0</v>
      </c>
      <c r="N113" s="21">
        <f t="shared" si="4"/>
        <v>0</v>
      </c>
      <c r="O113" s="21">
        <f t="shared" si="4"/>
        <v>0</v>
      </c>
      <c r="P113" s="21">
        <f t="shared" si="4"/>
        <v>0</v>
      </c>
      <c r="Q113" s="21">
        <f t="shared" si="4"/>
        <v>0</v>
      </c>
      <c r="R113" s="21">
        <f t="shared" si="4"/>
        <v>0</v>
      </c>
      <c r="S113" s="21">
        <f t="shared" si="4"/>
        <v>0</v>
      </c>
      <c r="T113" s="21">
        <f t="shared" si="4"/>
        <v>0</v>
      </c>
      <c r="U113" s="21">
        <f t="shared" si="4"/>
        <v>0</v>
      </c>
      <c r="V113" s="21">
        <f t="shared" si="4"/>
        <v>0</v>
      </c>
      <c r="W113" s="21">
        <f t="shared" si="4"/>
        <v>6</v>
      </c>
      <c r="X113" s="21">
        <f t="shared" si="4"/>
        <v>0</v>
      </c>
      <c r="Y113" s="21">
        <f t="shared" si="4"/>
        <v>0</v>
      </c>
      <c r="Z113" s="21">
        <f t="shared" si="4"/>
        <v>0</v>
      </c>
      <c r="AA113" s="21">
        <f t="shared" si="4"/>
        <v>0</v>
      </c>
      <c r="AB113" s="21">
        <f t="shared" si="4"/>
        <v>0</v>
      </c>
      <c r="AC113" s="21">
        <f t="shared" si="4"/>
        <v>0</v>
      </c>
      <c r="AD113" s="21">
        <f t="shared" si="4"/>
        <v>0</v>
      </c>
      <c r="AE113" s="21">
        <f t="shared" si="4"/>
        <v>0</v>
      </c>
      <c r="AF113" s="21">
        <f t="shared" si="4"/>
        <v>0</v>
      </c>
      <c r="AG113" s="21">
        <f t="shared" si="4"/>
        <v>0</v>
      </c>
      <c r="AH113" s="21">
        <f t="shared" si="4"/>
        <v>0</v>
      </c>
      <c r="AI113" s="21">
        <f t="shared" si="4"/>
        <v>0</v>
      </c>
      <c r="AJ113" s="21">
        <f t="shared" si="4"/>
        <v>0</v>
      </c>
      <c r="AK113" s="21">
        <f t="shared" si="4"/>
        <v>0</v>
      </c>
      <c r="AL113" s="21">
        <f t="shared" si="4"/>
        <v>0</v>
      </c>
      <c r="AM113" s="21">
        <f t="shared" si="4"/>
        <v>0</v>
      </c>
      <c r="AN113" s="21">
        <f t="shared" si="4"/>
        <v>0</v>
      </c>
      <c r="AO113" s="21">
        <f t="shared" si="4"/>
        <v>0</v>
      </c>
      <c r="AP113" s="21">
        <f t="shared" si="4"/>
        <v>0</v>
      </c>
      <c r="AQ113" s="21">
        <f t="shared" si="4"/>
        <v>0</v>
      </c>
      <c r="AR113" s="21">
        <f t="shared" si="4"/>
        <v>0</v>
      </c>
      <c r="AS113" s="21">
        <f t="shared" ref="AS113:AV113" si="5">IF(AS112=18,DATEDIF(AS116,AS85,"M")-216,0)</f>
        <v>0</v>
      </c>
      <c r="AT113" s="21">
        <f t="shared" si="5"/>
        <v>0</v>
      </c>
      <c r="AU113" s="21">
        <f t="shared" si="5"/>
        <v>0</v>
      </c>
      <c r="AV113" s="21">
        <f t="shared" si="5"/>
        <v>0</v>
      </c>
    </row>
    <row r="114" spans="2:48" s="1" customFormat="1" x14ac:dyDescent="0.3">
      <c r="D114" s="1" t="s">
        <v>88</v>
      </c>
      <c r="E114" s="21">
        <f t="shared" ref="E114:AR114" si="6">IF(E112=70,DATEDIF(E116,E85,"M")-840,0)</f>
        <v>0</v>
      </c>
      <c r="F114" s="21">
        <f t="shared" si="6"/>
        <v>0</v>
      </c>
      <c r="G114" s="21">
        <f t="shared" si="6"/>
        <v>0</v>
      </c>
      <c r="H114" s="21">
        <f t="shared" si="6"/>
        <v>0</v>
      </c>
      <c r="I114" s="21">
        <f t="shared" si="6"/>
        <v>0</v>
      </c>
      <c r="J114" s="21">
        <f t="shared" si="6"/>
        <v>0</v>
      </c>
      <c r="K114" s="21">
        <f t="shared" si="6"/>
        <v>0</v>
      </c>
      <c r="L114" s="21">
        <f t="shared" si="6"/>
        <v>0</v>
      </c>
      <c r="M114" s="21">
        <f t="shared" si="6"/>
        <v>0</v>
      </c>
      <c r="N114" s="21">
        <f t="shared" si="6"/>
        <v>0</v>
      </c>
      <c r="O114" s="21">
        <f t="shared" si="6"/>
        <v>0</v>
      </c>
      <c r="P114" s="21">
        <f t="shared" si="6"/>
        <v>0</v>
      </c>
      <c r="Q114" s="21">
        <f t="shared" si="6"/>
        <v>0</v>
      </c>
      <c r="R114" s="21">
        <f t="shared" si="6"/>
        <v>0</v>
      </c>
      <c r="S114" s="21">
        <f t="shared" si="6"/>
        <v>0</v>
      </c>
      <c r="T114" s="21">
        <f t="shared" si="6"/>
        <v>0</v>
      </c>
      <c r="U114" s="21">
        <f t="shared" si="6"/>
        <v>0</v>
      </c>
      <c r="V114" s="21">
        <f t="shared" si="6"/>
        <v>0</v>
      </c>
      <c r="W114" s="21">
        <f t="shared" si="6"/>
        <v>0</v>
      </c>
      <c r="X114" s="21">
        <f t="shared" si="6"/>
        <v>0</v>
      </c>
      <c r="Y114" s="21">
        <f t="shared" si="6"/>
        <v>9</v>
      </c>
      <c r="Z114" s="21">
        <f t="shared" si="6"/>
        <v>0</v>
      </c>
      <c r="AA114" s="21">
        <f t="shared" si="6"/>
        <v>0</v>
      </c>
      <c r="AB114" s="21">
        <f t="shared" si="6"/>
        <v>0</v>
      </c>
      <c r="AC114" s="21">
        <f t="shared" si="6"/>
        <v>0</v>
      </c>
      <c r="AD114" s="21">
        <f t="shared" si="6"/>
        <v>0</v>
      </c>
      <c r="AE114" s="21">
        <f t="shared" si="6"/>
        <v>0</v>
      </c>
      <c r="AF114" s="21">
        <f t="shared" si="6"/>
        <v>0</v>
      </c>
      <c r="AG114" s="21">
        <f t="shared" si="6"/>
        <v>0</v>
      </c>
      <c r="AH114" s="21">
        <f t="shared" si="6"/>
        <v>0</v>
      </c>
      <c r="AI114" s="21">
        <f t="shared" si="6"/>
        <v>0</v>
      </c>
      <c r="AJ114" s="21">
        <f t="shared" si="6"/>
        <v>0</v>
      </c>
      <c r="AK114" s="21">
        <f t="shared" si="6"/>
        <v>0</v>
      </c>
      <c r="AL114" s="21">
        <f t="shared" si="6"/>
        <v>0</v>
      </c>
      <c r="AM114" s="21">
        <f t="shared" si="6"/>
        <v>0</v>
      </c>
      <c r="AN114" s="21">
        <f t="shared" si="6"/>
        <v>0</v>
      </c>
      <c r="AO114" s="21">
        <f t="shared" si="6"/>
        <v>0</v>
      </c>
      <c r="AP114" s="21">
        <f t="shared" si="6"/>
        <v>0</v>
      </c>
      <c r="AQ114" s="21">
        <f t="shared" si="6"/>
        <v>0</v>
      </c>
      <c r="AR114" s="21">
        <f t="shared" si="6"/>
        <v>0</v>
      </c>
      <c r="AS114" s="21">
        <f t="shared" ref="AS114:AU114" si="7">IF(AS112=70,DATEDIF(AS116,AS85,"M")-840,0)</f>
        <v>0</v>
      </c>
      <c r="AT114" s="21">
        <f t="shared" si="7"/>
        <v>0</v>
      </c>
      <c r="AU114" s="21">
        <f t="shared" si="7"/>
        <v>0</v>
      </c>
      <c r="AV114" s="21">
        <f t="shared" ref="AV114" si="8">IF(AV112=70,DATEDIF(AV116,AV85,"M")-840,0)</f>
        <v>0</v>
      </c>
    </row>
    <row r="115" spans="2:48" s="1" customFormat="1" x14ac:dyDescent="0.3">
      <c r="D115" s="1" t="s">
        <v>95</v>
      </c>
      <c r="E115" s="21">
        <f t="shared" ref="E115:F115" si="9">IF(E112&lt;18,0,IF(E113&gt;0,E113,IF(E114&gt;0,12-E114,12)))</f>
        <v>12</v>
      </c>
      <c r="F115" s="21">
        <f t="shared" si="9"/>
        <v>12</v>
      </c>
      <c r="G115" s="21">
        <f t="shared" ref="G115:H115" si="10">IF(G112&lt;18,0,IF(G113&gt;0,G113,IF(G114&gt;0,12-G114,12)))</f>
        <v>12</v>
      </c>
      <c r="H115" s="21">
        <f t="shared" si="10"/>
        <v>12</v>
      </c>
      <c r="I115" s="21">
        <f t="shared" ref="I115:J115" si="11">IF(I112&lt;18,0,IF(I113&gt;0,I113,IF(I114&gt;0,12-I114,12)))</f>
        <v>12</v>
      </c>
      <c r="J115" s="21">
        <f t="shared" si="11"/>
        <v>12</v>
      </c>
      <c r="K115" s="21">
        <f t="shared" ref="K115:P115" si="12">IF(K112&lt;18,0,IF(K113&gt;0,K113,IF(K114&gt;0,12-K114,12)))</f>
        <v>12</v>
      </c>
      <c r="L115" s="21">
        <f t="shared" si="12"/>
        <v>12</v>
      </c>
      <c r="M115" s="21">
        <f t="shared" si="12"/>
        <v>12</v>
      </c>
      <c r="N115" s="21">
        <f t="shared" si="12"/>
        <v>12</v>
      </c>
      <c r="O115" s="21">
        <f t="shared" si="12"/>
        <v>12</v>
      </c>
      <c r="P115" s="21">
        <f t="shared" si="12"/>
        <v>12</v>
      </c>
      <c r="Q115" s="21">
        <f t="shared" ref="Q115:S115" si="13">IF(Q112&lt;18,0,IF(Q113&gt;0,Q113,IF(Q114&gt;0,12-Q114,12)))</f>
        <v>12</v>
      </c>
      <c r="R115" s="21">
        <f t="shared" si="13"/>
        <v>12</v>
      </c>
      <c r="S115" s="21">
        <f t="shared" si="13"/>
        <v>12</v>
      </c>
      <c r="T115" s="21">
        <f t="shared" ref="T115:U115" si="14">IF(T112&lt;18,0,IF(T113&gt;0,T113,IF(T114&gt;0,12-T114,12)))</f>
        <v>12</v>
      </c>
      <c r="U115" s="21">
        <f t="shared" si="14"/>
        <v>12</v>
      </c>
      <c r="V115" s="21">
        <f>IF(V112&lt;18,0,IF(V113&gt;0,V113,IF(V114&gt;0,12-V114,12)))</f>
        <v>0</v>
      </c>
      <c r="W115" s="21">
        <f t="shared" ref="W115:AA115" si="15">IF(W112&lt;18,0,IF(W113&gt;0,W113,IF(W114&gt;0,12-W114,12)))</f>
        <v>6</v>
      </c>
      <c r="X115" s="21">
        <f t="shared" si="15"/>
        <v>12</v>
      </c>
      <c r="Y115" s="21">
        <f t="shared" si="15"/>
        <v>3</v>
      </c>
      <c r="Z115" s="21">
        <f t="shared" si="15"/>
        <v>12</v>
      </c>
      <c r="AA115" s="21">
        <f t="shared" si="15"/>
        <v>12</v>
      </c>
      <c r="AB115" s="21">
        <f t="shared" ref="AB115" si="16">IF(AB112&lt;18,0,IF(AB113&gt;0,AB113,IF(AB114&gt;0,12-AB114,12)))</f>
        <v>12</v>
      </c>
      <c r="AC115" s="21">
        <f t="shared" ref="AC115:AD115" si="17">IF(AC112&lt;18,0,IF(AC113&gt;0,AC113,IF(AC114&gt;0,12-AC114,12)))</f>
        <v>12</v>
      </c>
      <c r="AD115" s="21">
        <f t="shared" si="17"/>
        <v>12</v>
      </c>
      <c r="AE115" s="21">
        <f t="shared" ref="AE115:AF115" si="18">IF(AE112&lt;18,0,IF(AE113&gt;0,AE113,IF(AE114&gt;0,12-AE114,12)))</f>
        <v>12</v>
      </c>
      <c r="AF115" s="21">
        <f t="shared" si="18"/>
        <v>12</v>
      </c>
      <c r="AG115" s="21">
        <f t="shared" ref="AG115" si="19">IF(AG112&lt;18,0,IF(AG113&gt;0,AG113,IF(AG114&gt;0,12-AG114,12)))</f>
        <v>12</v>
      </c>
      <c r="AH115" s="21">
        <f t="shared" ref="AH115" si="20">IF(AH112&lt;18,0,IF(AH113&gt;0,AH113,IF(AH114&gt;0,12-AH114,12)))</f>
        <v>12</v>
      </c>
      <c r="AI115" s="21">
        <f t="shared" ref="AI115:AJ115" si="21">IF(AI112&lt;18,0,IF(AI113&gt;0,AI113,IF(AI114&gt;0,12-AI114,12)))</f>
        <v>12</v>
      </c>
      <c r="AJ115" s="21">
        <f t="shared" si="21"/>
        <v>12</v>
      </c>
      <c r="AK115" s="21">
        <f t="shared" ref="AK115:AL115" si="22">IF(AK112&lt;18,0,IF(AK113&gt;0,AK113,IF(AK114&gt;0,12-AK114,12)))</f>
        <v>12</v>
      </c>
      <c r="AL115" s="21">
        <f t="shared" si="22"/>
        <v>12</v>
      </c>
      <c r="AM115" s="21">
        <f t="shared" ref="AM115:AO115" si="23">IF(AM112&lt;18,0,IF(AM113&gt;0,AM113,IF(AM114&gt;0,12-AM114,12)))</f>
        <v>12</v>
      </c>
      <c r="AN115" s="21">
        <f t="shared" ref="AN115" si="24">IF(AN112&lt;18,0,IF(AN113&gt;0,AN113,IF(AN114&gt;0,12-AN114,12)))</f>
        <v>12</v>
      </c>
      <c r="AO115" s="21">
        <f t="shared" si="23"/>
        <v>12</v>
      </c>
      <c r="AP115" s="21">
        <f t="shared" ref="AP115:AQ115" si="25">IF(AP112&lt;18,0,IF(AP113&gt;0,AP113,IF(AP114&gt;0,12-AP114,12)))</f>
        <v>12</v>
      </c>
      <c r="AQ115" s="21">
        <f t="shared" si="25"/>
        <v>12</v>
      </c>
      <c r="AR115" s="21">
        <f t="shared" ref="AR115:AU115" si="26">IF(AR112&lt;18,0,IF(AR113&gt;0,AR113,IF(AR114&gt;0,12-AR114,12)))</f>
        <v>12</v>
      </c>
      <c r="AS115" s="21">
        <f t="shared" si="26"/>
        <v>12</v>
      </c>
      <c r="AT115" s="21">
        <f t="shared" si="26"/>
        <v>12</v>
      </c>
      <c r="AU115" s="21">
        <f t="shared" si="26"/>
        <v>12</v>
      </c>
      <c r="AV115" s="21">
        <f t="shared" ref="AV115" si="27">IF(AV112&lt;18,0,IF(AV113&gt;0,AV113,IF(AV114&gt;0,12-AV114,12)))</f>
        <v>12</v>
      </c>
    </row>
    <row r="116" spans="2:48" s="12" customFormat="1" x14ac:dyDescent="0.3">
      <c r="B116" s="17"/>
      <c r="C116" s="17"/>
      <c r="D116" s="35" t="s">
        <v>19</v>
      </c>
      <c r="E116" s="3">
        <f>E12</f>
        <v>29282</v>
      </c>
      <c r="F116" s="3">
        <f t="shared" ref="F116:AV116" si="28">F12</f>
        <v>14672</v>
      </c>
      <c r="G116" s="3">
        <f t="shared" si="28"/>
        <v>14672</v>
      </c>
      <c r="H116" s="3">
        <f t="shared" si="28"/>
        <v>29282</v>
      </c>
      <c r="I116" s="3">
        <f t="shared" si="28"/>
        <v>29282</v>
      </c>
      <c r="J116" s="3">
        <f t="shared" si="28"/>
        <v>29282</v>
      </c>
      <c r="K116" s="3">
        <f t="shared" si="28"/>
        <v>29282</v>
      </c>
      <c r="L116" s="3">
        <f t="shared" si="28"/>
        <v>29282</v>
      </c>
      <c r="M116" s="3">
        <f t="shared" si="28"/>
        <v>29282</v>
      </c>
      <c r="N116" s="3">
        <f t="shared" si="28"/>
        <v>29282</v>
      </c>
      <c r="O116" s="3">
        <f t="shared" si="28"/>
        <v>29282</v>
      </c>
      <c r="P116" s="3">
        <f t="shared" si="28"/>
        <v>29282</v>
      </c>
      <c r="Q116" s="3">
        <f t="shared" si="28"/>
        <v>29282</v>
      </c>
      <c r="R116" s="3">
        <f t="shared" si="28"/>
        <v>29282</v>
      </c>
      <c r="S116" s="3">
        <f t="shared" si="28"/>
        <v>29282</v>
      </c>
      <c r="T116" s="3">
        <f t="shared" si="28"/>
        <v>29282</v>
      </c>
      <c r="U116" s="3">
        <f t="shared" si="28"/>
        <v>29282</v>
      </c>
      <c r="V116" s="3">
        <f t="shared" si="28"/>
        <v>36161</v>
      </c>
      <c r="W116" s="3">
        <f t="shared" si="28"/>
        <v>35952</v>
      </c>
      <c r="X116" s="3">
        <f t="shared" si="28"/>
        <v>18753</v>
      </c>
      <c r="Y116" s="3">
        <f t="shared" si="28"/>
        <v>16863</v>
      </c>
      <c r="Z116" s="3">
        <f t="shared" si="28"/>
        <v>18023</v>
      </c>
      <c r="AA116" s="3">
        <f t="shared" si="28"/>
        <v>29282</v>
      </c>
      <c r="AB116" s="3">
        <f t="shared" si="28"/>
        <v>29282</v>
      </c>
      <c r="AC116" s="3">
        <f t="shared" si="28"/>
        <v>29282</v>
      </c>
      <c r="AD116" s="3">
        <f t="shared" si="28"/>
        <v>29282</v>
      </c>
      <c r="AE116" s="3">
        <f t="shared" si="28"/>
        <v>29282</v>
      </c>
      <c r="AF116" s="3">
        <f t="shared" si="28"/>
        <v>29282</v>
      </c>
      <c r="AG116" s="3">
        <f t="shared" si="28"/>
        <v>29282</v>
      </c>
      <c r="AH116" s="3">
        <f t="shared" si="28"/>
        <v>29282</v>
      </c>
      <c r="AI116" s="3">
        <f t="shared" si="28"/>
        <v>29282</v>
      </c>
      <c r="AJ116" s="3">
        <f t="shared" si="28"/>
        <v>29282</v>
      </c>
      <c r="AK116" s="3">
        <f t="shared" si="28"/>
        <v>29282</v>
      </c>
      <c r="AL116" s="3">
        <f t="shared" si="28"/>
        <v>29282</v>
      </c>
      <c r="AM116" s="3">
        <f t="shared" si="28"/>
        <v>29282</v>
      </c>
      <c r="AN116" s="3">
        <f t="shared" si="28"/>
        <v>29282</v>
      </c>
      <c r="AO116" s="3">
        <f t="shared" si="28"/>
        <v>29282</v>
      </c>
      <c r="AP116" s="3">
        <f t="shared" si="28"/>
        <v>29282</v>
      </c>
      <c r="AQ116" s="3">
        <f t="shared" si="28"/>
        <v>29282</v>
      </c>
      <c r="AR116" s="3">
        <f t="shared" si="28"/>
        <v>29282</v>
      </c>
      <c r="AS116" s="3">
        <f t="shared" si="28"/>
        <v>29282</v>
      </c>
      <c r="AT116" s="3">
        <f t="shared" si="28"/>
        <v>29282</v>
      </c>
      <c r="AU116" s="3">
        <f t="shared" si="28"/>
        <v>29282</v>
      </c>
      <c r="AV116" s="3">
        <f t="shared" si="28"/>
        <v>29282</v>
      </c>
    </row>
    <row r="117" spans="2:48" s="20" customFormat="1" x14ac:dyDescent="0.3">
      <c r="B117" s="38"/>
      <c r="C117" s="38"/>
      <c r="D117" s="39" t="s">
        <v>109</v>
      </c>
      <c r="E117" s="21">
        <f>[1]Sheet1!$E$535</f>
        <v>955.04</v>
      </c>
      <c r="F117" s="21">
        <f>[1]Sheet1!$E$535</f>
        <v>955.04</v>
      </c>
      <c r="G117" s="21">
        <f>[1]Sheet1!$E$535</f>
        <v>955.04</v>
      </c>
      <c r="H117" s="21">
        <f>[1]Sheet1!$E$535</f>
        <v>955.04</v>
      </c>
      <c r="I117" s="21">
        <f>[1]Sheet1!$E$535</f>
        <v>955.04</v>
      </c>
      <c r="J117" s="21">
        <f>[1]Sheet1!$E$535</f>
        <v>955.04</v>
      </c>
      <c r="K117" s="21">
        <f>[1]Sheet1!$E$535</f>
        <v>955.04</v>
      </c>
      <c r="L117" s="21">
        <f>[1]Sheet1!$E$535</f>
        <v>955.04</v>
      </c>
      <c r="M117" s="21">
        <f>[1]Sheet1!$E$535</f>
        <v>955.04</v>
      </c>
      <c r="N117" s="21">
        <f>[1]Sheet1!$E$535</f>
        <v>955.04</v>
      </c>
      <c r="O117" s="21">
        <f>[1]Sheet1!$E$535</f>
        <v>955.04</v>
      </c>
      <c r="P117" s="21">
        <f>[1]Sheet1!$E$535</f>
        <v>955.04</v>
      </c>
      <c r="Q117" s="21">
        <f>[1]Sheet1!$E$535</f>
        <v>955.04</v>
      </c>
      <c r="R117" s="21">
        <f>[1]Sheet1!$E$535</f>
        <v>955.04</v>
      </c>
      <c r="S117" s="21">
        <f>[1]Sheet1!$E$535</f>
        <v>955.04</v>
      </c>
      <c r="T117" s="21">
        <f>[1]Sheet1!$E$535</f>
        <v>955.04</v>
      </c>
      <c r="U117" s="21">
        <f>[1]Sheet1!$E$535</f>
        <v>955.04</v>
      </c>
      <c r="V117" s="21">
        <f>[1]Sheet1!$E$535</f>
        <v>955.04</v>
      </c>
      <c r="W117" s="21">
        <f>[1]Sheet1!$E$535</f>
        <v>955.04</v>
      </c>
      <c r="X117" s="21">
        <f>[1]Sheet1!$E$535</f>
        <v>955.04</v>
      </c>
      <c r="Y117" s="21">
        <f>[1]Sheet1!$E$535</f>
        <v>955.04</v>
      </c>
      <c r="Z117" s="21">
        <f>[1]Sheet1!$E$535</f>
        <v>955.04</v>
      </c>
      <c r="AA117" s="21">
        <f>[1]Sheet1!$E$535</f>
        <v>955.04</v>
      </c>
      <c r="AB117" s="21">
        <f>[1]Sheet1!$E$535</f>
        <v>955.04</v>
      </c>
      <c r="AC117" s="21">
        <f>[1]Sheet1!$E$535</f>
        <v>955.04</v>
      </c>
      <c r="AD117" s="21">
        <f>[1]Sheet1!$E$535</f>
        <v>955.04</v>
      </c>
      <c r="AE117" s="21">
        <f>[1]Sheet1!$E$535</f>
        <v>955.04</v>
      </c>
      <c r="AF117" s="21">
        <f>[1]Sheet1!$E$535</f>
        <v>955.04</v>
      </c>
      <c r="AG117" s="21">
        <f>[1]Sheet1!$E$535</f>
        <v>955.04</v>
      </c>
      <c r="AH117" s="21">
        <f>[1]Sheet1!$E$535</f>
        <v>955.04</v>
      </c>
      <c r="AI117" s="21">
        <f>[1]Sheet1!$E$535</f>
        <v>955.04</v>
      </c>
      <c r="AJ117" s="21">
        <f>[1]Sheet1!$E$535</f>
        <v>955.04</v>
      </c>
      <c r="AK117" s="21">
        <f>[1]Sheet1!$E$535</f>
        <v>955.04</v>
      </c>
      <c r="AL117" s="21">
        <f>[1]Sheet1!$E$535</f>
        <v>955.04</v>
      </c>
      <c r="AM117" s="21">
        <f>[1]Sheet1!$E$535</f>
        <v>955.04</v>
      </c>
      <c r="AN117" s="21">
        <f>[1]Sheet1!$E$535</f>
        <v>955.04</v>
      </c>
      <c r="AO117" s="21">
        <f>[1]Sheet1!$E$535</f>
        <v>955.04</v>
      </c>
      <c r="AP117" s="21">
        <f>[1]Sheet1!$E$535</f>
        <v>955.04</v>
      </c>
      <c r="AQ117" s="21">
        <f>[1]Sheet1!$E$535</f>
        <v>955.04</v>
      </c>
      <c r="AR117" s="21">
        <f>[1]Sheet1!$E$535</f>
        <v>955.04</v>
      </c>
      <c r="AS117" s="21">
        <f>[1]Sheet1!$E$535</f>
        <v>955.04</v>
      </c>
      <c r="AT117" s="21">
        <f>[1]Sheet1!$E$535</f>
        <v>955.04</v>
      </c>
      <c r="AU117" s="21">
        <f>[1]Sheet1!$E$535</f>
        <v>955.04</v>
      </c>
      <c r="AV117" s="21">
        <f>[1]Sheet1!$E$535</f>
        <v>955.04</v>
      </c>
    </row>
    <row r="118" spans="2:48" s="20" customFormat="1" x14ac:dyDescent="0.3">
      <c r="B118" s="38"/>
      <c r="C118" s="38"/>
      <c r="D118" s="39" t="s">
        <v>110</v>
      </c>
      <c r="E118" s="26">
        <f>[1]Sheet1!$E$586</f>
        <v>1.8800000000000001E-2</v>
      </c>
      <c r="F118" s="26">
        <f>[1]Sheet1!$E$586</f>
        <v>1.8800000000000001E-2</v>
      </c>
      <c r="G118" s="26">
        <f>[1]Sheet1!$E$586</f>
        <v>1.8800000000000001E-2</v>
      </c>
      <c r="H118" s="26">
        <f>[1]Sheet1!$E$586</f>
        <v>1.8800000000000001E-2</v>
      </c>
      <c r="I118" s="26">
        <f>[1]Sheet1!$E$586</f>
        <v>1.8800000000000001E-2</v>
      </c>
      <c r="J118" s="26">
        <f>[1]Sheet1!$E$586</f>
        <v>1.8800000000000001E-2</v>
      </c>
      <c r="K118" s="26">
        <f>[1]Sheet1!$E$586</f>
        <v>1.8800000000000001E-2</v>
      </c>
      <c r="L118" s="26">
        <f>[1]Sheet1!$E$586</f>
        <v>1.8800000000000001E-2</v>
      </c>
      <c r="M118" s="26">
        <f>[1]Sheet1!$E$586</f>
        <v>1.8800000000000001E-2</v>
      </c>
      <c r="N118" s="26">
        <f>[1]Sheet1!$E$586</f>
        <v>1.8800000000000001E-2</v>
      </c>
      <c r="O118" s="26">
        <f>[1]Sheet1!$E$586</f>
        <v>1.8800000000000001E-2</v>
      </c>
      <c r="P118" s="26">
        <f>[1]Sheet1!$E$586</f>
        <v>1.8800000000000001E-2</v>
      </c>
      <c r="Q118" s="26">
        <f>[1]Sheet1!$E$586</f>
        <v>1.8800000000000001E-2</v>
      </c>
      <c r="R118" s="26">
        <f>[1]Sheet1!$E$586</f>
        <v>1.8800000000000001E-2</v>
      </c>
      <c r="S118" s="26">
        <f>[1]Sheet1!$E$586</f>
        <v>1.8800000000000001E-2</v>
      </c>
      <c r="T118" s="26">
        <f>[1]Sheet1!$E$586</f>
        <v>1.8800000000000001E-2</v>
      </c>
      <c r="U118" s="26">
        <f>[1]Sheet1!$E$586</f>
        <v>1.8800000000000001E-2</v>
      </c>
      <c r="V118" s="26">
        <f>[1]Sheet1!$E$586</f>
        <v>1.8800000000000001E-2</v>
      </c>
      <c r="W118" s="26">
        <f>[1]Sheet1!$E$586</f>
        <v>1.8800000000000001E-2</v>
      </c>
      <c r="X118" s="26">
        <f>[1]Sheet1!$E$586</f>
        <v>1.8800000000000001E-2</v>
      </c>
      <c r="Y118" s="26">
        <f>[1]Sheet1!$E$586</f>
        <v>1.8800000000000001E-2</v>
      </c>
      <c r="Z118" s="26">
        <f>[1]Sheet1!$E$586</f>
        <v>1.8800000000000001E-2</v>
      </c>
      <c r="AA118" s="26">
        <f>[1]Sheet1!$E$586</f>
        <v>1.8800000000000001E-2</v>
      </c>
      <c r="AB118" s="26">
        <f>[1]Sheet1!$E$586</f>
        <v>1.8800000000000001E-2</v>
      </c>
      <c r="AC118" s="26">
        <f>[1]Sheet1!$E$586</f>
        <v>1.8800000000000001E-2</v>
      </c>
      <c r="AD118" s="26">
        <f>[1]Sheet1!$E$586</f>
        <v>1.8800000000000001E-2</v>
      </c>
      <c r="AE118" s="26">
        <f>[1]Sheet1!$E$586</f>
        <v>1.8800000000000001E-2</v>
      </c>
      <c r="AF118" s="26">
        <f>[1]Sheet1!$E$586</f>
        <v>1.8800000000000001E-2</v>
      </c>
      <c r="AG118" s="26">
        <f>[1]Sheet1!$E$586</f>
        <v>1.8800000000000001E-2</v>
      </c>
      <c r="AH118" s="26">
        <f>[1]Sheet1!$E$586</f>
        <v>1.8800000000000001E-2</v>
      </c>
      <c r="AI118" s="26">
        <f>[1]Sheet1!$E$586</f>
        <v>1.8800000000000001E-2</v>
      </c>
      <c r="AJ118" s="26">
        <f>[1]Sheet1!$E$586</f>
        <v>1.8800000000000001E-2</v>
      </c>
      <c r="AK118" s="26">
        <f>[1]Sheet1!$E$586</f>
        <v>1.8800000000000001E-2</v>
      </c>
      <c r="AL118" s="26">
        <f>[1]Sheet1!$E$586</f>
        <v>1.8800000000000001E-2</v>
      </c>
      <c r="AM118" s="26">
        <f>[1]Sheet1!$E$586</f>
        <v>1.8800000000000001E-2</v>
      </c>
      <c r="AN118" s="26">
        <f>[1]Sheet1!$E$586</f>
        <v>1.8800000000000001E-2</v>
      </c>
      <c r="AO118" s="26">
        <f>[1]Sheet1!$E$586</f>
        <v>1.8800000000000001E-2</v>
      </c>
      <c r="AP118" s="26">
        <f>[1]Sheet1!$E$586</f>
        <v>1.8800000000000001E-2</v>
      </c>
      <c r="AQ118" s="26">
        <f>[1]Sheet1!$E$586</f>
        <v>1.8800000000000001E-2</v>
      </c>
      <c r="AR118" s="26">
        <f>[1]Sheet1!$E$586</f>
        <v>1.8800000000000001E-2</v>
      </c>
      <c r="AS118" s="26">
        <f>[1]Sheet1!$E$586</f>
        <v>1.8800000000000001E-2</v>
      </c>
      <c r="AT118" s="26">
        <f>[1]Sheet1!$E$586</f>
        <v>1.8800000000000001E-2</v>
      </c>
      <c r="AU118" s="26">
        <f>[1]Sheet1!$E$586</f>
        <v>1.8800000000000001E-2</v>
      </c>
      <c r="AV118" s="26">
        <f>[1]Sheet1!$E$586</f>
        <v>1.8800000000000001E-2</v>
      </c>
    </row>
    <row r="119" spans="2:48" s="20" customFormat="1" x14ac:dyDescent="0.3">
      <c r="B119" s="38"/>
      <c r="C119" s="38"/>
      <c r="D119" s="39" t="s">
        <v>130</v>
      </c>
      <c r="E119" s="21">
        <f>[1]Sheet1!$E$381</f>
        <v>2000</v>
      </c>
      <c r="F119" s="21">
        <f>[1]Sheet1!$E$381</f>
        <v>2000</v>
      </c>
      <c r="G119" s="21">
        <f>[1]Sheet1!$E$381</f>
        <v>2000</v>
      </c>
      <c r="H119" s="21">
        <f>[1]Sheet1!$E$381</f>
        <v>2000</v>
      </c>
      <c r="I119" s="21">
        <f>[1]Sheet1!$E$381</f>
        <v>2000</v>
      </c>
      <c r="J119" s="21">
        <f>[1]Sheet1!$E$381</f>
        <v>2000</v>
      </c>
      <c r="K119" s="21">
        <f>[1]Sheet1!$E$381</f>
        <v>2000</v>
      </c>
      <c r="L119" s="21">
        <f>[1]Sheet1!$E$381</f>
        <v>2000</v>
      </c>
      <c r="M119" s="21">
        <f>[1]Sheet1!$E$381</f>
        <v>2000</v>
      </c>
      <c r="N119" s="21">
        <f>[1]Sheet1!$E$381</f>
        <v>2000</v>
      </c>
      <c r="O119" s="21">
        <f>[1]Sheet1!$E$381</f>
        <v>2000</v>
      </c>
      <c r="P119" s="21">
        <f>[1]Sheet1!$E$381</f>
        <v>2000</v>
      </c>
      <c r="Q119" s="21">
        <f>[1]Sheet1!$E$381</f>
        <v>2000</v>
      </c>
      <c r="R119" s="21">
        <f>[1]Sheet1!$E$381</f>
        <v>2000</v>
      </c>
      <c r="S119" s="21">
        <f>[1]Sheet1!$E$381</f>
        <v>2000</v>
      </c>
      <c r="T119" s="21">
        <f>[1]Sheet1!$E$381</f>
        <v>2000</v>
      </c>
      <c r="U119" s="21">
        <f>[1]Sheet1!$E$381</f>
        <v>2000</v>
      </c>
      <c r="V119" s="21">
        <f>[1]Sheet1!$E$381</f>
        <v>2000</v>
      </c>
      <c r="W119" s="21">
        <f>[1]Sheet1!$E$381</f>
        <v>2000</v>
      </c>
      <c r="X119" s="21">
        <f>[1]Sheet1!$E$381</f>
        <v>2000</v>
      </c>
      <c r="Y119" s="21">
        <f>[1]Sheet1!$E$381</f>
        <v>2000</v>
      </c>
      <c r="Z119" s="21">
        <f>[1]Sheet1!$E$381</f>
        <v>2000</v>
      </c>
      <c r="AA119" s="21">
        <f>[1]Sheet1!$E$381</f>
        <v>2000</v>
      </c>
      <c r="AB119" s="21">
        <f>[1]Sheet1!$E$381</f>
        <v>2000</v>
      </c>
      <c r="AC119" s="21">
        <f>[1]Sheet1!$E$381</f>
        <v>2000</v>
      </c>
      <c r="AD119" s="21">
        <f>[1]Sheet1!$E$381</f>
        <v>2000</v>
      </c>
      <c r="AE119" s="21">
        <f>[1]Sheet1!$E$381</f>
        <v>2000</v>
      </c>
      <c r="AF119" s="21">
        <f>[1]Sheet1!$E$381</f>
        <v>2000</v>
      </c>
      <c r="AG119" s="21">
        <f>[1]Sheet1!$E$381</f>
        <v>2000</v>
      </c>
      <c r="AH119" s="21">
        <f>[1]Sheet1!$E$381</f>
        <v>2000</v>
      </c>
      <c r="AI119" s="21">
        <f>[1]Sheet1!$E$381</f>
        <v>2000</v>
      </c>
      <c r="AJ119" s="21">
        <f>[1]Sheet1!$E$381</f>
        <v>2000</v>
      </c>
      <c r="AK119" s="21">
        <f>[1]Sheet1!$E$381</f>
        <v>2000</v>
      </c>
      <c r="AL119" s="21">
        <f>[1]Sheet1!$E$381</f>
        <v>2000</v>
      </c>
      <c r="AM119" s="21">
        <f>[1]Sheet1!$E$381</f>
        <v>2000</v>
      </c>
      <c r="AN119" s="21">
        <f>[1]Sheet1!$E$381</f>
        <v>2000</v>
      </c>
      <c r="AO119" s="21">
        <f>[1]Sheet1!$E$381</f>
        <v>2000</v>
      </c>
      <c r="AP119" s="21">
        <f>[1]Sheet1!$E$381</f>
        <v>2000</v>
      </c>
      <c r="AQ119" s="21">
        <f>[1]Sheet1!$E$381</f>
        <v>2000</v>
      </c>
      <c r="AR119" s="21">
        <f>[1]Sheet1!$E$381</f>
        <v>2000</v>
      </c>
      <c r="AS119" s="21">
        <f>[1]Sheet1!$E$381</f>
        <v>2000</v>
      </c>
      <c r="AT119" s="21">
        <f>[1]Sheet1!$E$381</f>
        <v>2000</v>
      </c>
      <c r="AU119" s="21">
        <f>[1]Sheet1!$E$381</f>
        <v>2000</v>
      </c>
      <c r="AV119" s="21">
        <f>[1]Sheet1!$E$381</f>
        <v>2000</v>
      </c>
    </row>
    <row r="120" spans="2:48" s="20" customFormat="1" x14ac:dyDescent="0.3">
      <c r="B120" s="38"/>
      <c r="C120" s="38"/>
      <c r="D120" s="39" t="s">
        <v>131</v>
      </c>
      <c r="E120" s="31">
        <f t="shared" ref="E120:S120" si="29">E107-E121</f>
        <v>51400</v>
      </c>
      <c r="F120" s="31">
        <f t="shared" si="29"/>
        <v>51400</v>
      </c>
      <c r="G120" s="31">
        <f t="shared" si="29"/>
        <v>51400</v>
      </c>
      <c r="H120" s="31">
        <f t="shared" si="29"/>
        <v>51400</v>
      </c>
      <c r="I120" s="31">
        <f t="shared" si="29"/>
        <v>51400</v>
      </c>
      <c r="J120" s="31">
        <f t="shared" si="29"/>
        <v>51400</v>
      </c>
      <c r="K120" s="31">
        <f t="shared" si="29"/>
        <v>51400</v>
      </c>
      <c r="L120" s="31">
        <f t="shared" si="29"/>
        <v>51400</v>
      </c>
      <c r="M120" s="31">
        <f t="shared" si="29"/>
        <v>51400</v>
      </c>
      <c r="N120" s="31">
        <f t="shared" si="29"/>
        <v>51400</v>
      </c>
      <c r="O120" s="31">
        <f t="shared" si="29"/>
        <v>51400</v>
      </c>
      <c r="P120" s="31">
        <f t="shared" si="29"/>
        <v>51400</v>
      </c>
      <c r="Q120" s="31">
        <f t="shared" si="29"/>
        <v>51400</v>
      </c>
      <c r="R120" s="31">
        <f t="shared" si="29"/>
        <v>51400</v>
      </c>
      <c r="S120" s="31">
        <f t="shared" si="29"/>
        <v>51400</v>
      </c>
      <c r="T120" s="31">
        <f t="shared" ref="T120:AP120" si="30">T107-T121</f>
        <v>51400</v>
      </c>
      <c r="U120" s="31">
        <f t="shared" si="30"/>
        <v>51400</v>
      </c>
      <c r="V120" s="31">
        <f t="shared" si="30"/>
        <v>51400</v>
      </c>
      <c r="W120" s="31">
        <f t="shared" si="30"/>
        <v>51400</v>
      </c>
      <c r="X120" s="31">
        <f t="shared" si="30"/>
        <v>51400</v>
      </c>
      <c r="Y120" s="31">
        <f t="shared" si="30"/>
        <v>51400</v>
      </c>
      <c r="Z120" s="31">
        <f t="shared" si="30"/>
        <v>51400</v>
      </c>
      <c r="AA120" s="31">
        <f t="shared" si="30"/>
        <v>51400</v>
      </c>
      <c r="AB120" s="31">
        <f t="shared" si="30"/>
        <v>51400</v>
      </c>
      <c r="AC120" s="31">
        <f t="shared" ref="AC120:AD120" si="31">AC107-AC121</f>
        <v>51400</v>
      </c>
      <c r="AD120" s="31">
        <f t="shared" si="31"/>
        <v>51400</v>
      </c>
      <c r="AE120" s="31">
        <f t="shared" ref="AE120:AF120" si="32">AE107-AE121</f>
        <v>51400</v>
      </c>
      <c r="AF120" s="31">
        <f t="shared" si="32"/>
        <v>51400</v>
      </c>
      <c r="AG120" s="31">
        <f t="shared" ref="AG120" si="33">AG107-AG121</f>
        <v>51400</v>
      </c>
      <c r="AH120" s="31">
        <f t="shared" si="30"/>
        <v>51400</v>
      </c>
      <c r="AI120" s="31">
        <f t="shared" si="30"/>
        <v>51400</v>
      </c>
      <c r="AJ120" s="31">
        <f t="shared" ref="AJ120" si="34">AJ107-AJ121</f>
        <v>51400</v>
      </c>
      <c r="AK120" s="31">
        <f t="shared" ref="AK120:AL120" si="35">AK107-AK121</f>
        <v>51400</v>
      </c>
      <c r="AL120" s="31">
        <f t="shared" si="35"/>
        <v>51400</v>
      </c>
      <c r="AM120" s="31">
        <f t="shared" si="30"/>
        <v>51400</v>
      </c>
      <c r="AN120" s="31">
        <f t="shared" ref="AN120" si="36">AN107-AN121</f>
        <v>51400</v>
      </c>
      <c r="AO120" s="31">
        <f t="shared" si="30"/>
        <v>51400</v>
      </c>
      <c r="AP120" s="31">
        <f t="shared" si="30"/>
        <v>51400</v>
      </c>
      <c r="AQ120" s="31">
        <f t="shared" ref="AQ120:AR120" si="37">AQ107-AQ121</f>
        <v>51400</v>
      </c>
      <c r="AR120" s="31">
        <f t="shared" si="37"/>
        <v>51400</v>
      </c>
      <c r="AS120" s="31">
        <f t="shared" ref="AS120:AU120" si="38">AS107-AS121</f>
        <v>51400</v>
      </c>
      <c r="AT120" s="31">
        <f t="shared" si="38"/>
        <v>51400</v>
      </c>
      <c r="AU120" s="31">
        <f t="shared" si="38"/>
        <v>51400</v>
      </c>
      <c r="AV120" s="31">
        <f t="shared" ref="AV120" si="39">AV107-AV121</f>
        <v>51400</v>
      </c>
    </row>
    <row r="121" spans="2:48" s="20" customFormat="1" x14ac:dyDescent="0.3">
      <c r="B121" s="38"/>
      <c r="C121" s="38"/>
      <c r="D121" s="39" t="s">
        <v>134</v>
      </c>
      <c r="E121" s="21">
        <f>[1]Sheet1!$E$532</f>
        <v>3500</v>
      </c>
      <c r="F121" s="21">
        <f>[1]Sheet1!$E$532</f>
        <v>3500</v>
      </c>
      <c r="G121" s="21">
        <f>[1]Sheet1!$E$532</f>
        <v>3500</v>
      </c>
      <c r="H121" s="21">
        <f>[1]Sheet1!$E$532</f>
        <v>3500</v>
      </c>
      <c r="I121" s="21">
        <f>[1]Sheet1!$E$532</f>
        <v>3500</v>
      </c>
      <c r="J121" s="21">
        <f>[1]Sheet1!$E$532</f>
        <v>3500</v>
      </c>
      <c r="K121" s="21">
        <f>[1]Sheet1!$E$532</f>
        <v>3500</v>
      </c>
      <c r="L121" s="21">
        <f>[1]Sheet1!$E$532</f>
        <v>3500</v>
      </c>
      <c r="M121" s="21">
        <f>[1]Sheet1!$E$532</f>
        <v>3500</v>
      </c>
      <c r="N121" s="21">
        <f>[1]Sheet1!$E$532</f>
        <v>3500</v>
      </c>
      <c r="O121" s="21">
        <f>[1]Sheet1!$E$532</f>
        <v>3500</v>
      </c>
      <c r="P121" s="21">
        <f>[1]Sheet1!$E$532</f>
        <v>3500</v>
      </c>
      <c r="Q121" s="21">
        <f>[1]Sheet1!$E$532</f>
        <v>3500</v>
      </c>
      <c r="R121" s="21">
        <f>[1]Sheet1!$E$532</f>
        <v>3500</v>
      </c>
      <c r="S121" s="21">
        <f>[1]Sheet1!$E$532</f>
        <v>3500</v>
      </c>
      <c r="T121" s="21">
        <f>[1]Sheet1!$E$532</f>
        <v>3500</v>
      </c>
      <c r="U121" s="21">
        <f>[1]Sheet1!$E$532</f>
        <v>3500</v>
      </c>
      <c r="V121" s="21">
        <f>[1]Sheet1!$E$532</f>
        <v>3500</v>
      </c>
      <c r="W121" s="21">
        <f>[1]Sheet1!$E$532</f>
        <v>3500</v>
      </c>
      <c r="X121" s="21">
        <f>[1]Sheet1!$E$532</f>
        <v>3500</v>
      </c>
      <c r="Y121" s="21">
        <f>[1]Sheet1!$E$532</f>
        <v>3500</v>
      </c>
      <c r="Z121" s="21">
        <f>[1]Sheet1!$E$532</f>
        <v>3500</v>
      </c>
      <c r="AA121" s="21">
        <f>[1]Sheet1!$E$532</f>
        <v>3500</v>
      </c>
      <c r="AB121" s="21">
        <f>[1]Sheet1!$E$532</f>
        <v>3500</v>
      </c>
      <c r="AC121" s="21">
        <f>[1]Sheet1!$E$532</f>
        <v>3500</v>
      </c>
      <c r="AD121" s="21">
        <f>[1]Sheet1!$E$532</f>
        <v>3500</v>
      </c>
      <c r="AE121" s="21">
        <f>[1]Sheet1!$E$532</f>
        <v>3500</v>
      </c>
      <c r="AF121" s="21">
        <f>[1]Sheet1!$E$532</f>
        <v>3500</v>
      </c>
      <c r="AG121" s="21">
        <f>[1]Sheet1!$E$532</f>
        <v>3500</v>
      </c>
      <c r="AH121" s="21">
        <f>[1]Sheet1!$E$532</f>
        <v>3500</v>
      </c>
      <c r="AI121" s="21">
        <f>[1]Sheet1!$E$532</f>
        <v>3500</v>
      </c>
      <c r="AJ121" s="21">
        <f>[1]Sheet1!$E$532</f>
        <v>3500</v>
      </c>
      <c r="AK121" s="21">
        <f>[1]Sheet1!$E$532</f>
        <v>3500</v>
      </c>
      <c r="AL121" s="21">
        <f>[1]Sheet1!$E$532</f>
        <v>3500</v>
      </c>
      <c r="AM121" s="21">
        <f>[1]Sheet1!$E$532</f>
        <v>3500</v>
      </c>
      <c r="AN121" s="21">
        <f>[1]Sheet1!$E$532</f>
        <v>3500</v>
      </c>
      <c r="AO121" s="21">
        <f>[1]Sheet1!$E$532</f>
        <v>3500</v>
      </c>
      <c r="AP121" s="21">
        <f>[1]Sheet1!$E$532</f>
        <v>3500</v>
      </c>
      <c r="AQ121" s="21">
        <f>[1]Sheet1!$E$532</f>
        <v>3500</v>
      </c>
      <c r="AR121" s="21">
        <f>[1]Sheet1!$E$532</f>
        <v>3500</v>
      </c>
      <c r="AS121" s="21">
        <f>[1]Sheet1!$E$532</f>
        <v>3500</v>
      </c>
      <c r="AT121" s="21">
        <f>[1]Sheet1!$E$532</f>
        <v>3500</v>
      </c>
      <c r="AU121" s="21">
        <f>[1]Sheet1!$E$532</f>
        <v>3500</v>
      </c>
      <c r="AV121" s="21">
        <f>[1]Sheet1!$E$532</f>
        <v>3500</v>
      </c>
    </row>
    <row r="122" spans="2:48" s="20" customFormat="1" x14ac:dyDescent="0.3">
      <c r="B122" s="38"/>
      <c r="C122" s="38"/>
      <c r="D122" s="39" t="s">
        <v>138</v>
      </c>
      <c r="E122" s="21">
        <f t="shared" ref="E122:S122" si="40">2/E111</f>
        <v>20.202020202020201</v>
      </c>
      <c r="F122" s="21">
        <f t="shared" si="40"/>
        <v>20.202020202020201</v>
      </c>
      <c r="G122" s="21">
        <f t="shared" si="40"/>
        <v>20.202020202020201</v>
      </c>
      <c r="H122" s="21">
        <f t="shared" si="40"/>
        <v>20.202020202020201</v>
      </c>
      <c r="I122" s="21">
        <f t="shared" si="40"/>
        <v>20.202020202020201</v>
      </c>
      <c r="J122" s="21">
        <f t="shared" si="40"/>
        <v>20.202020202020201</v>
      </c>
      <c r="K122" s="21">
        <f t="shared" si="40"/>
        <v>20.202020202020201</v>
      </c>
      <c r="L122" s="21">
        <f t="shared" si="40"/>
        <v>20.202020202020201</v>
      </c>
      <c r="M122" s="21">
        <f t="shared" si="40"/>
        <v>20.202020202020201</v>
      </c>
      <c r="N122" s="21">
        <f t="shared" si="40"/>
        <v>20.202020202020201</v>
      </c>
      <c r="O122" s="21">
        <f t="shared" si="40"/>
        <v>20.202020202020201</v>
      </c>
      <c r="P122" s="21">
        <f t="shared" si="40"/>
        <v>20.202020202020201</v>
      </c>
      <c r="Q122" s="21">
        <f t="shared" si="40"/>
        <v>20.202020202020201</v>
      </c>
      <c r="R122" s="21">
        <f t="shared" si="40"/>
        <v>20.202020202020201</v>
      </c>
      <c r="S122" s="21">
        <f t="shared" si="40"/>
        <v>20.202020202020201</v>
      </c>
      <c r="T122" s="21">
        <f t="shared" ref="T122:AP122" si="41">2/T111</f>
        <v>20.202020202020201</v>
      </c>
      <c r="U122" s="21">
        <f t="shared" si="41"/>
        <v>20.202020202020201</v>
      </c>
      <c r="V122" s="21">
        <f t="shared" si="41"/>
        <v>20.202020202020201</v>
      </c>
      <c r="W122" s="21">
        <f t="shared" si="41"/>
        <v>20.202020202020201</v>
      </c>
      <c r="X122" s="21">
        <f t="shared" si="41"/>
        <v>20.202020202020201</v>
      </c>
      <c r="Y122" s="21">
        <f t="shared" si="41"/>
        <v>20.202020202020201</v>
      </c>
      <c r="Z122" s="21">
        <f t="shared" si="41"/>
        <v>20.202020202020201</v>
      </c>
      <c r="AA122" s="21">
        <f t="shared" si="41"/>
        <v>20.202020202020201</v>
      </c>
      <c r="AB122" s="21">
        <f t="shared" si="41"/>
        <v>20.202020202020201</v>
      </c>
      <c r="AC122" s="21">
        <f t="shared" ref="AC122:AD122" si="42">2/AC111</f>
        <v>20.202020202020201</v>
      </c>
      <c r="AD122" s="21">
        <f t="shared" si="42"/>
        <v>20.202020202020201</v>
      </c>
      <c r="AE122" s="21">
        <f t="shared" ref="AE122:AF122" si="43">2/AE111</f>
        <v>20.202020202020201</v>
      </c>
      <c r="AF122" s="21">
        <f t="shared" si="43"/>
        <v>20.202020202020201</v>
      </c>
      <c r="AG122" s="21">
        <f t="shared" ref="AG122" si="44">2/AG111</f>
        <v>20.202020202020201</v>
      </c>
      <c r="AH122" s="21">
        <f t="shared" si="41"/>
        <v>20.202020202020201</v>
      </c>
      <c r="AI122" s="21">
        <f t="shared" si="41"/>
        <v>20.202020202020201</v>
      </c>
      <c r="AJ122" s="21">
        <f t="shared" ref="AJ122" si="45">2/AJ111</f>
        <v>20.202020202020201</v>
      </c>
      <c r="AK122" s="21">
        <f t="shared" ref="AK122:AL122" si="46">2/AK111</f>
        <v>20.202020202020201</v>
      </c>
      <c r="AL122" s="21">
        <f t="shared" si="46"/>
        <v>20.202020202020201</v>
      </c>
      <c r="AM122" s="21">
        <f t="shared" si="41"/>
        <v>20.202020202020201</v>
      </c>
      <c r="AN122" s="21">
        <f t="shared" ref="AN122" si="47">2/AN111</f>
        <v>20.202020202020201</v>
      </c>
      <c r="AO122" s="21">
        <f t="shared" si="41"/>
        <v>20.202020202020201</v>
      </c>
      <c r="AP122" s="21">
        <f t="shared" si="41"/>
        <v>20.202020202020201</v>
      </c>
      <c r="AQ122" s="21">
        <f t="shared" ref="AQ122:AR122" si="48">2/AQ111</f>
        <v>20.202020202020201</v>
      </c>
      <c r="AR122" s="21">
        <f t="shared" si="48"/>
        <v>20.202020202020201</v>
      </c>
      <c r="AS122" s="21">
        <f t="shared" ref="AS122:AU122" si="49">2/AS111</f>
        <v>20.202020202020201</v>
      </c>
      <c r="AT122" s="21">
        <f t="shared" si="49"/>
        <v>20.202020202020201</v>
      </c>
      <c r="AU122" s="21">
        <f t="shared" si="49"/>
        <v>20.202020202020201</v>
      </c>
      <c r="AV122" s="21">
        <f t="shared" ref="AV122" si="50">2/AV111</f>
        <v>20.202020202020201</v>
      </c>
    </row>
    <row r="123" spans="2:48" s="20" customFormat="1" x14ac:dyDescent="0.3">
      <c r="B123" s="38"/>
      <c r="C123" s="38"/>
      <c r="D123" s="39" t="s">
        <v>164</v>
      </c>
      <c r="E123" s="21">
        <f>[1]Sheet1!$E$688</f>
        <v>2237</v>
      </c>
      <c r="F123" s="21">
        <f>[1]Sheet1!$E$688</f>
        <v>2237</v>
      </c>
      <c r="G123" s="21">
        <f>[1]Sheet1!$E$688</f>
        <v>2237</v>
      </c>
      <c r="H123" s="21">
        <f>[1]Sheet1!$E$688</f>
        <v>2237</v>
      </c>
      <c r="I123" s="21">
        <f>[1]Sheet1!$E$688</f>
        <v>2237</v>
      </c>
      <c r="J123" s="21">
        <f>[1]Sheet1!$E$688</f>
        <v>2237</v>
      </c>
      <c r="K123" s="21">
        <f>[1]Sheet1!$E$688</f>
        <v>2237</v>
      </c>
      <c r="L123" s="21">
        <f>[1]Sheet1!$E$688</f>
        <v>2237</v>
      </c>
      <c r="M123" s="21">
        <f>[1]Sheet1!$E$688</f>
        <v>2237</v>
      </c>
      <c r="N123" s="21">
        <f>[1]Sheet1!$E$688</f>
        <v>2237</v>
      </c>
      <c r="O123" s="21">
        <f>[1]Sheet1!$E$688</f>
        <v>2237</v>
      </c>
      <c r="P123" s="21">
        <f>[1]Sheet1!$E$688</f>
        <v>2237</v>
      </c>
      <c r="Q123" s="21">
        <f>[1]Sheet1!$E$688</f>
        <v>2237</v>
      </c>
      <c r="R123" s="21">
        <f>[1]Sheet1!$E$688</f>
        <v>2237</v>
      </c>
      <c r="S123" s="21">
        <f>[1]Sheet1!$E$688</f>
        <v>2237</v>
      </c>
      <c r="T123" s="21">
        <f>[1]Sheet1!$E$688</f>
        <v>2237</v>
      </c>
      <c r="U123" s="21">
        <f>[1]Sheet1!$E$688</f>
        <v>2237</v>
      </c>
      <c r="V123" s="21">
        <f>[1]Sheet1!$E$688</f>
        <v>2237</v>
      </c>
      <c r="W123" s="21">
        <f>[1]Sheet1!$E$688</f>
        <v>2237</v>
      </c>
      <c r="X123" s="21">
        <f>[1]Sheet1!$E$688</f>
        <v>2237</v>
      </c>
      <c r="Y123" s="21">
        <f>[1]Sheet1!$E$688</f>
        <v>2237</v>
      </c>
      <c r="Z123" s="21">
        <f>[1]Sheet1!$E$688</f>
        <v>2237</v>
      </c>
      <c r="AA123" s="21">
        <f>[1]Sheet1!$E$688</f>
        <v>2237</v>
      </c>
      <c r="AB123" s="21">
        <f>[1]Sheet1!$E$688</f>
        <v>2237</v>
      </c>
      <c r="AC123" s="21">
        <f>[1]Sheet1!$E$688</f>
        <v>2237</v>
      </c>
      <c r="AD123" s="21">
        <f>[1]Sheet1!$E$688</f>
        <v>2237</v>
      </c>
      <c r="AE123" s="21">
        <f>[1]Sheet1!$E$688</f>
        <v>2237</v>
      </c>
      <c r="AF123" s="21">
        <f>[1]Sheet1!$E$688</f>
        <v>2237</v>
      </c>
      <c r="AG123" s="21">
        <f>[1]Sheet1!$E$688</f>
        <v>2237</v>
      </c>
      <c r="AH123" s="21">
        <f>[1]Sheet1!$E$688</f>
        <v>2237</v>
      </c>
      <c r="AI123" s="21">
        <f>[1]Sheet1!$E$688</f>
        <v>2237</v>
      </c>
      <c r="AJ123" s="21">
        <f>[1]Sheet1!$E$688</f>
        <v>2237</v>
      </c>
      <c r="AK123" s="21">
        <f>[1]Sheet1!$E$688</f>
        <v>2237</v>
      </c>
      <c r="AL123" s="21">
        <f>[1]Sheet1!$E$688</f>
        <v>2237</v>
      </c>
      <c r="AM123" s="21">
        <f>[1]Sheet1!$E$688</f>
        <v>2237</v>
      </c>
      <c r="AN123" s="21">
        <f>[1]Sheet1!$E$688</f>
        <v>2237</v>
      </c>
      <c r="AO123" s="21">
        <f>[1]Sheet1!$E$688</f>
        <v>2237</v>
      </c>
      <c r="AP123" s="21">
        <f>[1]Sheet1!$E$688</f>
        <v>2237</v>
      </c>
      <c r="AQ123" s="21">
        <f>[1]Sheet1!$E$688</f>
        <v>2237</v>
      </c>
      <c r="AR123" s="21">
        <f>[1]Sheet1!$E$688</f>
        <v>2237</v>
      </c>
      <c r="AS123" s="21">
        <f>[1]Sheet1!$E$688</f>
        <v>2237</v>
      </c>
      <c r="AT123" s="21">
        <f>[1]Sheet1!$E$688</f>
        <v>2237</v>
      </c>
      <c r="AU123" s="21">
        <f>[1]Sheet1!$E$688</f>
        <v>2237</v>
      </c>
      <c r="AV123" s="21">
        <f>[1]Sheet1!$E$688</f>
        <v>2237</v>
      </c>
    </row>
    <row r="124" spans="2:48" s="20" customFormat="1" x14ac:dyDescent="0.3">
      <c r="B124" s="38"/>
      <c r="C124" s="38"/>
      <c r="D124" s="39" t="s">
        <v>165</v>
      </c>
      <c r="E124" s="42">
        <f>[1]Sheet1!$E$689</f>
        <v>0.03</v>
      </c>
      <c r="F124" s="42">
        <f>[1]Sheet1!$E$689</f>
        <v>0.03</v>
      </c>
      <c r="G124" s="42">
        <f>[1]Sheet1!$E$689</f>
        <v>0.03</v>
      </c>
      <c r="H124" s="42">
        <f>[1]Sheet1!$E$689</f>
        <v>0.03</v>
      </c>
      <c r="I124" s="42">
        <f>[1]Sheet1!$E$689</f>
        <v>0.03</v>
      </c>
      <c r="J124" s="42">
        <f>[1]Sheet1!$E$689</f>
        <v>0.03</v>
      </c>
      <c r="K124" s="42">
        <f>[1]Sheet1!$E$689</f>
        <v>0.03</v>
      </c>
      <c r="L124" s="42">
        <f>[1]Sheet1!$E$689</f>
        <v>0.03</v>
      </c>
      <c r="M124" s="42">
        <f>[1]Sheet1!$E$689</f>
        <v>0.03</v>
      </c>
      <c r="N124" s="42">
        <f>[1]Sheet1!$E$689</f>
        <v>0.03</v>
      </c>
      <c r="O124" s="42">
        <f>[1]Sheet1!$E$689</f>
        <v>0.03</v>
      </c>
      <c r="P124" s="42">
        <f>[1]Sheet1!$E$689</f>
        <v>0.03</v>
      </c>
      <c r="Q124" s="42">
        <f>[1]Sheet1!$E$689</f>
        <v>0.03</v>
      </c>
      <c r="R124" s="42">
        <f>[1]Sheet1!$E$689</f>
        <v>0.03</v>
      </c>
      <c r="S124" s="42">
        <f>[1]Sheet1!$E$689</f>
        <v>0.03</v>
      </c>
      <c r="T124" s="42">
        <f>[1]Sheet1!$E$689</f>
        <v>0.03</v>
      </c>
      <c r="U124" s="42">
        <f>[1]Sheet1!$E$689</f>
        <v>0.03</v>
      </c>
      <c r="V124" s="42">
        <f>[1]Sheet1!$E$689</f>
        <v>0.03</v>
      </c>
      <c r="W124" s="42">
        <f>[1]Sheet1!$E$689</f>
        <v>0.03</v>
      </c>
      <c r="X124" s="42">
        <f>[1]Sheet1!$E$689</f>
        <v>0.03</v>
      </c>
      <c r="Y124" s="42">
        <f>[1]Sheet1!$E$689</f>
        <v>0.03</v>
      </c>
      <c r="Z124" s="42">
        <f>[1]Sheet1!$E$689</f>
        <v>0.03</v>
      </c>
      <c r="AA124" s="42">
        <f>[1]Sheet1!$E$689</f>
        <v>0.03</v>
      </c>
      <c r="AB124" s="42">
        <f>[1]Sheet1!$E$689</f>
        <v>0.03</v>
      </c>
      <c r="AC124" s="42">
        <f>[1]Sheet1!$E$689</f>
        <v>0.03</v>
      </c>
      <c r="AD124" s="42">
        <f>[1]Sheet1!$E$689</f>
        <v>0.03</v>
      </c>
      <c r="AE124" s="42">
        <f>[1]Sheet1!$E$689</f>
        <v>0.03</v>
      </c>
      <c r="AF124" s="42">
        <f>[1]Sheet1!$E$689</f>
        <v>0.03</v>
      </c>
      <c r="AG124" s="42">
        <f>[1]Sheet1!$E$689</f>
        <v>0.03</v>
      </c>
      <c r="AH124" s="42">
        <f>[1]Sheet1!$E$689</f>
        <v>0.03</v>
      </c>
      <c r="AI124" s="42">
        <f>[1]Sheet1!$E$689</f>
        <v>0.03</v>
      </c>
      <c r="AJ124" s="42">
        <f>[1]Sheet1!$E$689</f>
        <v>0.03</v>
      </c>
      <c r="AK124" s="42">
        <f>[1]Sheet1!$E$689</f>
        <v>0.03</v>
      </c>
      <c r="AL124" s="42">
        <f>[1]Sheet1!$E$689</f>
        <v>0.03</v>
      </c>
      <c r="AM124" s="42">
        <f>[1]Sheet1!$E$689</f>
        <v>0.03</v>
      </c>
      <c r="AN124" s="42">
        <f>[1]Sheet1!$E$689</f>
        <v>0.03</v>
      </c>
      <c r="AO124" s="42">
        <f>[1]Sheet1!$E$689</f>
        <v>0.03</v>
      </c>
      <c r="AP124" s="42">
        <f>[1]Sheet1!$E$689</f>
        <v>0.03</v>
      </c>
      <c r="AQ124" s="42">
        <f>[1]Sheet1!$E$689</f>
        <v>0.03</v>
      </c>
      <c r="AR124" s="42">
        <f>[1]Sheet1!$E$689</f>
        <v>0.03</v>
      </c>
      <c r="AS124" s="42">
        <f>[1]Sheet1!$E$689</f>
        <v>0.03</v>
      </c>
      <c r="AT124" s="42">
        <f>[1]Sheet1!$E$689</f>
        <v>0.03</v>
      </c>
      <c r="AU124" s="42">
        <f>[1]Sheet1!$E$689</f>
        <v>0.03</v>
      </c>
      <c r="AV124" s="42">
        <f>[1]Sheet1!$E$689</f>
        <v>0.03</v>
      </c>
    </row>
    <row r="125" spans="2:48" s="20" customFormat="1" x14ac:dyDescent="0.3">
      <c r="B125" s="38"/>
      <c r="C125" s="38"/>
      <c r="D125" s="39" t="s">
        <v>171</v>
      </c>
      <c r="E125" s="21">
        <f>[1]Sheet1!$E$13</f>
        <v>11474</v>
      </c>
      <c r="F125" s="21">
        <f>[1]Sheet1!$E$13</f>
        <v>11474</v>
      </c>
      <c r="G125" s="21">
        <f>[1]Sheet1!$E$13</f>
        <v>11474</v>
      </c>
      <c r="H125" s="21">
        <f>[1]Sheet1!$E$13</f>
        <v>11474</v>
      </c>
      <c r="I125" s="21">
        <f>[1]Sheet1!$E$13</f>
        <v>11474</v>
      </c>
      <c r="J125" s="21">
        <f>[1]Sheet1!$E$13</f>
        <v>11474</v>
      </c>
      <c r="K125" s="21">
        <f>[1]Sheet1!$E$13</f>
        <v>11474</v>
      </c>
      <c r="L125" s="21">
        <f>[1]Sheet1!$E$13</f>
        <v>11474</v>
      </c>
      <c r="M125" s="21">
        <f>[1]Sheet1!$E$13</f>
        <v>11474</v>
      </c>
      <c r="N125" s="21">
        <f>[1]Sheet1!$E$13</f>
        <v>11474</v>
      </c>
      <c r="O125" s="21">
        <f>[1]Sheet1!$E$13</f>
        <v>11474</v>
      </c>
      <c r="P125" s="21">
        <f>[1]Sheet1!$E$13</f>
        <v>11474</v>
      </c>
      <c r="Q125" s="21">
        <f>[1]Sheet1!$E$13</f>
        <v>11474</v>
      </c>
      <c r="R125" s="21">
        <f>[1]Sheet1!$E$13</f>
        <v>11474</v>
      </c>
      <c r="S125" s="21">
        <f>[1]Sheet1!$E$13</f>
        <v>11474</v>
      </c>
      <c r="T125" s="21">
        <f>[1]Sheet1!$E$13</f>
        <v>11474</v>
      </c>
      <c r="U125" s="21">
        <f>[1]Sheet1!$E$13</f>
        <v>11474</v>
      </c>
      <c r="V125" s="21">
        <f>[1]Sheet1!$E$13</f>
        <v>11474</v>
      </c>
      <c r="W125" s="21">
        <f>[1]Sheet1!$E$13</f>
        <v>11474</v>
      </c>
      <c r="X125" s="21">
        <f>[1]Sheet1!$E$13</f>
        <v>11474</v>
      </c>
      <c r="Y125" s="21">
        <f>[1]Sheet1!$E$13</f>
        <v>11474</v>
      </c>
      <c r="Z125" s="21">
        <f>[1]Sheet1!$E$13</f>
        <v>11474</v>
      </c>
      <c r="AA125" s="21">
        <f>[1]Sheet1!$E$13</f>
        <v>11474</v>
      </c>
      <c r="AB125" s="21">
        <f>[1]Sheet1!$E$13</f>
        <v>11474</v>
      </c>
      <c r="AC125" s="21">
        <f>[1]Sheet1!$E$13</f>
        <v>11474</v>
      </c>
      <c r="AD125" s="21">
        <f>[1]Sheet1!$E$13</f>
        <v>11474</v>
      </c>
      <c r="AE125" s="21">
        <f>[1]Sheet1!$E$13</f>
        <v>11474</v>
      </c>
      <c r="AF125" s="21">
        <f>[1]Sheet1!$E$13</f>
        <v>11474</v>
      </c>
      <c r="AG125" s="21">
        <f>[1]Sheet1!$E$13</f>
        <v>11474</v>
      </c>
      <c r="AH125" s="21">
        <f>[1]Sheet1!$E$13</f>
        <v>11474</v>
      </c>
      <c r="AI125" s="21">
        <f>[1]Sheet1!$E$13</f>
        <v>11474</v>
      </c>
      <c r="AJ125" s="21">
        <f>[1]Sheet1!$E$13</f>
        <v>11474</v>
      </c>
      <c r="AK125" s="21">
        <f>[1]Sheet1!$E$13</f>
        <v>11474</v>
      </c>
      <c r="AL125" s="21">
        <f>[1]Sheet1!$E$13</f>
        <v>11474</v>
      </c>
      <c r="AM125" s="21">
        <f>[1]Sheet1!$E$13</f>
        <v>11474</v>
      </c>
      <c r="AN125" s="21">
        <f>[1]Sheet1!$E$13</f>
        <v>11474</v>
      </c>
      <c r="AO125" s="21">
        <f>[1]Sheet1!$E$13</f>
        <v>11474</v>
      </c>
      <c r="AP125" s="21">
        <f>[1]Sheet1!$E$13</f>
        <v>11474</v>
      </c>
      <c r="AQ125" s="21">
        <f>[1]Sheet1!$E$13</f>
        <v>11474</v>
      </c>
      <c r="AR125" s="21">
        <f>[1]Sheet1!$E$13</f>
        <v>11474</v>
      </c>
      <c r="AS125" s="21">
        <f>[1]Sheet1!$E$13</f>
        <v>11474</v>
      </c>
      <c r="AT125" s="21">
        <f>[1]Sheet1!$E$13</f>
        <v>11474</v>
      </c>
      <c r="AU125" s="21">
        <f>[1]Sheet1!$E$13</f>
        <v>11474</v>
      </c>
      <c r="AV125" s="21">
        <f>[1]Sheet1!$E$13</f>
        <v>11474</v>
      </c>
    </row>
    <row r="126" spans="2:48" s="20" customFormat="1" x14ac:dyDescent="0.3">
      <c r="B126" s="38"/>
      <c r="C126" s="38"/>
      <c r="D126" s="39" t="s">
        <v>192</v>
      </c>
      <c r="E126" s="21">
        <f>[1]Sheet1!$E$651</f>
        <v>2121</v>
      </c>
      <c r="F126" s="21">
        <f>[1]Sheet1!$E$651</f>
        <v>2121</v>
      </c>
      <c r="G126" s="21">
        <f>[1]Sheet1!$E$651</f>
        <v>2121</v>
      </c>
      <c r="H126" s="21">
        <f>[1]Sheet1!$E$651</f>
        <v>2121</v>
      </c>
      <c r="I126" s="21">
        <f>[1]Sheet1!$E$651</f>
        <v>2121</v>
      </c>
      <c r="J126" s="21">
        <f>[1]Sheet1!$E$651</f>
        <v>2121</v>
      </c>
      <c r="K126" s="21">
        <f>[1]Sheet1!$E$651</f>
        <v>2121</v>
      </c>
      <c r="L126" s="21">
        <f>[1]Sheet1!$E$651</f>
        <v>2121</v>
      </c>
      <c r="M126" s="21">
        <f>[1]Sheet1!$E$651</f>
        <v>2121</v>
      </c>
      <c r="N126" s="21">
        <f>[1]Sheet1!$E$651</f>
        <v>2121</v>
      </c>
      <c r="O126" s="21">
        <f>[1]Sheet1!$E$651</f>
        <v>2121</v>
      </c>
      <c r="P126" s="21">
        <f>[1]Sheet1!$E$651</f>
        <v>2121</v>
      </c>
      <c r="Q126" s="21">
        <f>[1]Sheet1!$E$651</f>
        <v>2121</v>
      </c>
      <c r="R126" s="21">
        <f>[1]Sheet1!$E$651</f>
        <v>2121</v>
      </c>
      <c r="S126" s="21">
        <f>[1]Sheet1!$E$651</f>
        <v>2121</v>
      </c>
      <c r="T126" s="21">
        <f>[1]Sheet1!$E$651</f>
        <v>2121</v>
      </c>
      <c r="U126" s="21">
        <f>[1]Sheet1!$E$651</f>
        <v>2121</v>
      </c>
      <c r="V126" s="21">
        <f>[1]Sheet1!$E$651</f>
        <v>2121</v>
      </c>
      <c r="W126" s="21">
        <f>[1]Sheet1!$E$651</f>
        <v>2121</v>
      </c>
      <c r="X126" s="21">
        <f>[1]Sheet1!$E$651</f>
        <v>2121</v>
      </c>
      <c r="Y126" s="21">
        <f>[1]Sheet1!$E$651</f>
        <v>2121</v>
      </c>
      <c r="Z126" s="21">
        <f>[1]Sheet1!$E$651</f>
        <v>2121</v>
      </c>
      <c r="AA126" s="21">
        <f>[1]Sheet1!$E$651</f>
        <v>2121</v>
      </c>
      <c r="AB126" s="21">
        <f>[1]Sheet1!$E$651</f>
        <v>2121</v>
      </c>
      <c r="AC126" s="21">
        <f>[1]Sheet1!$E$651</f>
        <v>2121</v>
      </c>
      <c r="AD126" s="21">
        <f>[1]Sheet1!$E$651</f>
        <v>2121</v>
      </c>
      <c r="AE126" s="21">
        <f>[1]Sheet1!$E$651</f>
        <v>2121</v>
      </c>
      <c r="AF126" s="21">
        <f>[1]Sheet1!$E$651</f>
        <v>2121</v>
      </c>
      <c r="AG126" s="21">
        <f>[1]Sheet1!$E$651</f>
        <v>2121</v>
      </c>
      <c r="AH126" s="21">
        <f>[1]Sheet1!$E$651</f>
        <v>2121</v>
      </c>
      <c r="AI126" s="21">
        <f>[1]Sheet1!$E$651</f>
        <v>2121</v>
      </c>
      <c r="AJ126" s="21">
        <f>[1]Sheet1!$E$651</f>
        <v>2121</v>
      </c>
      <c r="AK126" s="21">
        <f>[1]Sheet1!$E$651</f>
        <v>2121</v>
      </c>
      <c r="AL126" s="21">
        <f>[1]Sheet1!$E$651</f>
        <v>2121</v>
      </c>
      <c r="AM126" s="21">
        <f>[1]Sheet1!$E$651</f>
        <v>2121</v>
      </c>
      <c r="AN126" s="21">
        <f>[1]Sheet1!$E$651</f>
        <v>2121</v>
      </c>
      <c r="AO126" s="21">
        <f>[1]Sheet1!$E$651</f>
        <v>2121</v>
      </c>
      <c r="AP126" s="21">
        <f>[1]Sheet1!$E$651</f>
        <v>2121</v>
      </c>
      <c r="AQ126" s="21">
        <f>[1]Sheet1!$E$651</f>
        <v>2121</v>
      </c>
      <c r="AR126" s="21">
        <f>[1]Sheet1!$E$651</f>
        <v>2121</v>
      </c>
      <c r="AS126" s="21">
        <f>[1]Sheet1!$E$651</f>
        <v>2121</v>
      </c>
      <c r="AT126" s="21">
        <f>[1]Sheet1!$E$651</f>
        <v>2121</v>
      </c>
      <c r="AU126" s="21">
        <f>[1]Sheet1!$E$651</f>
        <v>2121</v>
      </c>
      <c r="AV126" s="21">
        <f>[1]Sheet1!$E$651</f>
        <v>2121</v>
      </c>
    </row>
    <row r="127" spans="2:48" s="20" customFormat="1" x14ac:dyDescent="0.3">
      <c r="B127" s="38"/>
      <c r="C127" s="38"/>
      <c r="D127" s="39" t="s">
        <v>221</v>
      </c>
      <c r="E127" s="21">
        <f>[1]Sheet1!$E$423</f>
        <v>6788</v>
      </c>
      <c r="F127" s="21">
        <f>[1]Sheet1!$E$423</f>
        <v>6788</v>
      </c>
      <c r="G127" s="21">
        <f>[1]Sheet1!$E$423</f>
        <v>6788</v>
      </c>
      <c r="H127" s="21">
        <f>[1]Sheet1!$E$423</f>
        <v>6788</v>
      </c>
      <c r="I127" s="21">
        <f>[1]Sheet1!$E$423</f>
        <v>6788</v>
      </c>
      <c r="J127" s="21">
        <f>[1]Sheet1!$E$423</f>
        <v>6788</v>
      </c>
      <c r="K127" s="21">
        <f>[1]Sheet1!$E$423</f>
        <v>6788</v>
      </c>
      <c r="L127" s="21">
        <f>[1]Sheet1!$E$423</f>
        <v>6788</v>
      </c>
      <c r="M127" s="21">
        <f>[1]Sheet1!$E$423</f>
        <v>6788</v>
      </c>
      <c r="N127" s="21">
        <f>[1]Sheet1!$E$423</f>
        <v>6788</v>
      </c>
      <c r="O127" s="21">
        <f>[1]Sheet1!$E$423</f>
        <v>6788</v>
      </c>
      <c r="P127" s="21">
        <f>[1]Sheet1!$E$423</f>
        <v>6788</v>
      </c>
      <c r="Q127" s="21">
        <f>[1]Sheet1!$E$423</f>
        <v>6788</v>
      </c>
      <c r="R127" s="21">
        <f>[1]Sheet1!$E$423</f>
        <v>6788</v>
      </c>
      <c r="S127" s="21">
        <f>[1]Sheet1!$E$423</f>
        <v>6788</v>
      </c>
      <c r="T127" s="21">
        <f>[1]Sheet1!$E$423</f>
        <v>6788</v>
      </c>
      <c r="U127" s="21">
        <f>[1]Sheet1!$E$423</f>
        <v>6788</v>
      </c>
      <c r="V127" s="21">
        <f>[1]Sheet1!$E$423</f>
        <v>6788</v>
      </c>
      <c r="W127" s="21">
        <f>[1]Sheet1!$E$423</f>
        <v>6788</v>
      </c>
      <c r="X127" s="21">
        <f>[1]Sheet1!$E$423</f>
        <v>6788</v>
      </c>
      <c r="Y127" s="21">
        <f>[1]Sheet1!$E$423</f>
        <v>6788</v>
      </c>
      <c r="Z127" s="21">
        <f>[1]Sheet1!$E$423</f>
        <v>6788</v>
      </c>
      <c r="AA127" s="21">
        <f>[1]Sheet1!$E$423</f>
        <v>6788</v>
      </c>
      <c r="AB127" s="21">
        <f>[1]Sheet1!$E$423</f>
        <v>6788</v>
      </c>
      <c r="AC127" s="21">
        <f>[1]Sheet1!$E$423</f>
        <v>6788</v>
      </c>
      <c r="AD127" s="21">
        <f>[1]Sheet1!$E$423</f>
        <v>6788</v>
      </c>
      <c r="AE127" s="21">
        <f>[1]Sheet1!$E$423</f>
        <v>6788</v>
      </c>
      <c r="AF127" s="21">
        <f>[1]Sheet1!$E$423</f>
        <v>6788</v>
      </c>
      <c r="AG127" s="21">
        <f>[1]Sheet1!$E$423</f>
        <v>6788</v>
      </c>
      <c r="AH127" s="21">
        <f>[1]Sheet1!$E$423</f>
        <v>6788</v>
      </c>
      <c r="AI127" s="21">
        <f>[1]Sheet1!$E$423</f>
        <v>6788</v>
      </c>
      <c r="AJ127" s="21">
        <f>[1]Sheet1!$E$423</f>
        <v>6788</v>
      </c>
      <c r="AK127" s="21">
        <f>[1]Sheet1!$E$423</f>
        <v>6788</v>
      </c>
      <c r="AL127" s="21">
        <f>[1]Sheet1!$E$423</f>
        <v>6788</v>
      </c>
      <c r="AM127" s="21">
        <f>[1]Sheet1!$E$423</f>
        <v>6788</v>
      </c>
      <c r="AN127" s="21">
        <f>[1]Sheet1!$E$423</f>
        <v>6788</v>
      </c>
      <c r="AO127" s="21">
        <f>[1]Sheet1!$E$423</f>
        <v>6788</v>
      </c>
      <c r="AP127" s="21">
        <f>[1]Sheet1!$E$423</f>
        <v>6788</v>
      </c>
      <c r="AQ127" s="21">
        <f>[1]Sheet1!$E$423</f>
        <v>6788</v>
      </c>
      <c r="AR127" s="21">
        <f>[1]Sheet1!$E$423</f>
        <v>6788</v>
      </c>
      <c r="AS127" s="21">
        <f>[1]Sheet1!$E$423</f>
        <v>6788</v>
      </c>
      <c r="AT127" s="21">
        <f>[1]Sheet1!$E$423</f>
        <v>6788</v>
      </c>
      <c r="AU127" s="21">
        <f>[1]Sheet1!$E$423</f>
        <v>6788</v>
      </c>
      <c r="AV127" s="21">
        <f>[1]Sheet1!$E$423</f>
        <v>6788</v>
      </c>
    </row>
    <row r="128" spans="2:48" s="20" customFormat="1" x14ac:dyDescent="0.3">
      <c r="B128" s="38"/>
      <c r="C128" s="38"/>
      <c r="D128" s="39" t="s">
        <v>229</v>
      </c>
      <c r="E128" s="21">
        <v>500</v>
      </c>
      <c r="F128" s="21">
        <v>500</v>
      </c>
      <c r="G128" s="21">
        <v>500</v>
      </c>
      <c r="H128" s="21">
        <v>500</v>
      </c>
      <c r="I128" s="21">
        <v>500</v>
      </c>
      <c r="J128" s="21">
        <v>500</v>
      </c>
      <c r="K128" s="21">
        <v>500</v>
      </c>
      <c r="L128" s="21">
        <v>500</v>
      </c>
      <c r="M128" s="21">
        <v>500</v>
      </c>
      <c r="N128" s="21">
        <v>500</v>
      </c>
      <c r="O128" s="21">
        <v>500</v>
      </c>
      <c r="P128" s="21">
        <v>500</v>
      </c>
      <c r="Q128" s="21">
        <v>500</v>
      </c>
      <c r="R128" s="21">
        <v>500</v>
      </c>
      <c r="S128" s="21">
        <v>500</v>
      </c>
      <c r="T128" s="21">
        <v>500</v>
      </c>
      <c r="U128" s="21">
        <v>500</v>
      </c>
      <c r="V128" s="21">
        <v>500</v>
      </c>
      <c r="W128" s="21">
        <v>500</v>
      </c>
      <c r="X128" s="21">
        <v>500</v>
      </c>
      <c r="Y128" s="21">
        <v>500</v>
      </c>
      <c r="Z128" s="21">
        <v>500</v>
      </c>
      <c r="AA128" s="21">
        <v>500</v>
      </c>
      <c r="AB128" s="21">
        <v>500</v>
      </c>
      <c r="AC128" s="21">
        <v>500</v>
      </c>
      <c r="AD128" s="21">
        <v>500</v>
      </c>
      <c r="AE128" s="21">
        <v>500</v>
      </c>
      <c r="AF128" s="21">
        <v>500</v>
      </c>
      <c r="AG128" s="21">
        <v>500</v>
      </c>
      <c r="AH128" s="21">
        <v>500</v>
      </c>
      <c r="AI128" s="21">
        <v>500</v>
      </c>
      <c r="AJ128" s="21">
        <v>500</v>
      </c>
      <c r="AK128" s="21">
        <v>500</v>
      </c>
      <c r="AL128" s="21">
        <v>500</v>
      </c>
      <c r="AM128" s="21">
        <v>500</v>
      </c>
      <c r="AN128" s="21">
        <v>500</v>
      </c>
      <c r="AO128" s="21">
        <v>500</v>
      </c>
      <c r="AP128" s="21">
        <v>500</v>
      </c>
      <c r="AQ128" s="21">
        <v>500</v>
      </c>
      <c r="AR128" s="21">
        <v>500</v>
      </c>
      <c r="AS128" s="21">
        <v>500</v>
      </c>
      <c r="AT128" s="21">
        <v>500</v>
      </c>
      <c r="AU128" s="21">
        <v>500</v>
      </c>
      <c r="AV128" s="21">
        <v>500</v>
      </c>
    </row>
    <row r="129" spans="1:88" s="20" customFormat="1" x14ac:dyDescent="0.3">
      <c r="B129" s="38"/>
      <c r="C129" s="38"/>
      <c r="D129" s="39" t="s">
        <v>233</v>
      </c>
      <c r="E129" s="21">
        <v>20607</v>
      </c>
      <c r="F129" s="21">
        <v>20607</v>
      </c>
      <c r="G129" s="21">
        <v>20607</v>
      </c>
      <c r="H129" s="21">
        <v>20607</v>
      </c>
      <c r="I129" s="21">
        <v>20607</v>
      </c>
      <c r="J129" s="21">
        <v>20607</v>
      </c>
      <c r="K129" s="21">
        <v>20607</v>
      </c>
      <c r="L129" s="21">
        <v>20607</v>
      </c>
      <c r="M129" s="21">
        <v>20607</v>
      </c>
      <c r="N129" s="21">
        <v>20607</v>
      </c>
      <c r="O129" s="21">
        <v>20607</v>
      </c>
      <c r="P129" s="21">
        <v>20607</v>
      </c>
      <c r="Q129" s="21">
        <v>20607</v>
      </c>
      <c r="R129" s="21">
        <v>20607</v>
      </c>
      <c r="S129" s="21">
        <v>20607</v>
      </c>
      <c r="T129" s="21">
        <v>20607</v>
      </c>
      <c r="U129" s="21">
        <v>20607</v>
      </c>
      <c r="V129" s="21">
        <v>20607</v>
      </c>
      <c r="W129" s="21">
        <v>20607</v>
      </c>
      <c r="X129" s="21">
        <v>20607</v>
      </c>
      <c r="Y129" s="21">
        <v>20607</v>
      </c>
      <c r="Z129" s="21">
        <v>20607</v>
      </c>
      <c r="AA129" s="21">
        <v>20607</v>
      </c>
      <c r="AB129" s="21">
        <v>20607</v>
      </c>
      <c r="AC129" s="21">
        <v>20607</v>
      </c>
      <c r="AD129" s="21">
        <v>20607</v>
      </c>
      <c r="AE129" s="21">
        <v>20607</v>
      </c>
      <c r="AF129" s="21">
        <v>20607</v>
      </c>
      <c r="AG129" s="21">
        <v>20607</v>
      </c>
      <c r="AH129" s="21">
        <v>20607</v>
      </c>
      <c r="AI129" s="21">
        <v>20607</v>
      </c>
      <c r="AJ129" s="21">
        <v>20607</v>
      </c>
      <c r="AK129" s="21">
        <v>20607</v>
      </c>
      <c r="AL129" s="21">
        <v>20607</v>
      </c>
      <c r="AM129" s="21">
        <v>20607</v>
      </c>
      <c r="AN129" s="21">
        <v>20607</v>
      </c>
      <c r="AO129" s="21">
        <v>20607</v>
      </c>
      <c r="AP129" s="21">
        <v>20607</v>
      </c>
      <c r="AQ129" s="21">
        <v>20607</v>
      </c>
      <c r="AR129" s="21">
        <v>20607</v>
      </c>
      <c r="AS129" s="21">
        <v>20607</v>
      </c>
      <c r="AT129" s="21">
        <v>20607</v>
      </c>
      <c r="AU129" s="21">
        <v>20607</v>
      </c>
      <c r="AV129" s="21">
        <v>20607</v>
      </c>
    </row>
    <row r="130" spans="1:88" s="20" customFormat="1" x14ac:dyDescent="0.3">
      <c r="B130" s="38"/>
      <c r="C130" s="38"/>
      <c r="D130" s="48" t="s">
        <v>240</v>
      </c>
      <c r="E130" s="21">
        <f>[1]Sheet1!$E$334</f>
        <v>4667</v>
      </c>
      <c r="F130" s="21">
        <f>[1]Sheet1!$E$334</f>
        <v>4667</v>
      </c>
      <c r="G130" s="21">
        <f>[1]Sheet1!$E$334</f>
        <v>4667</v>
      </c>
      <c r="H130" s="21">
        <f>[1]Sheet1!$E$334</f>
        <v>4667</v>
      </c>
      <c r="I130" s="21">
        <f>[1]Sheet1!$E$334</f>
        <v>4667</v>
      </c>
      <c r="J130" s="21">
        <f>[1]Sheet1!$E$334</f>
        <v>4667</v>
      </c>
      <c r="K130" s="21">
        <f>[1]Sheet1!$E$334</f>
        <v>4667</v>
      </c>
      <c r="L130" s="21">
        <f>[1]Sheet1!$E$334</f>
        <v>4667</v>
      </c>
      <c r="M130" s="21">
        <f>[1]Sheet1!$E$334</f>
        <v>4667</v>
      </c>
      <c r="N130" s="21">
        <f>[1]Sheet1!$E$334</f>
        <v>4667</v>
      </c>
      <c r="O130" s="21">
        <f>[1]Sheet1!$E$334</f>
        <v>4667</v>
      </c>
      <c r="P130" s="21">
        <f>[1]Sheet1!$E$334</f>
        <v>4667</v>
      </c>
      <c r="Q130" s="21">
        <f>[1]Sheet1!$E$334</f>
        <v>4667</v>
      </c>
      <c r="R130" s="21">
        <f>[1]Sheet1!$E$334</f>
        <v>4667</v>
      </c>
      <c r="S130" s="21">
        <f>[1]Sheet1!$E$334</f>
        <v>4667</v>
      </c>
      <c r="T130" s="21">
        <f>[1]Sheet1!$E$334</f>
        <v>4667</v>
      </c>
      <c r="U130" s="21">
        <f>[1]Sheet1!$E$334</f>
        <v>4667</v>
      </c>
      <c r="V130" s="21">
        <f>[1]Sheet1!$E$334</f>
        <v>4667</v>
      </c>
      <c r="W130" s="21">
        <f>[1]Sheet1!$E$334</f>
        <v>4667</v>
      </c>
      <c r="X130" s="21">
        <f>[1]Sheet1!$E$334</f>
        <v>4667</v>
      </c>
      <c r="Y130" s="21">
        <f>[1]Sheet1!$E$334</f>
        <v>4667</v>
      </c>
      <c r="Z130" s="21">
        <f>[1]Sheet1!$E$334</f>
        <v>4667</v>
      </c>
      <c r="AA130" s="21">
        <f>[1]Sheet1!$E$334</f>
        <v>4667</v>
      </c>
      <c r="AB130" s="21">
        <f>[1]Sheet1!$E$334</f>
        <v>4667</v>
      </c>
      <c r="AC130" s="21">
        <f>[1]Sheet1!$E$334</f>
        <v>4667</v>
      </c>
      <c r="AD130" s="21">
        <f>[1]Sheet1!$E$334</f>
        <v>4667</v>
      </c>
      <c r="AE130" s="21">
        <f>[1]Sheet1!$E$334</f>
        <v>4667</v>
      </c>
      <c r="AF130" s="21">
        <f>[1]Sheet1!$E$334</f>
        <v>4667</v>
      </c>
      <c r="AG130" s="21">
        <f>[1]Sheet1!$E$334</f>
        <v>4667</v>
      </c>
      <c r="AH130" s="21">
        <f>[1]Sheet1!$E$334</f>
        <v>4667</v>
      </c>
      <c r="AI130" s="21">
        <f>[1]Sheet1!$E$334</f>
        <v>4667</v>
      </c>
      <c r="AJ130" s="21">
        <f>[1]Sheet1!$E$334</f>
        <v>4667</v>
      </c>
      <c r="AK130" s="21">
        <f>[1]Sheet1!$E$334</f>
        <v>4667</v>
      </c>
      <c r="AL130" s="21">
        <f>[1]Sheet1!$E$334</f>
        <v>4667</v>
      </c>
      <c r="AM130" s="21">
        <f>[1]Sheet1!$E$334</f>
        <v>4667</v>
      </c>
      <c r="AN130" s="21">
        <f>[1]Sheet1!$E$334</f>
        <v>4667</v>
      </c>
      <c r="AO130" s="21">
        <f>[1]Sheet1!$E$334</f>
        <v>4667</v>
      </c>
      <c r="AP130" s="21">
        <f>[1]Sheet1!$E$334</f>
        <v>4667</v>
      </c>
      <c r="AQ130" s="21">
        <f>[1]Sheet1!$E$334</f>
        <v>4667</v>
      </c>
      <c r="AR130" s="21">
        <f>[1]Sheet1!$E$334</f>
        <v>4667</v>
      </c>
      <c r="AS130" s="21">
        <f>[1]Sheet1!$E$334</f>
        <v>4667</v>
      </c>
      <c r="AT130" s="21">
        <f>[1]Sheet1!$E$334</f>
        <v>4667</v>
      </c>
      <c r="AU130" s="21">
        <f>[1]Sheet1!$E$334</f>
        <v>4667</v>
      </c>
      <c r="AV130" s="21">
        <f>[1]Sheet1!$E$334</f>
        <v>4667</v>
      </c>
    </row>
    <row r="131" spans="1:88" s="20" customFormat="1" x14ac:dyDescent="0.3">
      <c r="B131" s="38"/>
      <c r="C131" s="38"/>
      <c r="D131" s="39" t="s">
        <v>239</v>
      </c>
      <c r="E131" s="21">
        <f>[1]Sheet1!$E$333</f>
        <v>8001</v>
      </c>
      <c r="F131" s="21">
        <f>[1]Sheet1!$E$333</f>
        <v>8001</v>
      </c>
      <c r="G131" s="21">
        <f>[1]Sheet1!$E$333</f>
        <v>8001</v>
      </c>
      <c r="H131" s="21">
        <f>[1]Sheet1!$E$333</f>
        <v>8001</v>
      </c>
      <c r="I131" s="21">
        <f>[1]Sheet1!$E$333</f>
        <v>8001</v>
      </c>
      <c r="J131" s="21">
        <f>[1]Sheet1!$E$333</f>
        <v>8001</v>
      </c>
      <c r="K131" s="21">
        <f>[1]Sheet1!$E$333</f>
        <v>8001</v>
      </c>
      <c r="L131" s="21">
        <f>[1]Sheet1!$E$333</f>
        <v>8001</v>
      </c>
      <c r="M131" s="21">
        <f>[1]Sheet1!$E$333</f>
        <v>8001</v>
      </c>
      <c r="N131" s="21">
        <f>[1]Sheet1!$E$333</f>
        <v>8001</v>
      </c>
      <c r="O131" s="21">
        <f>[1]Sheet1!$E$333</f>
        <v>8001</v>
      </c>
      <c r="P131" s="21">
        <f>[1]Sheet1!$E$333</f>
        <v>8001</v>
      </c>
      <c r="Q131" s="21">
        <f>[1]Sheet1!$E$333</f>
        <v>8001</v>
      </c>
      <c r="R131" s="21">
        <f>[1]Sheet1!$E$333</f>
        <v>8001</v>
      </c>
      <c r="S131" s="21">
        <f>[1]Sheet1!$E$333</f>
        <v>8001</v>
      </c>
      <c r="T131" s="21">
        <f>[1]Sheet1!$E$333</f>
        <v>8001</v>
      </c>
      <c r="U131" s="21">
        <f>[1]Sheet1!$E$333</f>
        <v>8001</v>
      </c>
      <c r="V131" s="21">
        <f>[1]Sheet1!$E$333</f>
        <v>8001</v>
      </c>
      <c r="W131" s="21">
        <f>[1]Sheet1!$E$333</f>
        <v>8001</v>
      </c>
      <c r="X131" s="21">
        <f>[1]Sheet1!$E$333</f>
        <v>8001</v>
      </c>
      <c r="Y131" s="21">
        <f>[1]Sheet1!$E$333</f>
        <v>8001</v>
      </c>
      <c r="Z131" s="21">
        <f>[1]Sheet1!$E$333</f>
        <v>8001</v>
      </c>
      <c r="AA131" s="21">
        <f>[1]Sheet1!$E$333</f>
        <v>8001</v>
      </c>
      <c r="AB131" s="21">
        <f>[1]Sheet1!$E$333</f>
        <v>8001</v>
      </c>
      <c r="AC131" s="21">
        <f>[1]Sheet1!$E$333</f>
        <v>8001</v>
      </c>
      <c r="AD131" s="21">
        <f>[1]Sheet1!$E$333</f>
        <v>8001</v>
      </c>
      <c r="AE131" s="21">
        <f>[1]Sheet1!$E$333</f>
        <v>8001</v>
      </c>
      <c r="AF131" s="21">
        <f>[1]Sheet1!$E$333</f>
        <v>8001</v>
      </c>
      <c r="AG131" s="21">
        <f>[1]Sheet1!$E$333</f>
        <v>8001</v>
      </c>
      <c r="AH131" s="21">
        <f>[1]Sheet1!$E$333</f>
        <v>8001</v>
      </c>
      <c r="AI131" s="21">
        <f>[1]Sheet1!$E$333</f>
        <v>8001</v>
      </c>
      <c r="AJ131" s="21">
        <f>[1]Sheet1!$E$333</f>
        <v>8001</v>
      </c>
      <c r="AK131" s="21">
        <f>[1]Sheet1!$E$333</f>
        <v>8001</v>
      </c>
      <c r="AL131" s="21">
        <f>[1]Sheet1!$E$333</f>
        <v>8001</v>
      </c>
      <c r="AM131" s="21">
        <f>[1]Sheet1!$E$333</f>
        <v>8001</v>
      </c>
      <c r="AN131" s="21">
        <f>[1]Sheet1!$E$333</f>
        <v>8001</v>
      </c>
      <c r="AO131" s="21">
        <f>[1]Sheet1!$E$333</f>
        <v>8001</v>
      </c>
      <c r="AP131" s="21">
        <f>[1]Sheet1!$E$333</f>
        <v>8001</v>
      </c>
      <c r="AQ131" s="21">
        <f>[1]Sheet1!$E$333</f>
        <v>8001</v>
      </c>
      <c r="AR131" s="21">
        <f>[1]Sheet1!$E$333</f>
        <v>8001</v>
      </c>
      <c r="AS131" s="21">
        <f>[1]Sheet1!$E$333</f>
        <v>8001</v>
      </c>
      <c r="AT131" s="21">
        <f>[1]Sheet1!$E$333</f>
        <v>8001</v>
      </c>
      <c r="AU131" s="21">
        <f>[1]Sheet1!$E$333</f>
        <v>8001</v>
      </c>
      <c r="AV131" s="21">
        <f>[1]Sheet1!$E$333</f>
        <v>8001</v>
      </c>
    </row>
    <row r="132" spans="1:88" s="20" customFormat="1" x14ac:dyDescent="0.3">
      <c r="B132" s="38"/>
      <c r="C132" s="38"/>
      <c r="D132" s="48" t="s">
        <v>241</v>
      </c>
      <c r="E132" s="21">
        <f>[1]Sheet1!$E$335</f>
        <v>2734</v>
      </c>
      <c r="F132" s="21">
        <f>[1]Sheet1!$E$335</f>
        <v>2734</v>
      </c>
      <c r="G132" s="21">
        <f>[1]Sheet1!$E$335</f>
        <v>2734</v>
      </c>
      <c r="H132" s="21">
        <f>[1]Sheet1!$E$335</f>
        <v>2734</v>
      </c>
      <c r="I132" s="21">
        <f>[1]Sheet1!$E$335</f>
        <v>2734</v>
      </c>
      <c r="J132" s="21">
        <f>[1]Sheet1!$E$335</f>
        <v>2734</v>
      </c>
      <c r="K132" s="21">
        <f>[1]Sheet1!$E$335</f>
        <v>2734</v>
      </c>
      <c r="L132" s="21">
        <f>[1]Sheet1!$E$335</f>
        <v>2734</v>
      </c>
      <c r="M132" s="21">
        <f>[1]Sheet1!$E$335</f>
        <v>2734</v>
      </c>
      <c r="N132" s="21">
        <f>[1]Sheet1!$E$335</f>
        <v>2734</v>
      </c>
      <c r="O132" s="21">
        <f>[1]Sheet1!$E$335</f>
        <v>2734</v>
      </c>
      <c r="P132" s="21">
        <f>[1]Sheet1!$E$335</f>
        <v>2734</v>
      </c>
      <c r="Q132" s="21">
        <f>[1]Sheet1!$E$335</f>
        <v>2734</v>
      </c>
      <c r="R132" s="21">
        <f>[1]Sheet1!$E$335</f>
        <v>2734</v>
      </c>
      <c r="S132" s="21">
        <f>[1]Sheet1!$E$335</f>
        <v>2734</v>
      </c>
      <c r="T132" s="21">
        <f>[1]Sheet1!$E$335</f>
        <v>2734</v>
      </c>
      <c r="U132" s="21">
        <f>[1]Sheet1!$E$335</f>
        <v>2734</v>
      </c>
      <c r="V132" s="21">
        <f>[1]Sheet1!$E$335</f>
        <v>2734</v>
      </c>
      <c r="W132" s="21">
        <f>[1]Sheet1!$E$335</f>
        <v>2734</v>
      </c>
      <c r="X132" s="21">
        <f>[1]Sheet1!$E$335</f>
        <v>2734</v>
      </c>
      <c r="Y132" s="21">
        <f>[1]Sheet1!$E$335</f>
        <v>2734</v>
      </c>
      <c r="Z132" s="21">
        <f>[1]Sheet1!$E$335</f>
        <v>2734</v>
      </c>
      <c r="AA132" s="21">
        <f>[1]Sheet1!$E$335</f>
        <v>2734</v>
      </c>
      <c r="AB132" s="21">
        <f>[1]Sheet1!$E$335</f>
        <v>2734</v>
      </c>
      <c r="AC132" s="21">
        <f>[1]Sheet1!$E$335</f>
        <v>2734</v>
      </c>
      <c r="AD132" s="21">
        <f>[1]Sheet1!$E$335</f>
        <v>2734</v>
      </c>
      <c r="AE132" s="21">
        <f>[1]Sheet1!$E$335</f>
        <v>2734</v>
      </c>
      <c r="AF132" s="21">
        <f>[1]Sheet1!$E$335</f>
        <v>2734</v>
      </c>
      <c r="AG132" s="21">
        <f>[1]Sheet1!$E$335</f>
        <v>2734</v>
      </c>
      <c r="AH132" s="21">
        <f>[1]Sheet1!$E$335</f>
        <v>2734</v>
      </c>
      <c r="AI132" s="21">
        <f>[1]Sheet1!$E$335</f>
        <v>2734</v>
      </c>
      <c r="AJ132" s="21">
        <f>[1]Sheet1!$E$335</f>
        <v>2734</v>
      </c>
      <c r="AK132" s="21">
        <f>[1]Sheet1!$E$335</f>
        <v>2734</v>
      </c>
      <c r="AL132" s="21">
        <f>[1]Sheet1!$E$335</f>
        <v>2734</v>
      </c>
      <c r="AM132" s="21">
        <f>[1]Sheet1!$E$335</f>
        <v>2734</v>
      </c>
      <c r="AN132" s="21">
        <f>[1]Sheet1!$E$335</f>
        <v>2734</v>
      </c>
      <c r="AO132" s="21">
        <f>[1]Sheet1!$E$335</f>
        <v>2734</v>
      </c>
      <c r="AP132" s="21">
        <f>[1]Sheet1!$E$335</f>
        <v>2734</v>
      </c>
      <c r="AQ132" s="21">
        <f>[1]Sheet1!$E$335</f>
        <v>2734</v>
      </c>
      <c r="AR132" s="21">
        <f>[1]Sheet1!$E$335</f>
        <v>2734</v>
      </c>
      <c r="AS132" s="21">
        <f>[1]Sheet1!$E$335</f>
        <v>2734</v>
      </c>
      <c r="AT132" s="21">
        <f>[1]Sheet1!$E$335</f>
        <v>2734</v>
      </c>
      <c r="AU132" s="21">
        <f>[1]Sheet1!$E$335</f>
        <v>2734</v>
      </c>
      <c r="AV132" s="21">
        <f>[1]Sheet1!$E$335</f>
        <v>2734</v>
      </c>
    </row>
    <row r="133" spans="1:88" s="20" customFormat="1" x14ac:dyDescent="0.3">
      <c r="B133" s="38"/>
      <c r="C133" s="38"/>
      <c r="D133" s="39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1"/>
    </row>
    <row r="134" spans="1:88" s="20" customFormat="1" x14ac:dyDescent="0.3">
      <c r="B134" s="38"/>
      <c r="C134" s="38"/>
      <c r="D134" s="39" t="s">
        <v>255</v>
      </c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>
        <f>MAX(0,IF(AR$20&gt;AR95,AR99,(AR$20-AR94)*AR90))</f>
        <v>2897.9744000000001</v>
      </c>
      <c r="AS134" s="21">
        <f t="shared" ref="AS134" si="51">MAX(0,IF(AS$20&gt;AS95,AS99,(AS$20-AS94)*AS90))</f>
        <v>2898</v>
      </c>
      <c r="AT134" s="21"/>
      <c r="AU134" s="21"/>
      <c r="AV134" s="21"/>
    </row>
    <row r="135" spans="1:88" s="20" customFormat="1" x14ac:dyDescent="0.3">
      <c r="B135" s="38"/>
      <c r="C135" s="38"/>
      <c r="D135" s="39" t="s">
        <v>256</v>
      </c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>
        <f t="shared" ref="AR135:AT135" si="52">MAX(0,IF(AR$20&gt;AR96,AR100,(AR$20-AR95)*AR91))</f>
        <v>0</v>
      </c>
      <c r="AS135" s="21">
        <f t="shared" si="52"/>
        <v>4075.2</v>
      </c>
      <c r="AT135" s="21">
        <f t="shared" si="52"/>
        <v>6973</v>
      </c>
      <c r="AU135" s="21"/>
      <c r="AV135" s="21"/>
    </row>
    <row r="136" spans="1:88" s="20" customFormat="1" x14ac:dyDescent="0.3">
      <c r="B136" s="38"/>
      <c r="C136" s="38"/>
      <c r="D136" s="39" t="s">
        <v>257</v>
      </c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>
        <f t="shared" ref="AR136:AU136" si="53">MAX(0,IF(AR$20&gt;AR97,AR101,(AR$20-AR96)*AR92))</f>
        <v>0</v>
      </c>
      <c r="AS136" s="21">
        <f t="shared" si="53"/>
        <v>0</v>
      </c>
      <c r="AT136" s="21">
        <f t="shared" si="53"/>
        <v>5430.8159999999998</v>
      </c>
      <c r="AU136" s="21">
        <f t="shared" si="53"/>
        <v>12404</v>
      </c>
      <c r="AV136" s="21"/>
    </row>
    <row r="137" spans="1:88" s="20" customFormat="1" x14ac:dyDescent="0.3">
      <c r="B137" s="38"/>
      <c r="C137" s="38"/>
      <c r="D137" s="39" t="s">
        <v>258</v>
      </c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>
        <f t="shared" ref="AR137:AV137" si="54">MAX(0,IF(AR$20&gt;AR98,AR102,(AR$20-AR97)*AR93))</f>
        <v>0</v>
      </c>
      <c r="AS137" s="21">
        <f t="shared" si="54"/>
        <v>0</v>
      </c>
      <c r="AT137" s="21">
        <f t="shared" si="54"/>
        <v>0</v>
      </c>
      <c r="AU137" s="21">
        <f t="shared" si="54"/>
        <v>46030.207999999999</v>
      </c>
      <c r="AV137" s="21">
        <f t="shared" si="54"/>
        <v>58435</v>
      </c>
    </row>
    <row r="138" spans="1:88" s="20" customFormat="1" x14ac:dyDescent="0.3">
      <c r="B138" s="38"/>
      <c r="C138" s="38"/>
      <c r="D138" s="39" t="s">
        <v>266</v>
      </c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1"/>
      <c r="AU138" s="21"/>
      <c r="AV138" s="21">
        <f>(AV20-AV98)*AV94</f>
        <v>0.15</v>
      </c>
    </row>
    <row r="139" spans="1:88" ht="46.2" x14ac:dyDescent="0.85">
      <c r="A139" s="22" t="s">
        <v>11</v>
      </c>
    </row>
    <row r="140" spans="1:88" s="18" customFormat="1" ht="99.6" customHeight="1" x14ac:dyDescent="0.3">
      <c r="A140" s="18" t="s">
        <v>8</v>
      </c>
      <c r="B140" s="18" t="s">
        <v>4</v>
      </c>
      <c r="C140" s="18" t="s">
        <v>3</v>
      </c>
      <c r="D140" s="18" t="s">
        <v>5</v>
      </c>
      <c r="E140" s="19" t="str">
        <f t="shared" ref="E140:AR140" si="55">E6</f>
        <v xml:space="preserve">YT428_1 </v>
      </c>
      <c r="F140" s="19" t="str">
        <f t="shared" si="55"/>
        <v>YT428_2, NI &lt;max</v>
      </c>
      <c r="G140" s="19" t="str">
        <f t="shared" si="55"/>
        <v>YT428_2, NI &gt;max</v>
      </c>
      <c r="H140" s="19" t="str">
        <f t="shared" si="55"/>
        <v>YT428_3, uncoupled</v>
      </c>
      <c r="I140" s="19" t="str">
        <f t="shared" si="55"/>
        <v>YT428_3, fca, uncoupled</v>
      </c>
      <c r="J140" s="19" t="str">
        <f t="shared" si="55"/>
        <v>YT428_3, &lt;0, uncoupled</v>
      </c>
      <c r="K140" s="19" t="str">
        <f t="shared" si="55"/>
        <v>YT428_3, coupled</v>
      </c>
      <c r="L140" s="19" t="str">
        <f t="shared" si="55"/>
        <v>YT428_3, fca, coupled</v>
      </c>
      <c r="M140" s="19" t="str">
        <f t="shared" si="55"/>
        <v>YT428_3, &lt;0, coupled</v>
      </c>
      <c r="N140" s="19" t="str">
        <f t="shared" si="55"/>
        <v>YT428_4</v>
      </c>
      <c r="O140" s="19" t="str">
        <f t="shared" si="55"/>
        <v>YT428_4, fca</v>
      </c>
      <c r="P140" s="19" t="str">
        <f t="shared" si="55"/>
        <v>YT428_4, &lt;0</v>
      </c>
      <c r="Q140" s="19" t="str">
        <f t="shared" si="55"/>
        <v>YT428_5</v>
      </c>
      <c r="R140" s="19" t="str">
        <f t="shared" si="55"/>
        <v>YT428_6</v>
      </c>
      <c r="S140" s="19" t="str">
        <f t="shared" si="55"/>
        <v>YT428_6, &lt;0</v>
      </c>
      <c r="T140" s="19" t="str">
        <f t="shared" si="55"/>
        <v>YT428_8 Max Insurable Earnings</v>
      </c>
      <c r="U140" s="19" t="str">
        <f t="shared" si="55"/>
        <v>YT428_8 AB Over-contributed</v>
      </c>
      <c r="V140" s="19" t="str">
        <f t="shared" si="55"/>
        <v>YT428_8 Under 18</v>
      </c>
      <c r="W140" s="19" t="str">
        <f t="shared" si="55"/>
        <v>YT428_8 Turned 18 in the year</v>
      </c>
      <c r="X140" s="19" t="str">
        <f t="shared" si="55"/>
        <v>YT428_8 Turned 65</v>
      </c>
      <c r="Y140" s="19" t="str">
        <f t="shared" si="55"/>
        <v>YT428_8 Turned 70</v>
      </c>
      <c r="Z140" s="19" t="str">
        <f t="shared" si="55"/>
        <v>YT428_8 CPT30</v>
      </c>
      <c r="AA140" s="19" t="str">
        <f t="shared" si="55"/>
        <v>YT428_8 Elect to restart contributions</v>
      </c>
      <c r="AB140" s="19" t="str">
        <f t="shared" si="55"/>
        <v>YT428_9</v>
      </c>
      <c r="AC140" s="19" t="str">
        <f t="shared" si="55"/>
        <v>YT428_11, eligible</v>
      </c>
      <c r="AD140" s="19" t="str">
        <f t="shared" si="55"/>
        <v>YT428_11, ineligible</v>
      </c>
      <c r="AE140" s="19" t="str">
        <f t="shared" si="55"/>
        <v>YT428_12</v>
      </c>
      <c r="AF140" s="19" t="str">
        <f t="shared" si="55"/>
        <v>YT428_13</v>
      </c>
      <c r="AG140" s="19" t="str">
        <f t="shared" si="55"/>
        <v>YT428_14</v>
      </c>
      <c r="AH140" s="19" t="str">
        <f t="shared" si="55"/>
        <v>YT428_15 under max</v>
      </c>
      <c r="AI140" s="19" t="str">
        <f t="shared" si="55"/>
        <v>YT428_15 over max</v>
      </c>
      <c r="AJ140" s="19" t="str">
        <f t="shared" si="55"/>
        <v>YT428_16</v>
      </c>
      <c r="AK140" s="19" t="str">
        <f t="shared" si="55"/>
        <v>YT428_18, &gt;0</v>
      </c>
      <c r="AL140" s="19" t="str">
        <f t="shared" si="55"/>
        <v>YT428_18, &lt;0</v>
      </c>
      <c r="AM140" s="19" t="str">
        <f t="shared" si="55"/>
        <v>YT428_19</v>
      </c>
      <c r="AN140" s="19" t="str">
        <f t="shared" si="55"/>
        <v>YT428_20</v>
      </c>
      <c r="AO140" s="19" t="str">
        <f t="shared" si="55"/>
        <v>YT428_21</v>
      </c>
      <c r="AP140" s="19" t="str">
        <f t="shared" si="55"/>
        <v>YT428_25, max &gt; 3%</v>
      </c>
      <c r="AQ140" s="19" t="str">
        <f t="shared" si="55"/>
        <v>YT428_25, max &lt; 3%</v>
      </c>
      <c r="AR140" s="19" t="str">
        <f t="shared" si="55"/>
        <v>YT428_42, bracket 1</v>
      </c>
      <c r="AS140" s="19" t="str">
        <f t="shared" ref="AS140:AU140" si="56">AS6</f>
        <v>YT428_42, bracket 2</v>
      </c>
      <c r="AT140" s="19" t="str">
        <f t="shared" si="56"/>
        <v>YT428_42, bracket 3</v>
      </c>
      <c r="AU140" s="19" t="str">
        <f t="shared" si="56"/>
        <v>YT428_42, bracket 4</v>
      </c>
      <c r="AV140" s="19" t="str">
        <f t="shared" ref="AV140" si="57">AV6</f>
        <v>YT428_42, bracket 5</v>
      </c>
    </row>
    <row r="141" spans="1:88" x14ac:dyDescent="0.3">
      <c r="A141" s="5" t="s">
        <v>9</v>
      </c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</row>
    <row r="142" spans="1:88" x14ac:dyDescent="0.3">
      <c r="A142" s="5" t="s">
        <v>48</v>
      </c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</row>
    <row r="143" spans="1:88" x14ac:dyDescent="0.3">
      <c r="B143" s="5" t="s">
        <v>142</v>
      </c>
      <c r="C143" s="5" t="s">
        <v>12</v>
      </c>
      <c r="D143" s="8" t="s">
        <v>143</v>
      </c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>
        <f t="shared" ref="T143:AA143" si="58">T44</f>
        <v>54900</v>
      </c>
      <c r="U143" s="20">
        <f t="shared" si="58"/>
        <v>90000</v>
      </c>
      <c r="V143" s="20">
        <f t="shared" si="58"/>
        <v>20000</v>
      </c>
      <c r="W143" s="20">
        <f t="shared" si="58"/>
        <v>53600</v>
      </c>
      <c r="X143" s="20">
        <f t="shared" si="58"/>
        <v>90000</v>
      </c>
      <c r="Y143" s="20">
        <f t="shared" si="58"/>
        <v>20000</v>
      </c>
      <c r="Z143" s="20">
        <f t="shared" si="58"/>
        <v>53600</v>
      </c>
      <c r="AA143" s="20">
        <f t="shared" si="58"/>
        <v>90000</v>
      </c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</row>
    <row r="144" spans="1:88" x14ac:dyDescent="0.3">
      <c r="B144" s="5" t="s">
        <v>68</v>
      </c>
      <c r="C144" s="5" t="s">
        <v>12</v>
      </c>
      <c r="D144" s="8" t="s">
        <v>69</v>
      </c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>
        <f t="shared" ref="T144:AA144" si="59">T181</f>
        <v>0</v>
      </c>
      <c r="U144" s="20">
        <f t="shared" si="59"/>
        <v>0</v>
      </c>
      <c r="V144" s="20">
        <f t="shared" si="59"/>
        <v>0</v>
      </c>
      <c r="W144" s="20">
        <f t="shared" si="59"/>
        <v>0</v>
      </c>
      <c r="X144" s="20">
        <f t="shared" si="59"/>
        <v>0</v>
      </c>
      <c r="Y144" s="20">
        <f t="shared" si="59"/>
        <v>0</v>
      </c>
      <c r="Z144" s="20">
        <f t="shared" si="59"/>
        <v>0</v>
      </c>
      <c r="AA144" s="20">
        <f t="shared" si="59"/>
        <v>0</v>
      </c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</row>
    <row r="145" spans="1:88" x14ac:dyDescent="0.3">
      <c r="A145" s="5" t="s">
        <v>49</v>
      </c>
      <c r="D145" s="8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  <c r="CJ145" s="20"/>
    </row>
    <row r="146" spans="1:88" x14ac:dyDescent="0.3">
      <c r="B146" s="5" t="s">
        <v>50</v>
      </c>
      <c r="C146" s="5" t="s">
        <v>12</v>
      </c>
      <c r="D146" s="8" t="s">
        <v>51</v>
      </c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>
        <f t="shared" ref="T146:AA146" si="60">T180</f>
        <v>0</v>
      </c>
      <c r="U146" s="20">
        <f t="shared" si="60"/>
        <v>0</v>
      </c>
      <c r="V146" s="20">
        <f t="shared" si="60"/>
        <v>0</v>
      </c>
      <c r="W146" s="20">
        <f t="shared" si="60"/>
        <v>0</v>
      </c>
      <c r="X146" s="20">
        <f t="shared" si="60"/>
        <v>0</v>
      </c>
      <c r="Y146" s="20">
        <f t="shared" si="60"/>
        <v>0</v>
      </c>
      <c r="Z146" s="20">
        <f t="shared" si="60"/>
        <v>0</v>
      </c>
      <c r="AA146" s="20">
        <f t="shared" si="60"/>
        <v>0</v>
      </c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</row>
    <row r="147" spans="1:88" x14ac:dyDescent="0.3">
      <c r="B147" s="5" t="s">
        <v>136</v>
      </c>
      <c r="C147" s="5" t="s">
        <v>12</v>
      </c>
      <c r="D147" s="8" t="s">
        <v>137</v>
      </c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>
        <f>T188</f>
        <v>2544.3000000000002</v>
      </c>
      <c r="U147" s="20">
        <f>U188</f>
        <v>2544.3000000000002</v>
      </c>
      <c r="V147" s="20">
        <f>V188</f>
        <v>0</v>
      </c>
      <c r="W147" s="20">
        <f t="shared" ref="W147:AA147" si="61">W188</f>
        <v>1239.9750000000001</v>
      </c>
      <c r="X147" s="20">
        <f t="shared" si="61"/>
        <v>2544.3000000000002</v>
      </c>
      <c r="Y147" s="20">
        <f t="shared" si="61"/>
        <v>204.1875</v>
      </c>
      <c r="Z147" s="20">
        <f t="shared" si="61"/>
        <v>2479.9500000000003</v>
      </c>
      <c r="AA147" s="20">
        <f t="shared" si="61"/>
        <v>2544.3000000000002</v>
      </c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  <c r="BO147" s="20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  <c r="CE147" s="20"/>
      <c r="CF147" s="20"/>
      <c r="CG147" s="20"/>
      <c r="CH147" s="20"/>
      <c r="CI147" s="20"/>
      <c r="CJ147" s="20"/>
    </row>
    <row r="148" spans="1:88" x14ac:dyDescent="0.3">
      <c r="A148" s="5" t="s">
        <v>147</v>
      </c>
      <c r="D148" s="8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</row>
    <row r="149" spans="1:88" x14ac:dyDescent="0.3">
      <c r="B149" s="5" t="s">
        <v>170</v>
      </c>
      <c r="C149" s="5" t="s">
        <v>12</v>
      </c>
      <c r="D149" s="8"/>
      <c r="E149" s="20">
        <f>E125</f>
        <v>11474</v>
      </c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</row>
    <row r="150" spans="1:88" x14ac:dyDescent="0.3">
      <c r="B150" s="5" t="s">
        <v>172</v>
      </c>
      <c r="C150" s="5" t="s">
        <v>12</v>
      </c>
      <c r="D150" s="8"/>
      <c r="E150" s="20"/>
      <c r="F150" s="20">
        <f>MAX(F86-MAX(F20-F87,0),0)</f>
        <v>7125</v>
      </c>
      <c r="G150" s="20">
        <f>MAX(G86-MAX(G20-G87,0),0)</f>
        <v>0</v>
      </c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</row>
    <row r="151" spans="1:88" x14ac:dyDescent="0.3">
      <c r="B151" s="5" t="s">
        <v>175</v>
      </c>
      <c r="C151" s="5" t="s">
        <v>12</v>
      </c>
      <c r="D151" s="8"/>
      <c r="E151" s="20"/>
      <c r="F151" s="20"/>
      <c r="G151" s="20"/>
      <c r="H151" s="20">
        <f>H83</f>
        <v>11474</v>
      </c>
      <c r="I151" s="20">
        <f>I83+I126</f>
        <v>13595</v>
      </c>
      <c r="J151" s="20">
        <f>MAX(J83-J39-J73,0)</f>
        <v>0</v>
      </c>
      <c r="K151" s="20">
        <f>K83</f>
        <v>11474</v>
      </c>
      <c r="L151" s="20">
        <f>L83+L126</f>
        <v>13595</v>
      </c>
      <c r="M151" s="20">
        <f>MAX(M83-M39-M73,0)</f>
        <v>0</v>
      </c>
      <c r="N151" s="5"/>
      <c r="O151" s="5"/>
      <c r="P151" s="5"/>
      <c r="Q151" s="5"/>
      <c r="R151" s="5"/>
      <c r="S151" s="5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</row>
    <row r="152" spans="1:88" x14ac:dyDescent="0.3">
      <c r="B152" s="5" t="s">
        <v>202</v>
      </c>
      <c r="C152" s="5" t="s">
        <v>12</v>
      </c>
      <c r="D152" s="8"/>
      <c r="E152" s="20"/>
      <c r="F152" s="20"/>
      <c r="G152" s="20"/>
      <c r="H152" s="20"/>
      <c r="I152" s="20"/>
      <c r="J152" s="20"/>
      <c r="K152" s="20"/>
      <c r="L152" s="20"/>
      <c r="M152" s="20"/>
      <c r="N152" s="20">
        <f>N83</f>
        <v>11474</v>
      </c>
      <c r="O152" s="20">
        <f>O83+O126</f>
        <v>13595</v>
      </c>
      <c r="P152" s="20">
        <f>MAX(P83-P39-P73-P57,0)</f>
        <v>0</v>
      </c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</row>
    <row r="153" spans="1:88" x14ac:dyDescent="0.3">
      <c r="B153" s="5" t="s">
        <v>216</v>
      </c>
      <c r="C153" s="5" t="s">
        <v>12</v>
      </c>
      <c r="D153" s="8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>
        <f>Q126</f>
        <v>2121</v>
      </c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</row>
    <row r="154" spans="1:88" x14ac:dyDescent="0.3">
      <c r="B154" s="5" t="s">
        <v>219</v>
      </c>
      <c r="C154" s="5" t="s">
        <v>12</v>
      </c>
      <c r="D154" s="8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>
        <f>MIN(MAX(R83+R126-R57,0),R127)</f>
        <v>6788</v>
      </c>
      <c r="S154" s="20">
        <f>MIN(MAX(S83+S126-S57,0),S127)</f>
        <v>0</v>
      </c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  <c r="BV154" s="20"/>
      <c r="BW154" s="20"/>
      <c r="BX154" s="20"/>
      <c r="BY154" s="20"/>
      <c r="BZ154" s="20"/>
      <c r="CA154" s="20"/>
      <c r="CB154" s="20"/>
      <c r="CC154" s="20"/>
      <c r="CD154" s="20"/>
      <c r="CE154" s="20"/>
      <c r="CF154" s="20"/>
      <c r="CG154" s="20"/>
      <c r="CH154" s="20"/>
      <c r="CI154" s="20"/>
      <c r="CJ154" s="20"/>
    </row>
    <row r="155" spans="1:88" x14ac:dyDescent="0.3">
      <c r="B155" s="5" t="s">
        <v>148</v>
      </c>
      <c r="C155" s="5" t="s">
        <v>12</v>
      </c>
      <c r="D155" s="8" t="s">
        <v>56</v>
      </c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>
        <f>T147</f>
        <v>2544.3000000000002</v>
      </c>
      <c r="U155" s="20">
        <f t="shared" ref="U155" si="62">U147</f>
        <v>2544.3000000000002</v>
      </c>
      <c r="V155" s="20">
        <f>V147</f>
        <v>0</v>
      </c>
      <c r="W155" s="20">
        <f t="shared" ref="W155:AA155" si="63">W147</f>
        <v>1239.9750000000001</v>
      </c>
      <c r="X155" s="20">
        <f t="shared" si="63"/>
        <v>2544.3000000000002</v>
      </c>
      <c r="Y155" s="20">
        <f t="shared" si="63"/>
        <v>204.1875</v>
      </c>
      <c r="Z155" s="20">
        <f t="shared" si="63"/>
        <v>2479.9500000000003</v>
      </c>
      <c r="AA155" s="20">
        <f t="shared" si="63"/>
        <v>2544.3000000000002</v>
      </c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  <c r="CJ155" s="20"/>
    </row>
    <row r="156" spans="1:88" x14ac:dyDescent="0.3">
      <c r="B156" s="5" t="s">
        <v>149</v>
      </c>
      <c r="C156" s="5" t="s">
        <v>12</v>
      </c>
      <c r="D156" s="8" t="s">
        <v>105</v>
      </c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>
        <f>MIN(MIN(AB24*AB118,AB25,AB24-AB119),AB117)</f>
        <v>955.04</v>
      </c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  <c r="CJ156" s="20"/>
    </row>
    <row r="157" spans="1:88" x14ac:dyDescent="0.3">
      <c r="B157" s="5" t="s">
        <v>150</v>
      </c>
      <c r="C157" s="5" t="s">
        <v>12</v>
      </c>
      <c r="D157" s="8" t="s">
        <v>111</v>
      </c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</row>
    <row r="158" spans="1:88" x14ac:dyDescent="0.3">
      <c r="B158" s="5" t="s">
        <v>223</v>
      </c>
      <c r="C158" s="5" t="s">
        <v>12</v>
      </c>
      <c r="D158" s="8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>
        <f>AC84</f>
        <v>1161</v>
      </c>
      <c r="AD158" s="20">
        <v>0</v>
      </c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</row>
    <row r="159" spans="1:88" x14ac:dyDescent="0.3">
      <c r="B159" s="5" t="s">
        <v>226</v>
      </c>
      <c r="C159" s="5" t="s">
        <v>12</v>
      </c>
      <c r="D159" s="8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>
        <f>AE18</f>
        <v>1000</v>
      </c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</row>
    <row r="160" spans="1:88" x14ac:dyDescent="0.3">
      <c r="B160" s="5" t="s">
        <v>227</v>
      </c>
      <c r="C160" s="5" t="s">
        <v>12</v>
      </c>
      <c r="D160" s="8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>
        <f>MIN(AF128,AF60)</f>
        <v>500</v>
      </c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  <c r="CJ160" s="20"/>
    </row>
    <row r="161" spans="1:88" x14ac:dyDescent="0.3">
      <c r="B161" s="5" t="s">
        <v>231</v>
      </c>
      <c r="C161" s="5" t="s">
        <v>12</v>
      </c>
      <c r="D161" s="8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>
        <f>AG61</f>
        <v>10000</v>
      </c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  <c r="CB161" s="20"/>
      <c r="CC161" s="20"/>
      <c r="CD161" s="20"/>
      <c r="CE161" s="20"/>
      <c r="CF161" s="20"/>
      <c r="CG161" s="20"/>
      <c r="CH161" s="20"/>
      <c r="CI161" s="20"/>
      <c r="CJ161" s="20"/>
    </row>
    <row r="162" spans="1:88" x14ac:dyDescent="0.3">
      <c r="B162" s="5" t="s">
        <v>166</v>
      </c>
      <c r="C162" s="5" t="s">
        <v>12</v>
      </c>
      <c r="D162" s="8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5"/>
      <c r="AH162" s="20">
        <f>MIN(AH42,AH119)</f>
        <v>500</v>
      </c>
      <c r="AI162" s="20">
        <f>MIN(AI42,AI119)</f>
        <v>2000</v>
      </c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  <c r="CF162" s="20"/>
      <c r="CG162" s="20"/>
      <c r="CH162" s="20"/>
      <c r="CI162" s="20"/>
      <c r="CJ162" s="20"/>
    </row>
    <row r="163" spans="1:88" x14ac:dyDescent="0.3">
      <c r="B163" s="5" t="s">
        <v>232</v>
      </c>
      <c r="C163" s="5" t="s">
        <v>12</v>
      </c>
      <c r="D163" s="8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5"/>
      <c r="AH163" s="20"/>
      <c r="AI163" s="20"/>
      <c r="AJ163" s="20">
        <f>MIN(AJ129-AJ57,AJ130+AJ126)</f>
        <v>6788</v>
      </c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20"/>
      <c r="CI163" s="20"/>
      <c r="CJ163" s="20"/>
    </row>
    <row r="164" spans="1:88" x14ac:dyDescent="0.3">
      <c r="B164" s="5" t="s">
        <v>238</v>
      </c>
      <c r="C164" s="5" t="s">
        <v>12</v>
      </c>
      <c r="D164" s="8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5"/>
      <c r="AH164" s="20"/>
      <c r="AI164" s="20"/>
      <c r="AJ164" s="20"/>
      <c r="AK164" s="20">
        <f>MAX(0,AK131+AK130-AK57)</f>
        <v>12668</v>
      </c>
      <c r="AL164" s="20">
        <f>MAX(0,AL131+AL130-AL58)</f>
        <v>0</v>
      </c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  <c r="CF164" s="20"/>
      <c r="CG164" s="20"/>
      <c r="CH164" s="20"/>
      <c r="CI164" s="20"/>
      <c r="CJ164" s="20"/>
    </row>
    <row r="165" spans="1:88" x14ac:dyDescent="0.3">
      <c r="B165" s="5" t="s">
        <v>151</v>
      </c>
      <c r="C165" s="5" t="s">
        <v>12</v>
      </c>
      <c r="D165" s="8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>
        <f>AM29</f>
        <v>10000</v>
      </c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</row>
    <row r="166" spans="1:88" x14ac:dyDescent="0.3">
      <c r="B166" s="5" t="s">
        <v>162</v>
      </c>
      <c r="C166" s="5" t="s">
        <v>12</v>
      </c>
      <c r="D166" s="8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>
        <f>AN30</f>
        <v>0</v>
      </c>
      <c r="AO166" s="20">
        <f>AO30</f>
        <v>10000</v>
      </c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</row>
    <row r="167" spans="1:88" x14ac:dyDescent="0.3">
      <c r="B167" s="5" t="s">
        <v>167</v>
      </c>
      <c r="C167" s="5" t="s">
        <v>12</v>
      </c>
      <c r="D167" s="8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>
        <f>AP26</f>
        <v>10000</v>
      </c>
      <c r="AQ167" s="20">
        <f>AQ26</f>
        <v>10000</v>
      </c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  <c r="CJ167" s="20"/>
    </row>
    <row r="168" spans="1:88" x14ac:dyDescent="0.3">
      <c r="B168" s="5" t="s">
        <v>168</v>
      </c>
      <c r="C168" s="5" t="s">
        <v>12</v>
      </c>
      <c r="D168" s="8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>
        <f>MIN(AP123,AP124*AP20)</f>
        <v>2237</v>
      </c>
      <c r="AQ168" s="20">
        <f>MIN(AQ123,AQ124*AQ20)</f>
        <v>30</v>
      </c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  <c r="BT168" s="20"/>
      <c r="BU168" s="20"/>
      <c r="BV168" s="20"/>
      <c r="BW168" s="20"/>
      <c r="BX168" s="20"/>
      <c r="BY168" s="20"/>
      <c r="BZ168" s="20"/>
      <c r="CA168" s="20"/>
      <c r="CB168" s="20"/>
      <c r="CC168" s="20"/>
      <c r="CD168" s="20"/>
      <c r="CE168" s="20"/>
      <c r="CF168" s="20"/>
      <c r="CG168" s="20"/>
      <c r="CH168" s="20"/>
      <c r="CI168" s="20"/>
      <c r="CJ168" s="20"/>
    </row>
    <row r="169" spans="1:88" x14ac:dyDescent="0.3">
      <c r="B169" s="5" t="s">
        <v>163</v>
      </c>
      <c r="C169" s="5" t="s">
        <v>12</v>
      </c>
      <c r="D169" s="8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>
        <f>AP167-AP168</f>
        <v>7763</v>
      </c>
      <c r="AQ169" s="20">
        <f>AQ167-AQ168</f>
        <v>9970</v>
      </c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  <c r="BO169" s="20"/>
      <c r="BP169" s="20"/>
      <c r="BQ169" s="20"/>
      <c r="BR169" s="20"/>
      <c r="BS169" s="20"/>
      <c r="BT169" s="20"/>
      <c r="BU169" s="20"/>
      <c r="BV169" s="20"/>
      <c r="BW169" s="20"/>
      <c r="BX169" s="20"/>
      <c r="BY169" s="20"/>
      <c r="BZ169" s="20"/>
      <c r="CA169" s="20"/>
      <c r="CB169" s="20"/>
      <c r="CC169" s="20"/>
      <c r="CD169" s="20"/>
      <c r="CE169" s="20"/>
      <c r="CF169" s="20"/>
      <c r="CG169" s="20"/>
      <c r="CH169" s="20"/>
      <c r="CI169" s="20"/>
      <c r="CJ169" s="20"/>
    </row>
    <row r="170" spans="1:88" x14ac:dyDescent="0.3">
      <c r="B170" s="5" t="s">
        <v>264</v>
      </c>
      <c r="C170" s="5" t="s">
        <v>12</v>
      </c>
      <c r="D170" s="8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>
        <f t="shared" ref="AR170:AU170" si="64">SUM(AR134:AR138)</f>
        <v>2897.9744000000001</v>
      </c>
      <c r="AS170" s="20">
        <f t="shared" si="64"/>
        <v>6973.2</v>
      </c>
      <c r="AT170" s="20">
        <f t="shared" si="64"/>
        <v>12403.815999999999</v>
      </c>
      <c r="AU170" s="20">
        <f t="shared" si="64"/>
        <v>58434.207999999999</v>
      </c>
      <c r="AV170" s="20">
        <f>SUM(AV134:AV138)</f>
        <v>58435.15</v>
      </c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  <c r="BO170" s="20"/>
      <c r="BP170" s="20"/>
      <c r="BQ170" s="20"/>
      <c r="BR170" s="20"/>
      <c r="BS170" s="20"/>
      <c r="BT170" s="20"/>
      <c r="BU170" s="20"/>
      <c r="BV170" s="20"/>
      <c r="BW170" s="20"/>
      <c r="BX170" s="20"/>
      <c r="BY170" s="20"/>
      <c r="BZ170" s="20"/>
      <c r="CA170" s="20"/>
      <c r="CB170" s="20"/>
      <c r="CC170" s="20"/>
      <c r="CD170" s="20"/>
      <c r="CE170" s="20"/>
      <c r="CF170" s="20"/>
      <c r="CG170" s="20"/>
      <c r="CH170" s="20"/>
      <c r="CI170" s="20"/>
      <c r="CJ170" s="20"/>
    </row>
    <row r="171" spans="1:88" x14ac:dyDescent="0.3">
      <c r="B171" s="5" t="s">
        <v>263</v>
      </c>
      <c r="C171" s="5" t="s">
        <v>12</v>
      </c>
      <c r="D171" s="8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>
        <f>AR170</f>
        <v>2897.9744000000001</v>
      </c>
      <c r="AS171" s="20">
        <f t="shared" ref="AS171:AV171" si="65">AS170</f>
        <v>6973.2</v>
      </c>
      <c r="AT171" s="20">
        <f t="shared" si="65"/>
        <v>12403.815999999999</v>
      </c>
      <c r="AU171" s="20">
        <f t="shared" si="65"/>
        <v>58434.207999999999</v>
      </c>
      <c r="AV171" s="20">
        <f t="shared" si="65"/>
        <v>58435.15</v>
      </c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  <c r="BV171" s="20"/>
      <c r="BW171" s="20"/>
      <c r="BX171" s="20"/>
      <c r="BY171" s="20"/>
      <c r="BZ171" s="20"/>
      <c r="CA171" s="20"/>
      <c r="CB171" s="20"/>
      <c r="CC171" s="20"/>
      <c r="CD171" s="20"/>
      <c r="CE171" s="20"/>
      <c r="CF171" s="20"/>
      <c r="CG171" s="20"/>
      <c r="CH171" s="20"/>
      <c r="CI171" s="20"/>
      <c r="CJ171" s="20"/>
    </row>
    <row r="172" spans="1:88" x14ac:dyDescent="0.3">
      <c r="A172" s="5" t="s">
        <v>70</v>
      </c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21"/>
      <c r="AS172" s="21"/>
      <c r="AT172" s="21"/>
      <c r="AU172" s="21"/>
      <c r="AV172" s="21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  <c r="CJ172" s="20"/>
    </row>
    <row r="173" spans="1:88" x14ac:dyDescent="0.3">
      <c r="B173" s="5" t="s">
        <v>71</v>
      </c>
      <c r="C173" s="5" t="s">
        <v>12</v>
      </c>
      <c r="D173" s="5" t="s">
        <v>72</v>
      </c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>
        <f t="shared" ref="T173:AA173" si="66">T115</f>
        <v>12</v>
      </c>
      <c r="U173" s="21">
        <f t="shared" si="66"/>
        <v>12</v>
      </c>
      <c r="V173" s="21">
        <f t="shared" si="66"/>
        <v>0</v>
      </c>
      <c r="W173" s="21">
        <f t="shared" si="66"/>
        <v>6</v>
      </c>
      <c r="X173" s="21">
        <f t="shared" si="66"/>
        <v>12</v>
      </c>
      <c r="Y173" s="21">
        <v>3</v>
      </c>
      <c r="Z173" s="21">
        <f t="shared" si="66"/>
        <v>12</v>
      </c>
      <c r="AA173" s="21">
        <f t="shared" si="66"/>
        <v>12</v>
      </c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21"/>
      <c r="AS173" s="21"/>
      <c r="AT173" s="21"/>
      <c r="AU173" s="21"/>
      <c r="AV173" s="21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  <c r="CJ173" s="20"/>
    </row>
    <row r="174" spans="1:88" x14ac:dyDescent="0.3">
      <c r="B174" s="5" t="s">
        <v>75</v>
      </c>
      <c r="C174" s="5" t="s">
        <v>12</v>
      </c>
      <c r="D174" s="5" t="s">
        <v>83</v>
      </c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>
        <f t="shared" ref="T174:AA174" si="67">(T107/12)*T173</f>
        <v>54900</v>
      </c>
      <c r="U174" s="21">
        <f t="shared" si="67"/>
        <v>54900</v>
      </c>
      <c r="V174" s="21">
        <f t="shared" si="67"/>
        <v>0</v>
      </c>
      <c r="W174" s="21">
        <f t="shared" si="67"/>
        <v>27450</v>
      </c>
      <c r="X174" s="21">
        <f t="shared" si="67"/>
        <v>54900</v>
      </c>
      <c r="Y174" s="21">
        <f t="shared" si="67"/>
        <v>13725</v>
      </c>
      <c r="Z174" s="21">
        <f t="shared" si="67"/>
        <v>54900</v>
      </c>
      <c r="AA174" s="21">
        <f t="shared" si="67"/>
        <v>54900</v>
      </c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21"/>
      <c r="AS174" s="21"/>
      <c r="AT174" s="21"/>
      <c r="AU174" s="21"/>
      <c r="AV174" s="21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  <c r="CJ174" s="20"/>
    </row>
    <row r="175" spans="1:88" x14ac:dyDescent="0.3">
      <c r="B175" s="5" t="s">
        <v>76</v>
      </c>
      <c r="C175" s="5" t="s">
        <v>12</v>
      </c>
      <c r="D175" s="5" t="s">
        <v>84</v>
      </c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>
        <f t="shared" ref="T175:AA175" si="68">IF(T174&gt;T23,T23,T174)</f>
        <v>0</v>
      </c>
      <c r="U175" s="21">
        <f t="shared" si="68"/>
        <v>0</v>
      </c>
      <c r="V175" s="21">
        <f t="shared" si="68"/>
        <v>0</v>
      </c>
      <c r="W175" s="21">
        <f t="shared" si="68"/>
        <v>0</v>
      </c>
      <c r="X175" s="21">
        <f t="shared" si="68"/>
        <v>0</v>
      </c>
      <c r="Y175" s="21">
        <f t="shared" si="68"/>
        <v>0</v>
      </c>
      <c r="Z175" s="21">
        <f t="shared" si="68"/>
        <v>0</v>
      </c>
      <c r="AA175" s="21">
        <f t="shared" si="68"/>
        <v>0</v>
      </c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21"/>
      <c r="AS175" s="21"/>
      <c r="AT175" s="21"/>
      <c r="AU175" s="21"/>
      <c r="AV175" s="21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  <c r="BV175" s="20"/>
      <c r="BW175" s="20"/>
      <c r="BX175" s="20"/>
      <c r="BY175" s="20"/>
      <c r="BZ175" s="20"/>
      <c r="CA175" s="20"/>
      <c r="CB175" s="20"/>
      <c r="CC175" s="20"/>
      <c r="CD175" s="20"/>
      <c r="CE175" s="20"/>
      <c r="CF175" s="20"/>
      <c r="CG175" s="20"/>
      <c r="CH175" s="20"/>
      <c r="CI175" s="20"/>
      <c r="CJ175" s="20"/>
    </row>
    <row r="176" spans="1:88" x14ac:dyDescent="0.3">
      <c r="B176" s="5" t="s">
        <v>77</v>
      </c>
      <c r="C176" s="5" t="s">
        <v>12</v>
      </c>
      <c r="D176" s="5" t="s">
        <v>89</v>
      </c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>
        <f t="shared" ref="T176" si="69">IF(T174&gt;T175,T175,T174)</f>
        <v>0</v>
      </c>
      <c r="U176" s="21">
        <f t="shared" ref="U176:AA176" si="70">IF(U174&gt;U175,U175,U174)</f>
        <v>0</v>
      </c>
      <c r="V176" s="21">
        <f t="shared" ref="V176" si="71">IF(V174&gt;V175,V175,V174)</f>
        <v>0</v>
      </c>
      <c r="W176" s="21">
        <f t="shared" si="70"/>
        <v>0</v>
      </c>
      <c r="X176" s="21">
        <f t="shared" si="70"/>
        <v>0</v>
      </c>
      <c r="Y176" s="21">
        <f t="shared" si="70"/>
        <v>0</v>
      </c>
      <c r="Z176" s="21">
        <f t="shared" si="70"/>
        <v>0</v>
      </c>
      <c r="AA176" s="21">
        <f t="shared" si="70"/>
        <v>0</v>
      </c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  <c r="AS176" s="21"/>
      <c r="AT176" s="21"/>
      <c r="AU176" s="21"/>
      <c r="AV176" s="21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20"/>
      <c r="BR176" s="20"/>
      <c r="BS176" s="20"/>
      <c r="BT176" s="20"/>
      <c r="BU176" s="20"/>
      <c r="BV176" s="20"/>
      <c r="BW176" s="20"/>
      <c r="BX176" s="20"/>
      <c r="BY176" s="20"/>
      <c r="BZ176" s="20"/>
      <c r="CA176" s="20"/>
      <c r="CB176" s="20"/>
      <c r="CC176" s="20"/>
      <c r="CD176" s="20"/>
      <c r="CE176" s="20"/>
      <c r="CF176" s="20"/>
      <c r="CG176" s="20"/>
      <c r="CH176" s="20"/>
      <c r="CI176" s="20"/>
      <c r="CJ176" s="20"/>
    </row>
    <row r="177" spans="2:88" x14ac:dyDescent="0.3">
      <c r="B177" s="5" t="s">
        <v>78</v>
      </c>
      <c r="C177" s="5" t="s">
        <v>12</v>
      </c>
      <c r="D177" s="5" t="s">
        <v>90</v>
      </c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>
        <f t="shared" ref="T177:AA177" si="72">(T108/12)*T173</f>
        <v>3500</v>
      </c>
      <c r="U177" s="21">
        <f t="shared" si="72"/>
        <v>3500</v>
      </c>
      <c r="V177" s="21">
        <v>3500</v>
      </c>
      <c r="W177" s="21">
        <f t="shared" si="72"/>
        <v>1750</v>
      </c>
      <c r="X177" s="21">
        <f t="shared" si="72"/>
        <v>3500</v>
      </c>
      <c r="Y177" s="21">
        <f t="shared" si="72"/>
        <v>875</v>
      </c>
      <c r="Z177" s="21">
        <f t="shared" si="72"/>
        <v>3500</v>
      </c>
      <c r="AA177" s="21">
        <f t="shared" si="72"/>
        <v>3500</v>
      </c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  <c r="AS177" s="21"/>
      <c r="AT177" s="21"/>
      <c r="AU177" s="21"/>
      <c r="AV177" s="21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  <c r="BV177" s="20"/>
      <c r="BW177" s="20"/>
      <c r="BX177" s="20"/>
      <c r="BY177" s="20"/>
      <c r="BZ177" s="20"/>
      <c r="CA177" s="20"/>
      <c r="CB177" s="20"/>
      <c r="CC177" s="20"/>
      <c r="CD177" s="20"/>
      <c r="CE177" s="20"/>
      <c r="CF177" s="20"/>
      <c r="CG177" s="20"/>
      <c r="CH177" s="20"/>
      <c r="CI177" s="20"/>
      <c r="CJ177" s="20"/>
    </row>
    <row r="178" spans="2:88" x14ac:dyDescent="0.3">
      <c r="B178" s="5" t="s">
        <v>79</v>
      </c>
      <c r="C178" s="5" t="s">
        <v>12</v>
      </c>
      <c r="D178" s="5" t="s">
        <v>91</v>
      </c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>
        <f t="shared" ref="T178" si="73">IF(T176-T177&gt;0,T176-T177,0)</f>
        <v>0</v>
      </c>
      <c r="U178" s="21">
        <f t="shared" ref="U178:AA178" si="74">IF(U176-U177&gt;0,U176-U177,0)</f>
        <v>0</v>
      </c>
      <c r="V178" s="21">
        <f t="shared" ref="V178" si="75">IF(V176-V177&gt;0,V176-V177,0)</f>
        <v>0</v>
      </c>
      <c r="W178" s="21">
        <f t="shared" si="74"/>
        <v>0</v>
      </c>
      <c r="X178" s="21">
        <f t="shared" si="74"/>
        <v>0</v>
      </c>
      <c r="Y178" s="21">
        <f t="shared" si="74"/>
        <v>0</v>
      </c>
      <c r="Z178" s="21">
        <f t="shared" si="74"/>
        <v>0</v>
      </c>
      <c r="AA178" s="21">
        <f t="shared" si="74"/>
        <v>0</v>
      </c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21"/>
      <c r="AS178" s="21"/>
      <c r="AT178" s="21"/>
      <c r="AU178" s="21"/>
      <c r="AV178" s="21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  <c r="BU178" s="20"/>
      <c r="BV178" s="20"/>
      <c r="BW178" s="20"/>
      <c r="BX178" s="20"/>
      <c r="BY178" s="20"/>
      <c r="BZ178" s="20"/>
      <c r="CA178" s="20"/>
      <c r="CB178" s="20"/>
      <c r="CC178" s="20"/>
      <c r="CD178" s="20"/>
      <c r="CE178" s="20"/>
      <c r="CF178" s="20"/>
      <c r="CG178" s="20"/>
      <c r="CH178" s="20"/>
      <c r="CI178" s="20"/>
      <c r="CJ178" s="20"/>
    </row>
    <row r="179" spans="2:88" x14ac:dyDescent="0.3">
      <c r="B179" s="5" t="s">
        <v>80</v>
      </c>
      <c r="C179" s="5" t="s">
        <v>12</v>
      </c>
      <c r="D179" s="5" t="s">
        <v>92</v>
      </c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>
        <f t="shared" ref="T179:AA179" si="76">T21</f>
        <v>0</v>
      </c>
      <c r="U179" s="21">
        <f t="shared" si="76"/>
        <v>0</v>
      </c>
      <c r="V179" s="21">
        <f t="shared" si="76"/>
        <v>0</v>
      </c>
      <c r="W179" s="21">
        <f t="shared" si="76"/>
        <v>0</v>
      </c>
      <c r="X179" s="21">
        <f t="shared" si="76"/>
        <v>0</v>
      </c>
      <c r="Y179" s="21">
        <f t="shared" si="76"/>
        <v>0</v>
      </c>
      <c r="Z179" s="21">
        <f t="shared" si="76"/>
        <v>0</v>
      </c>
      <c r="AA179" s="21">
        <f t="shared" si="76"/>
        <v>0</v>
      </c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21"/>
      <c r="AS179" s="21"/>
      <c r="AT179" s="21"/>
      <c r="AU179" s="21"/>
      <c r="AV179" s="21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  <c r="CJ179" s="20"/>
    </row>
    <row r="180" spans="2:88" x14ac:dyDescent="0.3">
      <c r="B180" s="5" t="s">
        <v>81</v>
      </c>
      <c r="C180" s="5" t="s">
        <v>12</v>
      </c>
      <c r="D180" s="5" t="s">
        <v>93</v>
      </c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>
        <f t="shared" ref="T180:AA180" si="77">T178*T110</f>
        <v>0</v>
      </c>
      <c r="U180" s="21">
        <f t="shared" si="77"/>
        <v>0</v>
      </c>
      <c r="V180" s="21">
        <f t="shared" si="77"/>
        <v>0</v>
      </c>
      <c r="W180" s="21">
        <f t="shared" si="77"/>
        <v>0</v>
      </c>
      <c r="X180" s="21">
        <f t="shared" si="77"/>
        <v>0</v>
      </c>
      <c r="Y180" s="21">
        <f t="shared" si="77"/>
        <v>0</v>
      </c>
      <c r="Z180" s="21">
        <f t="shared" si="77"/>
        <v>0</v>
      </c>
      <c r="AA180" s="21">
        <f t="shared" si="77"/>
        <v>0</v>
      </c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21"/>
      <c r="AS180" s="21"/>
      <c r="AT180" s="21"/>
      <c r="AU180" s="21"/>
      <c r="AV180" s="21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  <c r="CJ180" s="20"/>
    </row>
    <row r="181" spans="2:88" x14ac:dyDescent="0.3">
      <c r="B181" s="5" t="s">
        <v>82</v>
      </c>
      <c r="C181" s="5" t="s">
        <v>12</v>
      </c>
      <c r="D181" s="5" t="s">
        <v>94</v>
      </c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>
        <f t="shared" ref="T181" si="78">T179-T180</f>
        <v>0</v>
      </c>
      <c r="U181" s="21">
        <f t="shared" ref="U181:AA181" si="79">U179-U180</f>
        <v>0</v>
      </c>
      <c r="V181" s="21">
        <f t="shared" ref="V181" si="80">V179-V180</f>
        <v>0</v>
      </c>
      <c r="W181" s="21">
        <f t="shared" si="79"/>
        <v>0</v>
      </c>
      <c r="X181" s="21">
        <f t="shared" si="79"/>
        <v>0</v>
      </c>
      <c r="Y181" s="21">
        <f t="shared" si="79"/>
        <v>0</v>
      </c>
      <c r="Z181" s="21">
        <f t="shared" si="79"/>
        <v>0</v>
      </c>
      <c r="AA181" s="21">
        <f t="shared" si="79"/>
        <v>0</v>
      </c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21"/>
      <c r="AS181" s="21"/>
      <c r="AT181" s="21"/>
      <c r="AU181" s="21"/>
      <c r="AV181" s="21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20"/>
    </row>
    <row r="182" spans="2:88" x14ac:dyDescent="0.3">
      <c r="B182" s="5" t="s">
        <v>127</v>
      </c>
      <c r="C182" s="5" t="s">
        <v>12</v>
      </c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>
        <f t="shared" ref="T182:AA182" si="81">T44*T173/12</f>
        <v>54900</v>
      </c>
      <c r="U182" s="31">
        <f t="shared" si="81"/>
        <v>90000</v>
      </c>
      <c r="V182" s="31">
        <f t="shared" si="81"/>
        <v>0</v>
      </c>
      <c r="W182" s="31">
        <f t="shared" si="81"/>
        <v>26800</v>
      </c>
      <c r="X182" s="31">
        <f t="shared" si="81"/>
        <v>90000</v>
      </c>
      <c r="Y182" s="31">
        <f t="shared" si="81"/>
        <v>5000</v>
      </c>
      <c r="Z182" s="31">
        <f t="shared" si="81"/>
        <v>53600</v>
      </c>
      <c r="AA182" s="31">
        <f t="shared" si="81"/>
        <v>90000</v>
      </c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21"/>
      <c r="AS182" s="21"/>
      <c r="AT182" s="21"/>
      <c r="AU182" s="21"/>
      <c r="AV182" s="21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  <c r="CJ182" s="20"/>
    </row>
    <row r="183" spans="2:88" x14ac:dyDescent="0.3">
      <c r="B183" s="5" t="s">
        <v>128</v>
      </c>
      <c r="C183" s="5" t="s">
        <v>12</v>
      </c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21"/>
      <c r="AS183" s="21"/>
      <c r="AT183" s="21"/>
      <c r="AU183" s="21"/>
      <c r="AV183" s="21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  <c r="CJ183" s="20"/>
    </row>
    <row r="184" spans="2:88" x14ac:dyDescent="0.3">
      <c r="B184" s="5" t="s">
        <v>129</v>
      </c>
      <c r="C184" s="5" t="s">
        <v>12</v>
      </c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>
        <f t="shared" ref="T184:AA184" si="82">MIN(SUM(T182:T183),T107)</f>
        <v>54900</v>
      </c>
      <c r="U184" s="31">
        <f t="shared" si="82"/>
        <v>54900</v>
      </c>
      <c r="V184" s="50">
        <f t="shared" si="82"/>
        <v>0</v>
      </c>
      <c r="W184" s="31">
        <f t="shared" si="82"/>
        <v>26800</v>
      </c>
      <c r="X184" s="31">
        <f t="shared" si="82"/>
        <v>54900</v>
      </c>
      <c r="Y184" s="31">
        <f t="shared" si="82"/>
        <v>5000</v>
      </c>
      <c r="Z184" s="31">
        <f t="shared" si="82"/>
        <v>53600</v>
      </c>
      <c r="AA184" s="31">
        <f t="shared" si="82"/>
        <v>54900</v>
      </c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21"/>
      <c r="AS184" s="21"/>
      <c r="AT184" s="21"/>
      <c r="AU184" s="21"/>
      <c r="AV184" s="21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  <c r="BV184" s="20"/>
      <c r="BW184" s="20"/>
      <c r="BX184" s="20"/>
      <c r="BY184" s="20"/>
      <c r="BZ184" s="20"/>
      <c r="CA184" s="20"/>
      <c r="CB184" s="20"/>
      <c r="CC184" s="20"/>
      <c r="CD184" s="20"/>
      <c r="CE184" s="20"/>
      <c r="CF184" s="20"/>
      <c r="CG184" s="20"/>
      <c r="CH184" s="20"/>
      <c r="CI184" s="20"/>
      <c r="CJ184" s="20"/>
    </row>
    <row r="185" spans="2:88" x14ac:dyDescent="0.3">
      <c r="B185" s="5" t="s">
        <v>132</v>
      </c>
      <c r="C185" s="5" t="s">
        <v>12</v>
      </c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>
        <f t="shared" ref="T185:U185" si="83">T177</f>
        <v>3500</v>
      </c>
      <c r="U185" s="21">
        <f t="shared" si="83"/>
        <v>3500</v>
      </c>
      <c r="V185" s="21">
        <f>V177</f>
        <v>3500</v>
      </c>
      <c r="W185" s="21">
        <f t="shared" ref="W185:AA185" si="84">W177</f>
        <v>1750</v>
      </c>
      <c r="X185" s="21">
        <f t="shared" si="84"/>
        <v>3500</v>
      </c>
      <c r="Y185" s="21">
        <f t="shared" si="84"/>
        <v>875</v>
      </c>
      <c r="Z185" s="21">
        <f t="shared" si="84"/>
        <v>3500</v>
      </c>
      <c r="AA185" s="21">
        <f t="shared" si="84"/>
        <v>3500</v>
      </c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  <c r="AR185" s="21"/>
      <c r="AS185" s="21"/>
      <c r="AT185" s="21"/>
      <c r="AU185" s="21"/>
      <c r="AV185" s="21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  <c r="BV185" s="20"/>
      <c r="BW185" s="20"/>
      <c r="BX185" s="20"/>
      <c r="BY185" s="20"/>
      <c r="BZ185" s="20"/>
      <c r="CA185" s="20"/>
      <c r="CB185" s="20"/>
      <c r="CC185" s="20"/>
      <c r="CD185" s="20"/>
      <c r="CE185" s="20"/>
      <c r="CF185" s="20"/>
      <c r="CG185" s="20"/>
      <c r="CH185" s="20"/>
      <c r="CI185" s="20"/>
      <c r="CJ185" s="20"/>
    </row>
    <row r="186" spans="2:88" x14ac:dyDescent="0.3">
      <c r="B186" s="5" t="s">
        <v>133</v>
      </c>
      <c r="C186" s="5" t="s">
        <v>12</v>
      </c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>
        <f t="shared" ref="T186:U186" si="85">MAX(T184-T185,0)</f>
        <v>51400</v>
      </c>
      <c r="U186" s="31">
        <f t="shared" si="85"/>
        <v>51400</v>
      </c>
      <c r="V186" s="50">
        <f>MAX(V184-V185,0)</f>
        <v>0</v>
      </c>
      <c r="W186" s="31">
        <f t="shared" ref="W186:AA186" si="86">MAX(W184-W185,0)</f>
        <v>25050</v>
      </c>
      <c r="X186" s="31">
        <f t="shared" si="86"/>
        <v>51400</v>
      </c>
      <c r="Y186" s="31">
        <f t="shared" si="86"/>
        <v>4125</v>
      </c>
      <c r="Z186" s="31">
        <f t="shared" si="86"/>
        <v>50100</v>
      </c>
      <c r="AA186" s="31">
        <f t="shared" si="86"/>
        <v>51400</v>
      </c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21"/>
      <c r="AS186" s="21"/>
      <c r="AT186" s="21"/>
      <c r="AU186" s="21"/>
      <c r="AV186" s="21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20"/>
      <c r="BW186" s="20"/>
      <c r="BX186" s="20"/>
      <c r="BY186" s="20"/>
      <c r="BZ186" s="20"/>
      <c r="CA186" s="20"/>
      <c r="CB186" s="20"/>
      <c r="CC186" s="20"/>
      <c r="CD186" s="20"/>
      <c r="CE186" s="20"/>
      <c r="CF186" s="20"/>
      <c r="CG186" s="20"/>
      <c r="CH186" s="20"/>
      <c r="CI186" s="20"/>
      <c r="CJ186" s="20"/>
    </row>
    <row r="187" spans="2:88" x14ac:dyDescent="0.3">
      <c r="B187" s="5" t="s">
        <v>135</v>
      </c>
      <c r="C187" s="5" t="s">
        <v>12</v>
      </c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>
        <f t="shared" ref="T187:AA187" si="87">T186*T111</f>
        <v>5088.6000000000004</v>
      </c>
      <c r="U187" s="21">
        <f t="shared" si="87"/>
        <v>5088.6000000000004</v>
      </c>
      <c r="V187" s="21">
        <f>V186*V111</f>
        <v>0</v>
      </c>
      <c r="W187" s="21">
        <f t="shared" si="87"/>
        <v>2479.9500000000003</v>
      </c>
      <c r="X187" s="21">
        <f t="shared" si="87"/>
        <v>5088.6000000000004</v>
      </c>
      <c r="Y187" s="21">
        <f t="shared" si="87"/>
        <v>408.375</v>
      </c>
      <c r="Z187" s="21">
        <f t="shared" si="87"/>
        <v>4959.9000000000005</v>
      </c>
      <c r="AA187" s="21">
        <f t="shared" si="87"/>
        <v>5088.6000000000004</v>
      </c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21"/>
      <c r="AS187" s="21"/>
      <c r="AT187" s="21"/>
      <c r="AU187" s="21"/>
      <c r="AV187" s="21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20"/>
      <c r="BW187" s="20"/>
      <c r="BX187" s="20"/>
      <c r="BY187" s="20"/>
      <c r="BZ187" s="20"/>
      <c r="CA187" s="20"/>
      <c r="CB187" s="20"/>
      <c r="CC187" s="20"/>
      <c r="CD187" s="20"/>
      <c r="CE187" s="20"/>
      <c r="CF187" s="20"/>
      <c r="CG187" s="20"/>
      <c r="CH187" s="20"/>
      <c r="CI187" s="20"/>
      <c r="CJ187" s="20"/>
    </row>
    <row r="188" spans="2:88" x14ac:dyDescent="0.3">
      <c r="B188" s="5" t="s">
        <v>141</v>
      </c>
      <c r="C188" s="5" t="s">
        <v>12</v>
      </c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>
        <f>T187*0.5</f>
        <v>2544.3000000000002</v>
      </c>
      <c r="U188" s="21">
        <f t="shared" ref="U188:AA188" si="88">U187*0.5</f>
        <v>2544.3000000000002</v>
      </c>
      <c r="V188" s="21">
        <f>V187*0.5</f>
        <v>0</v>
      </c>
      <c r="W188" s="21">
        <f t="shared" si="88"/>
        <v>1239.9750000000001</v>
      </c>
      <c r="X188" s="21">
        <f t="shared" si="88"/>
        <v>2544.3000000000002</v>
      </c>
      <c r="Y188" s="21">
        <f t="shared" si="88"/>
        <v>204.1875</v>
      </c>
      <c r="Z188" s="21">
        <f t="shared" si="88"/>
        <v>2479.9500000000003</v>
      </c>
      <c r="AA188" s="21">
        <f t="shared" si="88"/>
        <v>2544.3000000000002</v>
      </c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21"/>
      <c r="AS188" s="21"/>
      <c r="AT188" s="21"/>
      <c r="AU188" s="21"/>
      <c r="AV188" s="21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  <c r="BV188" s="20"/>
      <c r="BW188" s="20"/>
      <c r="BX188" s="20"/>
      <c r="BY188" s="20"/>
      <c r="BZ188" s="20"/>
      <c r="CA188" s="20"/>
      <c r="CB188" s="20"/>
      <c r="CC188" s="20"/>
      <c r="CD188" s="20"/>
      <c r="CE188" s="20"/>
      <c r="CF188" s="20"/>
      <c r="CG188" s="20"/>
      <c r="CH188" s="20"/>
      <c r="CI188" s="20"/>
      <c r="CJ188" s="20"/>
    </row>
  </sheetData>
  <mergeCells count="1">
    <mergeCell ref="A81:Q81"/>
  </mergeCells>
  <pageMargins left="0.7" right="0.7" top="0.75" bottom="0.75" header="0.3" footer="0.3"/>
  <pageSetup scale="3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7" sqref="B7"/>
    </sheetView>
  </sheetViews>
  <sheetFormatPr defaultColWidth="8.88671875" defaultRowHeight="14.4" x14ac:dyDescent="0.3"/>
  <cols>
    <col min="1" max="1" width="28.33203125" style="5" bestFit="1" customWidth="1"/>
    <col min="2" max="2" width="15.6640625" style="4" bestFit="1" customWidth="1"/>
    <col min="3" max="16384" width="8.88671875" style="5"/>
  </cols>
  <sheetData>
    <row r="1" spans="1:3" x14ac:dyDescent="0.3">
      <c r="A1" s="5" t="s">
        <v>15</v>
      </c>
      <c r="B1" s="4" t="s">
        <v>25</v>
      </c>
    </row>
    <row r="3" spans="1:3" x14ac:dyDescent="0.3">
      <c r="A3" s="6" t="s">
        <v>24</v>
      </c>
      <c r="B3" s="7">
        <v>2000</v>
      </c>
    </row>
    <row r="6" spans="1:3" x14ac:dyDescent="0.3">
      <c r="A6" s="6" t="s">
        <v>13</v>
      </c>
      <c r="B6" s="7" t="s">
        <v>14</v>
      </c>
    </row>
    <row r="7" spans="1:3" x14ac:dyDescent="0.3">
      <c r="A7" s="5" t="s">
        <v>27</v>
      </c>
      <c r="B7" s="4">
        <v>1000</v>
      </c>
    </row>
    <row r="8" spans="1:3" x14ac:dyDescent="0.3">
      <c r="A8" s="5" t="s">
        <v>28</v>
      </c>
      <c r="B8" s="4">
        <v>1000</v>
      </c>
    </row>
    <row r="9" spans="1:3" x14ac:dyDescent="0.3">
      <c r="A9" s="5" t="s">
        <v>29</v>
      </c>
      <c r="B9" s="4">
        <v>1173</v>
      </c>
    </row>
    <row r="10" spans="1:3" x14ac:dyDescent="0.3">
      <c r="A10" s="5" t="s">
        <v>30</v>
      </c>
      <c r="B10" s="4">
        <v>1000</v>
      </c>
    </row>
    <row r="11" spans="1:3" x14ac:dyDescent="0.3">
      <c r="A11" s="5" t="s">
        <v>31</v>
      </c>
      <c r="B11" s="4">
        <f>11305</f>
        <v>11305</v>
      </c>
      <c r="C11" s="5" t="s">
        <v>39</v>
      </c>
    </row>
    <row r="12" spans="1:3" x14ac:dyDescent="0.3">
      <c r="A12" s="5" t="s">
        <v>32</v>
      </c>
      <c r="B12" s="4">
        <v>1337</v>
      </c>
    </row>
    <row r="13" spans="1:3" x14ac:dyDescent="0.3">
      <c r="A13" s="5" t="s">
        <v>26</v>
      </c>
      <c r="B13" s="4">
        <v>1000</v>
      </c>
    </row>
    <row r="14" spans="1:3" x14ac:dyDescent="0.3">
      <c r="A14" s="5" t="s">
        <v>33</v>
      </c>
      <c r="B14" s="4">
        <v>1000</v>
      </c>
    </row>
    <row r="15" spans="1:3" x14ac:dyDescent="0.3">
      <c r="A15" s="5" t="s">
        <v>34</v>
      </c>
      <c r="B15" s="4">
        <v>1370</v>
      </c>
    </row>
    <row r="16" spans="1:3" x14ac:dyDescent="0.3">
      <c r="A16" s="5" t="s">
        <v>35</v>
      </c>
      <c r="B16" s="4">
        <v>1000</v>
      </c>
    </row>
    <row r="17" spans="1:2" x14ac:dyDescent="0.3">
      <c r="A17" s="5" t="s">
        <v>36</v>
      </c>
      <c r="B17" s="4">
        <v>2000</v>
      </c>
    </row>
    <row r="18" spans="1:2" x14ac:dyDescent="0.3">
      <c r="A18" s="5" t="s">
        <v>37</v>
      </c>
      <c r="B18" s="4">
        <v>1000</v>
      </c>
    </row>
    <row r="19" spans="1:2" x14ac:dyDescent="0.3">
      <c r="A19" s="5" t="s">
        <v>38</v>
      </c>
      <c r="B19" s="4">
        <v>2000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1DAAB2DB71AA4FBCE9CB339AE0AA77" ma:contentTypeVersion="2" ma:contentTypeDescription="Create a new document." ma:contentTypeScope="" ma:versionID="431913f7626bf504f8d2e69e9fe5fdd2">
  <xsd:schema xmlns:xsd="http://www.w3.org/2001/XMLSchema" xmlns:xs="http://www.w3.org/2001/XMLSchema" xmlns:p="http://schemas.microsoft.com/office/2006/metadata/properties" xmlns:ns2="49c1b43f-f5c2-4141-85af-4d7e693ab505" targetNamespace="http://schemas.microsoft.com/office/2006/metadata/properties" ma:root="true" ma:fieldsID="8bfedf493e8f165b19769f8faea6bc25" ns2:_="">
    <xsd:import namespace="49c1b43f-f5c2-4141-85af-4d7e693ab5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b43f-f5c2-4141-85af-4d7e693ab50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7146AD-53E4-49BF-893C-CC6AED3C04C7}">
  <ds:schemaRefs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2006/metadata/properties"/>
    <ds:schemaRef ds:uri="http://schemas.microsoft.com/office/infopath/2007/PartnerControls"/>
    <ds:schemaRef ds:uri="49c1b43f-f5c2-4141-85af-4d7e693ab505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597AA3D-035E-48A8-B5D0-9CBC46B515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6BAD4C-1539-4678-A0AA-E0EC5B83A9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b43f-f5c2-4141-85af-4d7e693ab5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Tuition Amounts</vt:lpstr>
      <vt:lpstr>Data</vt:lpstr>
      <vt:lpstr>'Tuition Amounts'!Print_Area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Jeannette Dochstader</dc:creator>
  <cp:lastModifiedBy>Eva Adams</cp:lastModifiedBy>
  <cp:lastPrinted>2015-10-05T18:43:27Z</cp:lastPrinted>
  <dcterms:created xsi:type="dcterms:W3CDTF">2015-04-09T18:58:47Z</dcterms:created>
  <dcterms:modified xsi:type="dcterms:W3CDTF">2017-03-06T17:07:43Z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0x010100CD1DAAB2DB71AA4FBCE9CB339AE0AA77</vt:lpwstr>
  </property>
</Properties>
</file>