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汇总表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Q54" i="1"/>
  <c r="T54" s="1"/>
  <c r="AH7"/>
  <c r="AU13"/>
  <c r="AV54"/>
  <c r="Q13"/>
  <c r="T13" s="1"/>
  <c r="AU19"/>
  <c r="AU20"/>
  <c r="AU21"/>
  <c r="AU22"/>
  <c r="AU23"/>
  <c r="AU24"/>
  <c r="AV24" s="1"/>
  <c r="AU25"/>
  <c r="AV25" s="1"/>
  <c r="AU26"/>
  <c r="AU27"/>
  <c r="AU28"/>
  <c r="AU29"/>
  <c r="AU30"/>
  <c r="AU31"/>
  <c r="AU32"/>
  <c r="AU33"/>
  <c r="AU34"/>
  <c r="AU35"/>
  <c r="AU36"/>
  <c r="AV36" s="1"/>
  <c r="AU37"/>
  <c r="AU38"/>
  <c r="AU39"/>
  <c r="AU40"/>
  <c r="AU41"/>
  <c r="AU42"/>
  <c r="AU43"/>
  <c r="AU44"/>
  <c r="AU45"/>
  <c r="AV45" s="1"/>
  <c r="AU46"/>
  <c r="AV46" s="1"/>
  <c r="AU47"/>
  <c r="AV47" s="1"/>
  <c r="AU48"/>
  <c r="AV48" s="1"/>
  <c r="AU49"/>
  <c r="AV49" s="1"/>
  <c r="AU50"/>
  <c r="AU51"/>
  <c r="AU52"/>
  <c r="AU53"/>
  <c r="AU55"/>
  <c r="AU56"/>
  <c r="AU57"/>
  <c r="AU58"/>
  <c r="AU59"/>
  <c r="AU60"/>
  <c r="AU61"/>
  <c r="AU62"/>
  <c r="AU63"/>
  <c r="AU64"/>
  <c r="AU65"/>
  <c r="AU66"/>
  <c r="AV66" s="1"/>
  <c r="AU67"/>
  <c r="AU68"/>
  <c r="AU69"/>
  <c r="AU70"/>
  <c r="AV70" s="1"/>
  <c r="AU71"/>
  <c r="AU72"/>
  <c r="AU73"/>
  <c r="AU74"/>
  <c r="AU11"/>
  <c r="AU12"/>
  <c r="AU14"/>
  <c r="AU15"/>
  <c r="AU16"/>
  <c r="AU17"/>
  <c r="AU18"/>
  <c r="AU5"/>
  <c r="AU6"/>
  <c r="AU7"/>
  <c r="AU8"/>
  <c r="AU9"/>
  <c r="AU10"/>
  <c r="AV10" s="1"/>
  <c r="Q5"/>
  <c r="T5" s="1"/>
  <c r="Q6"/>
  <c r="T6" s="1"/>
  <c r="Q7"/>
  <c r="T7" s="1"/>
  <c r="Q8"/>
  <c r="T8" s="1"/>
  <c r="Q9"/>
  <c r="T9" s="1"/>
  <c r="Q10"/>
  <c r="T10" s="1"/>
  <c r="Q11"/>
  <c r="T11" s="1"/>
  <c r="Q12"/>
  <c r="T12" s="1"/>
  <c r="Q14"/>
  <c r="T14" s="1"/>
  <c r="Q15"/>
  <c r="T15" s="1"/>
  <c r="Q16"/>
  <c r="T16" s="1"/>
  <c r="Q17"/>
  <c r="T17" s="1"/>
  <c r="Q18"/>
  <c r="T18" s="1"/>
  <c r="Q19"/>
  <c r="T19" s="1"/>
  <c r="Q20"/>
  <c r="T20" s="1"/>
  <c r="Q21"/>
  <c r="T21" s="1"/>
  <c r="Q22"/>
  <c r="T22" s="1"/>
  <c r="Q23"/>
  <c r="T23" s="1"/>
  <c r="Q24"/>
  <c r="T24" s="1"/>
  <c r="Q25"/>
  <c r="T25" s="1"/>
  <c r="Q26"/>
  <c r="T26" s="1"/>
  <c r="Q27"/>
  <c r="Q28"/>
  <c r="T28" s="1"/>
  <c r="Q29"/>
  <c r="Q30"/>
  <c r="T30" s="1"/>
  <c r="Q31"/>
  <c r="Q32"/>
  <c r="Q33"/>
  <c r="Q34"/>
  <c r="T34" s="1"/>
  <c r="Q35"/>
  <c r="Q36"/>
  <c r="T36" s="1"/>
  <c r="Q37"/>
  <c r="Q38"/>
  <c r="T38" s="1"/>
  <c r="Q39"/>
  <c r="Q40"/>
  <c r="T40" s="1"/>
  <c r="Q41"/>
  <c r="Q42"/>
  <c r="T42" s="1"/>
  <c r="Q43"/>
  <c r="Q44"/>
  <c r="T44" s="1"/>
  <c r="Q45"/>
  <c r="T45" s="1"/>
  <c r="Q46"/>
  <c r="T46" s="1"/>
  <c r="Q47"/>
  <c r="T47" s="1"/>
  <c r="Q48"/>
  <c r="T48" s="1"/>
  <c r="Q49"/>
  <c r="T49" s="1"/>
  <c r="Q50"/>
  <c r="T50" s="1"/>
  <c r="Q51"/>
  <c r="T51" s="1"/>
  <c r="Q52"/>
  <c r="T52" s="1"/>
  <c r="Q53"/>
  <c r="T53" s="1"/>
  <c r="Q55"/>
  <c r="T55" s="1"/>
  <c r="Q56"/>
  <c r="T56" s="1"/>
  <c r="Q57"/>
  <c r="T57" s="1"/>
  <c r="Q58"/>
  <c r="T58" s="1"/>
  <c r="Q59"/>
  <c r="T59" s="1"/>
  <c r="Q60"/>
  <c r="T60" s="1"/>
  <c r="Q61"/>
  <c r="T61" s="1"/>
  <c r="Q62"/>
  <c r="T62" s="1"/>
  <c r="Q63"/>
  <c r="T63" s="1"/>
  <c r="Q64"/>
  <c r="T64" s="1"/>
  <c r="Q65"/>
  <c r="T65" s="1"/>
  <c r="Q66"/>
  <c r="T66" s="1"/>
  <c r="Q67"/>
  <c r="T67" s="1"/>
  <c r="Q68"/>
  <c r="T68" s="1"/>
  <c r="Q69"/>
  <c r="T69" s="1"/>
  <c r="Q70"/>
  <c r="T70" s="1"/>
  <c r="Q71"/>
  <c r="T71" s="1"/>
  <c r="Q72"/>
  <c r="T72" s="1"/>
  <c r="Q73"/>
  <c r="T73" s="1"/>
  <c r="Q74"/>
  <c r="T74" s="1"/>
  <c r="T27"/>
  <c r="T29"/>
  <c r="T31"/>
  <c r="T32"/>
  <c r="T33"/>
  <c r="T35"/>
  <c r="T37"/>
  <c r="T39"/>
  <c r="T41"/>
  <c r="T43"/>
  <c r="AH73"/>
  <c r="AV73" s="1"/>
  <c r="AH72"/>
  <c r="AV72" s="1"/>
  <c r="AV7" l="1"/>
  <c r="AH5"/>
  <c r="AV5" s="1"/>
  <c r="AH6"/>
  <c r="AV6" s="1"/>
  <c r="AH8"/>
  <c r="AV8" s="1"/>
  <c r="AH9"/>
  <c r="AV9" s="1"/>
  <c r="AH11"/>
  <c r="AV11" s="1"/>
  <c r="AH12"/>
  <c r="AV12" s="1"/>
  <c r="AH13"/>
  <c r="AV13" s="1"/>
  <c r="AH14"/>
  <c r="AV14" s="1"/>
  <c r="AH15"/>
  <c r="AV15" s="1"/>
  <c r="AH16"/>
  <c r="AV16" s="1"/>
  <c r="AH17"/>
  <c r="AV17" s="1"/>
  <c r="AH18"/>
  <c r="AV18" s="1"/>
  <c r="AH19"/>
  <c r="AV19" s="1"/>
  <c r="AH20"/>
  <c r="AV20" s="1"/>
  <c r="AH21"/>
  <c r="AV21" s="1"/>
  <c r="AH22"/>
  <c r="AV22" s="1"/>
  <c r="AH23"/>
  <c r="AV23" s="1"/>
  <c r="AH26"/>
  <c r="AV26" s="1"/>
  <c r="AH27"/>
  <c r="AV27" s="1"/>
  <c r="AH28"/>
  <c r="AV28" s="1"/>
  <c r="AH29"/>
  <c r="AV29" s="1"/>
  <c r="AH30"/>
  <c r="AV30" s="1"/>
  <c r="AH31"/>
  <c r="AV31" s="1"/>
  <c r="AH32"/>
  <c r="AV32" s="1"/>
  <c r="AH33"/>
  <c r="AV33" s="1"/>
  <c r="AH34"/>
  <c r="AV34" s="1"/>
  <c r="AH35"/>
  <c r="AV35" s="1"/>
  <c r="AH37"/>
  <c r="AV37" s="1"/>
  <c r="AH38"/>
  <c r="AV38" s="1"/>
  <c r="AH39"/>
  <c r="AV39" s="1"/>
  <c r="AH40"/>
  <c r="AV40" s="1"/>
  <c r="AH41"/>
  <c r="AV41" s="1"/>
  <c r="AH42"/>
  <c r="AV42" s="1"/>
  <c r="AH43"/>
  <c r="AV43" s="1"/>
  <c r="AH44"/>
  <c r="AV44" s="1"/>
  <c r="AH50"/>
  <c r="AV50" s="1"/>
  <c r="AH51"/>
  <c r="AV51" s="1"/>
  <c r="AH52"/>
  <c r="AV52" s="1"/>
  <c r="AH53"/>
  <c r="AV53" s="1"/>
  <c r="AH55"/>
  <c r="AV55" s="1"/>
  <c r="AH56"/>
  <c r="AV56" s="1"/>
  <c r="AH57"/>
  <c r="AV57" s="1"/>
  <c r="AH58"/>
  <c r="AV58" s="1"/>
  <c r="AH59"/>
  <c r="AV59" s="1"/>
  <c r="AH60"/>
  <c r="AV60" s="1"/>
  <c r="AH61"/>
  <c r="AV61" s="1"/>
  <c r="AH62"/>
  <c r="AV62" s="1"/>
  <c r="AH63"/>
  <c r="AV63" s="1"/>
  <c r="AH64"/>
  <c r="AV64" s="1"/>
  <c r="AH65"/>
  <c r="AV65" s="1"/>
  <c r="AH67"/>
  <c r="AV67" s="1"/>
  <c r="AH68"/>
  <c r="AV68" s="1"/>
  <c r="AH69"/>
  <c r="AV69" s="1"/>
  <c r="AH71"/>
  <c r="AV71" s="1"/>
  <c r="AH74"/>
  <c r="AV74" s="1"/>
  <c r="B13" i="2" l="1"/>
  <c r="G13" s="1"/>
  <c r="B12"/>
  <c r="H12" s="1"/>
  <c r="G12" l="1"/>
  <c r="C12"/>
  <c r="F13"/>
  <c r="F12"/>
  <c r="E13"/>
  <c r="E12"/>
  <c r="I12" s="1"/>
  <c r="J12" s="1"/>
  <c r="D13"/>
  <c r="H13"/>
  <c r="D12"/>
  <c r="C13"/>
  <c r="I13" l="1"/>
  <c r="J13" s="1"/>
  <c r="AH4" i="1" l="1"/>
  <c r="AU4" l="1"/>
  <c r="AV4" s="1"/>
  <c r="Q4"/>
  <c r="T4" s="1"/>
</calcChain>
</file>

<file path=xl/comments1.xml><?xml version="1.0" encoding="utf-8"?>
<comments xmlns="http://schemas.openxmlformats.org/spreadsheetml/2006/main">
  <authors>
    <author>作者</author>
  </authors>
  <commentList>
    <comment ref="J51" authorId="0">
      <text>
        <r>
          <rPr>
            <b/>
            <sz val="9"/>
            <color indexed="81"/>
            <rFont val="宋体"/>
            <family val="3"/>
            <charset val="134"/>
          </rPr>
          <t>6月5日邮件申请年假一天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4" authorId="0">
      <text>
        <r>
          <rPr>
            <b/>
            <sz val="9"/>
            <color indexed="81"/>
            <rFont val="宋体"/>
            <family val="3"/>
            <charset val="134"/>
          </rPr>
          <t>7.24-7.27</t>
        </r>
      </text>
    </comment>
  </commentList>
</comments>
</file>

<file path=xl/sharedStrings.xml><?xml version="1.0" encoding="utf-8"?>
<sst xmlns="http://schemas.openxmlformats.org/spreadsheetml/2006/main" count="178" uniqueCount="148">
  <si>
    <t>部门</t>
    <phoneticPr fontId="1" type="noConversion"/>
  </si>
  <si>
    <t>姓名</t>
    <phoneticPr fontId="1" type="noConversion"/>
  </si>
  <si>
    <t>总计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</si>
  <si>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</si>
  <si>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</si>
  <si>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</si>
  <si>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</si>
  <si>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</si>
  <si>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</si>
  <si>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</si>
  <si>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</si>
  <si>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</si>
  <si>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</si>
  <si>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</si>
  <si>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</si>
  <si>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年假</t>
    <phoneticPr fontId="1" type="noConversion"/>
  </si>
  <si>
    <t>剩余</t>
    <phoneticPr fontId="1" type="noConversion"/>
  </si>
  <si>
    <t>加班时数</t>
    <phoneticPr fontId="1" type="noConversion"/>
  </si>
  <si>
    <t>补休时数</t>
    <phoneticPr fontId="1" type="noConversion"/>
  </si>
  <si>
    <t>剩余时数</t>
    <phoneticPr fontId="1" type="noConversion"/>
  </si>
  <si>
    <t>总裁办</t>
    <phoneticPr fontId="1" type="noConversion"/>
  </si>
  <si>
    <t>龚含菊</t>
    <phoneticPr fontId="1" type="noConversion"/>
  </si>
  <si>
    <t>蔡绪雨</t>
    <phoneticPr fontId="1" type="noConversion"/>
  </si>
  <si>
    <t>研发一部</t>
    <phoneticPr fontId="1" type="noConversion"/>
  </si>
  <si>
    <t>高杨滨</t>
  </si>
  <si>
    <t>罗禹</t>
  </si>
  <si>
    <t>陈丹</t>
  </si>
  <si>
    <t>陆晓枫</t>
  </si>
  <si>
    <t>温慧敏</t>
  </si>
  <si>
    <t>彭婷婷</t>
  </si>
  <si>
    <t>许伟宏</t>
  </si>
  <si>
    <t>串嘉澄</t>
  </si>
  <si>
    <t>邓龙辉</t>
  </si>
  <si>
    <t>高良俊</t>
  </si>
  <si>
    <t>曾晓杰</t>
  </si>
  <si>
    <t>黎换喜</t>
  </si>
  <si>
    <t>杨莹莹</t>
  </si>
  <si>
    <t>孙建宇</t>
  </si>
  <si>
    <t>张展荣</t>
  </si>
  <si>
    <t>营运部</t>
  </si>
  <si>
    <t>金栋</t>
  </si>
  <si>
    <t>财务部</t>
  </si>
  <si>
    <t>许欢庆</t>
  </si>
  <si>
    <t>刘娟</t>
  </si>
  <si>
    <t>人资行政部</t>
  </si>
  <si>
    <t>谈畅</t>
  </si>
  <si>
    <t>李祖贵</t>
  </si>
  <si>
    <t>史肖茵</t>
  </si>
  <si>
    <t>序号</t>
    <phoneticPr fontId="1" type="noConversion"/>
  </si>
  <si>
    <t>上年剩余年假时数</t>
    <phoneticPr fontId="1" type="noConversion"/>
  </si>
  <si>
    <t>今年可休年假时数</t>
    <phoneticPr fontId="1" type="noConversion"/>
  </si>
  <si>
    <t>研发二部</t>
    <phoneticPr fontId="1" type="noConversion"/>
  </si>
  <si>
    <t>赵悦</t>
    <phoneticPr fontId="1" type="noConversion"/>
  </si>
  <si>
    <t>研发三部</t>
    <phoneticPr fontId="1" type="noConversion"/>
  </si>
  <si>
    <t>李典格</t>
    <phoneticPr fontId="1" type="noConversion"/>
  </si>
  <si>
    <t>李慧</t>
    <phoneticPr fontId="1" type="noConversion"/>
  </si>
  <si>
    <t>戚国杰</t>
    <phoneticPr fontId="1" type="noConversion"/>
  </si>
  <si>
    <t>生信部</t>
    <phoneticPr fontId="1" type="noConversion"/>
  </si>
  <si>
    <t>杨婷</t>
    <phoneticPr fontId="1" type="noConversion"/>
  </si>
  <si>
    <t>陶锦胜</t>
    <phoneticPr fontId="1" type="noConversion"/>
  </si>
  <si>
    <t>倪彬洋</t>
    <phoneticPr fontId="1" type="noConversion"/>
  </si>
  <si>
    <t>卢志荣</t>
    <phoneticPr fontId="1" type="noConversion"/>
  </si>
  <si>
    <t>临检中心</t>
    <phoneticPr fontId="1" type="noConversion"/>
  </si>
  <si>
    <t>曾丽平</t>
    <phoneticPr fontId="1" type="noConversion"/>
  </si>
  <si>
    <t>许晓萍</t>
    <phoneticPr fontId="1" type="noConversion"/>
  </si>
  <si>
    <t>欧阳银友</t>
    <phoneticPr fontId="1" type="noConversion"/>
  </si>
  <si>
    <t>陈庆贵</t>
    <phoneticPr fontId="1" type="noConversion"/>
  </si>
  <si>
    <t>伊彬</t>
    <phoneticPr fontId="1" type="noConversion"/>
  </si>
  <si>
    <t>研发产品部</t>
    <phoneticPr fontId="1" type="noConversion"/>
  </si>
  <si>
    <t>张清黎</t>
    <phoneticPr fontId="1" type="noConversion"/>
  </si>
  <si>
    <t>李霞</t>
    <phoneticPr fontId="1" type="noConversion"/>
  </si>
  <si>
    <t>谢燕梅</t>
    <phoneticPr fontId="1" type="noConversion"/>
  </si>
  <si>
    <t>隆浩</t>
    <phoneticPr fontId="1" type="noConversion"/>
  </si>
  <si>
    <t>南区销售部</t>
    <phoneticPr fontId="1" type="noConversion"/>
  </si>
  <si>
    <t>杨锐东</t>
    <phoneticPr fontId="1" type="noConversion"/>
  </si>
  <si>
    <t>凤吉</t>
    <phoneticPr fontId="1" type="noConversion"/>
  </si>
  <si>
    <t>康红军</t>
    <phoneticPr fontId="1" type="noConversion"/>
  </si>
  <si>
    <t>西区销售部</t>
    <phoneticPr fontId="1" type="noConversion"/>
  </si>
  <si>
    <t>陈杨羲</t>
    <phoneticPr fontId="1" type="noConversion"/>
  </si>
  <si>
    <t>钟云海</t>
    <phoneticPr fontId="1" type="noConversion"/>
  </si>
  <si>
    <t>郭翀</t>
    <phoneticPr fontId="1" type="noConversion"/>
  </si>
  <si>
    <t>魏力</t>
    <phoneticPr fontId="1" type="noConversion"/>
  </si>
  <si>
    <t>东区销售部</t>
    <phoneticPr fontId="1" type="noConversion"/>
  </si>
  <si>
    <t>庞立平</t>
    <phoneticPr fontId="1" type="noConversion"/>
  </si>
  <si>
    <t>孙翠珏</t>
    <phoneticPr fontId="1" type="noConversion"/>
  </si>
  <si>
    <t>杨勇</t>
    <phoneticPr fontId="1" type="noConversion"/>
  </si>
  <si>
    <t>胡翠</t>
    <phoneticPr fontId="1" type="noConversion"/>
  </si>
  <si>
    <t>梁伟斌</t>
    <phoneticPr fontId="1" type="noConversion"/>
  </si>
  <si>
    <t>吕康豪</t>
    <phoneticPr fontId="1" type="noConversion"/>
  </si>
  <si>
    <t>质量管理部</t>
    <phoneticPr fontId="1" type="noConversion"/>
  </si>
  <si>
    <t>注册部</t>
    <phoneticPr fontId="1" type="noConversion"/>
  </si>
  <si>
    <t>张丹炜</t>
    <phoneticPr fontId="1" type="noConversion"/>
  </si>
  <si>
    <t>李辉</t>
    <phoneticPr fontId="1" type="noConversion"/>
  </si>
  <si>
    <t>研
发
生
产
部</t>
    <phoneticPr fontId="1" type="noConversion"/>
  </si>
  <si>
    <t>上年剩余加班</t>
    <phoneticPr fontId="1" type="noConversion"/>
  </si>
  <si>
    <t xml:space="preserve"> </t>
    <phoneticPr fontId="1" type="noConversion"/>
  </si>
  <si>
    <t>雷闪</t>
    <phoneticPr fontId="1" type="noConversion"/>
  </si>
  <si>
    <t>许洁涵</t>
    <phoneticPr fontId="1" type="noConversion"/>
  </si>
  <si>
    <t>杨萌</t>
    <phoneticPr fontId="1" type="noConversion"/>
  </si>
  <si>
    <t>医学部</t>
    <phoneticPr fontId="1" type="noConversion"/>
  </si>
  <si>
    <t>张新星</t>
    <phoneticPr fontId="1" type="noConversion"/>
  </si>
  <si>
    <t>工程组</t>
    <phoneticPr fontId="1" type="noConversion"/>
  </si>
  <si>
    <t>刘灶芳</t>
    <phoneticPr fontId="1" type="noConversion"/>
  </si>
  <si>
    <t>胡瑞琨</t>
    <phoneticPr fontId="1" type="noConversion"/>
  </si>
  <si>
    <t>黎再浩</t>
    <phoneticPr fontId="1" type="noConversion"/>
  </si>
  <si>
    <t>徐傲丹</t>
    <phoneticPr fontId="1" type="noConversion"/>
  </si>
  <si>
    <t>黎焯辉</t>
    <phoneticPr fontId="1" type="noConversion"/>
  </si>
  <si>
    <t>项目申报组</t>
    <phoneticPr fontId="1" type="noConversion"/>
  </si>
  <si>
    <t>丘祥诚</t>
    <phoneticPr fontId="1" type="noConversion"/>
  </si>
  <si>
    <t>谢培金</t>
    <phoneticPr fontId="1" type="noConversion"/>
  </si>
  <si>
    <t>袁姿</t>
    <phoneticPr fontId="1" type="noConversion"/>
  </si>
  <si>
    <t>陈兆彬</t>
    <phoneticPr fontId="1" type="noConversion"/>
  </si>
  <si>
    <t>市场部</t>
  </si>
  <si>
    <t>研发技术一部</t>
  </si>
  <si>
    <t>生信部</t>
  </si>
  <si>
    <t>研发技术二部</t>
  </si>
  <si>
    <t>临检中心</t>
  </si>
  <si>
    <t>研发产品部</t>
  </si>
  <si>
    <t>医学部</t>
  </si>
  <si>
    <t>JZ089</t>
  </si>
  <si>
    <t>胡瑞琨</t>
  </si>
  <si>
    <t>JZ091</t>
  </si>
  <si>
    <t>魏焯辉</t>
  </si>
  <si>
    <t>JZ092</t>
  </si>
  <si>
    <t>徐傲丹</t>
  </si>
  <si>
    <t>JZ093</t>
  </si>
  <si>
    <t>周克楠</t>
  </si>
  <si>
    <t>JZ094</t>
  </si>
  <si>
    <t>丘祥诚</t>
  </si>
  <si>
    <t>JZ095</t>
  </si>
  <si>
    <t>唐颖欣</t>
  </si>
  <si>
    <t>JZ096</t>
  </si>
  <si>
    <t>王强华</t>
  </si>
  <si>
    <t>JZ097</t>
  </si>
  <si>
    <t>沈岩茹</t>
  </si>
  <si>
    <t>JZ099</t>
  </si>
  <si>
    <t>袁姿</t>
  </si>
  <si>
    <t>JZ100</t>
  </si>
  <si>
    <t>谢培金</t>
  </si>
  <si>
    <t>JZ101</t>
  </si>
  <si>
    <t>陈兆彬</t>
  </si>
  <si>
    <t>周克楠</t>
    <phoneticPr fontId="1" type="noConversion"/>
  </si>
  <si>
    <t>沈岩茹</t>
    <phoneticPr fontId="1" type="noConversion"/>
  </si>
  <si>
    <t>栗莉</t>
    <phoneticPr fontId="1" type="noConversion"/>
  </si>
  <si>
    <t>市场部</t>
    <phoneticPr fontId="1" type="noConversion"/>
  </si>
  <si>
    <t>软件工程部</t>
    <phoneticPr fontId="1" type="noConversion"/>
  </si>
  <si>
    <t>营销部</t>
    <phoneticPr fontId="1" type="noConversion"/>
  </si>
  <si>
    <t>北区销售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</si>
</sst>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6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90;&#35759;&#24405;/2017/&#20154;&#20107;&#26723;&#266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人员基本信息"/>
      <sheetName val="劳动合同签署信息"/>
      <sheetName val="薪资信息"/>
      <sheetName val="年假"/>
      <sheetName val="Sheet1"/>
    </sheetNames>
    <sheetDataSet>
      <sheetData sheetId="0" refreshError="1">
        <row r="1">
          <cell r="B1" t="str">
            <v>员工编号</v>
          </cell>
          <cell r="C1" t="str">
            <v>姓名</v>
          </cell>
          <cell r="D1" t="str">
            <v>任职状态</v>
          </cell>
          <cell r="E1" t="str">
            <v>部门</v>
          </cell>
          <cell r="F1" t="str">
            <v>Base</v>
          </cell>
          <cell r="G1" t="str">
            <v>岗位</v>
          </cell>
          <cell r="H1" t="str">
            <v>性别</v>
          </cell>
          <cell r="I1" t="str">
            <v>国籍</v>
          </cell>
          <cell r="J1" t="str">
            <v>民族</v>
          </cell>
          <cell r="K1" t="str">
            <v>政治面貌</v>
          </cell>
          <cell r="L1" t="str">
            <v>婚姻状况</v>
          </cell>
          <cell r="M1" t="str">
            <v>出生日期</v>
          </cell>
          <cell r="N1" t="str">
            <v>年龄</v>
          </cell>
          <cell r="O1" t="str">
            <v>身份证地址</v>
          </cell>
          <cell r="P1" t="str">
            <v>身份证号码</v>
          </cell>
          <cell r="Q1" t="str">
            <v>户口性质</v>
          </cell>
          <cell r="R1" t="str">
            <v>文件送达地址</v>
          </cell>
          <cell r="S1" t="str">
            <v>最高学历</v>
          </cell>
          <cell r="T1" t="str">
            <v>毕业学校</v>
          </cell>
          <cell r="U1" t="str">
            <v>专业</v>
          </cell>
          <cell r="V1" t="str">
            <v>毕业时间</v>
          </cell>
          <cell r="W1" t="str">
            <v>职称证</v>
          </cell>
          <cell r="X1" t="str">
            <v>入职时间</v>
          </cell>
          <cell r="Y1" t="str">
            <v>转正时间</v>
          </cell>
          <cell r="Z1" t="str">
            <v>招聘渠道</v>
          </cell>
          <cell r="AA1" t="str">
            <v>外部工龄</v>
          </cell>
          <cell r="AB1" t="str">
            <v>外部社保工龄</v>
          </cell>
          <cell r="AC1" t="str">
            <v>内部工龄</v>
          </cell>
          <cell r="AD1" t="str">
            <v>累计工龄</v>
          </cell>
          <cell r="AE1" t="str">
            <v>社保累计工龄</v>
          </cell>
          <cell r="AF1" t="str">
            <v>享受年假天数</v>
          </cell>
        </row>
        <row r="2">
          <cell r="B2" t="str">
            <v>JZ001</v>
          </cell>
          <cell r="C2" t="str">
            <v>范建兵</v>
          </cell>
          <cell r="D2" t="str">
            <v>正职</v>
          </cell>
          <cell r="E2" t="str">
            <v>总裁办</v>
          </cell>
          <cell r="F2" t="str">
            <v>广州</v>
          </cell>
          <cell r="G2" t="str">
            <v>CEO</v>
          </cell>
          <cell r="H2" t="str">
            <v>男</v>
          </cell>
          <cell r="I2" t="str">
            <v>美国</v>
          </cell>
          <cell r="L2" t="str">
            <v>已婚</v>
          </cell>
          <cell r="M2">
            <v>22965</v>
          </cell>
          <cell r="N2">
            <v>54</v>
          </cell>
          <cell r="P2" t="str">
            <v>488193746</v>
          </cell>
          <cell r="R2" t="str">
            <v>广州市大学城中七路大学时光小区3栋901</v>
          </cell>
          <cell r="S2" t="str">
            <v>博士后</v>
          </cell>
          <cell r="T2" t="str">
            <v>美国斯坦福大学</v>
          </cell>
          <cell r="U2" t="str">
            <v>遗传学</v>
          </cell>
          <cell r="V2">
            <v>35217</v>
          </cell>
          <cell r="X2">
            <v>42125</v>
          </cell>
          <cell r="AA2">
            <v>0</v>
          </cell>
          <cell r="AB2">
            <v>0</v>
          </cell>
          <cell r="AC2">
            <v>21</v>
          </cell>
          <cell r="AD2">
            <v>21</v>
          </cell>
          <cell r="AE2">
            <v>21</v>
          </cell>
          <cell r="AF2">
            <v>5</v>
          </cell>
        </row>
        <row r="3">
          <cell r="B3" t="str">
            <v>JZ002</v>
          </cell>
          <cell r="C3" t="str">
            <v>蔡绪雨</v>
          </cell>
          <cell r="D3" t="str">
            <v>正职</v>
          </cell>
          <cell r="E3" t="str">
            <v>研发生产部</v>
          </cell>
          <cell r="F3" t="str">
            <v>广州</v>
          </cell>
          <cell r="G3" t="str">
            <v>CTO</v>
          </cell>
          <cell r="H3" t="str">
            <v>女</v>
          </cell>
          <cell r="I3" t="str">
            <v>中国</v>
          </cell>
          <cell r="J3" t="str">
            <v>汉</v>
          </cell>
          <cell r="K3" t="str">
            <v>群众</v>
          </cell>
          <cell r="L3" t="str">
            <v>未婚</v>
          </cell>
          <cell r="M3">
            <v>31161</v>
          </cell>
          <cell r="N3">
            <v>31</v>
          </cell>
          <cell r="O3" t="str">
            <v>四川省眉山市东坡区修文镇吕城街999号</v>
          </cell>
          <cell r="P3" t="str">
            <v>510105198504241267</v>
          </cell>
          <cell r="Q3" t="str">
            <v>外地非农业</v>
          </cell>
          <cell r="R3" t="str">
            <v>四川省眉山市东坡区修文镇吕城街999号</v>
          </cell>
          <cell r="S3" t="str">
            <v>博士</v>
          </cell>
          <cell r="T3" t="str">
            <v>美国哈佛大学</v>
          </cell>
          <cell r="U3" t="str">
            <v>生物与生物医学科学</v>
          </cell>
          <cell r="V3">
            <v>41426</v>
          </cell>
          <cell r="X3">
            <v>42125</v>
          </cell>
          <cell r="AA3">
            <v>84</v>
          </cell>
          <cell r="AB3">
            <v>84</v>
          </cell>
          <cell r="AC3">
            <v>21</v>
          </cell>
          <cell r="AD3">
            <v>105</v>
          </cell>
          <cell r="AE3">
            <v>105</v>
          </cell>
          <cell r="AF3">
            <v>5</v>
          </cell>
        </row>
        <row r="4">
          <cell r="B4" t="str">
            <v>JZ004</v>
          </cell>
          <cell r="C4" t="str">
            <v>孙建宇</v>
          </cell>
          <cell r="D4" t="str">
            <v>正职</v>
          </cell>
          <cell r="E4" t="str">
            <v>市场部</v>
          </cell>
          <cell r="F4" t="str">
            <v>广州</v>
          </cell>
          <cell r="G4" t="str">
            <v>产品经理</v>
          </cell>
          <cell r="H4" t="str">
            <v>男</v>
          </cell>
          <cell r="I4" t="str">
            <v>中国</v>
          </cell>
          <cell r="J4" t="str">
            <v>汉</v>
          </cell>
          <cell r="K4" t="str">
            <v>群众</v>
          </cell>
          <cell r="L4" t="str">
            <v>未婚</v>
          </cell>
          <cell r="M4">
            <v>31266</v>
          </cell>
          <cell r="N4">
            <v>31</v>
          </cell>
          <cell r="O4" t="str">
            <v>广州市海珠区新港西路135号大院</v>
          </cell>
          <cell r="P4" t="str">
            <v>230622198508073551</v>
          </cell>
          <cell r="Q4" t="str">
            <v>外地非农业</v>
          </cell>
          <cell r="R4" t="str">
            <v>广州市海珠区新港西路135号大院</v>
          </cell>
          <cell r="S4" t="str">
            <v>硕士研究生</v>
          </cell>
          <cell r="T4" t="str">
            <v>中山大学</v>
          </cell>
          <cell r="U4" t="str">
            <v>微生物学</v>
          </cell>
          <cell r="V4">
            <v>41085</v>
          </cell>
          <cell r="X4">
            <v>42248</v>
          </cell>
          <cell r="AA4">
            <v>31</v>
          </cell>
          <cell r="AB4">
            <v>31</v>
          </cell>
          <cell r="AC4">
            <v>17</v>
          </cell>
          <cell r="AD4">
            <v>48</v>
          </cell>
          <cell r="AE4">
            <v>48</v>
          </cell>
          <cell r="AF4">
            <v>5</v>
          </cell>
        </row>
        <row r="5">
          <cell r="B5" t="str">
            <v>JZ005</v>
          </cell>
          <cell r="C5" t="str">
            <v>许欢庆</v>
          </cell>
          <cell r="D5" t="str">
            <v>正职</v>
          </cell>
          <cell r="E5" t="str">
            <v>财务部</v>
          </cell>
          <cell r="F5" t="str">
            <v>广州</v>
          </cell>
          <cell r="G5" t="str">
            <v>出纳</v>
          </cell>
          <cell r="H5" t="str">
            <v>男</v>
          </cell>
          <cell r="I5" t="str">
            <v>中国</v>
          </cell>
          <cell r="J5" t="str">
            <v>汉</v>
          </cell>
          <cell r="K5" t="str">
            <v>群众</v>
          </cell>
          <cell r="L5" t="str">
            <v>已婚</v>
          </cell>
          <cell r="M5">
            <v>22917</v>
          </cell>
          <cell r="N5">
            <v>54</v>
          </cell>
          <cell r="O5" t="str">
            <v>广东省佛山市顺德区大良街道金桂花园竹林三街807号</v>
          </cell>
          <cell r="P5" t="str">
            <v>360111196209280052</v>
          </cell>
          <cell r="Q5" t="str">
            <v>外地非农业</v>
          </cell>
          <cell r="R5" t="str">
            <v>广东省佛山市顺德区大良街道金桂花园竹林三街807号</v>
          </cell>
          <cell r="S5" t="str">
            <v>本科</v>
          </cell>
          <cell r="T5" t="str">
            <v>江西工学院</v>
          </cell>
          <cell r="U5" t="str">
            <v>机械制造</v>
          </cell>
          <cell r="V5">
            <v>29966</v>
          </cell>
          <cell r="W5" t="str">
            <v>机电工程技术高级工程师</v>
          </cell>
          <cell r="X5">
            <v>42254</v>
          </cell>
          <cell r="Z5" t="str">
            <v>内部推荐</v>
          </cell>
          <cell r="AA5">
            <v>384</v>
          </cell>
          <cell r="AB5">
            <v>384</v>
          </cell>
          <cell r="AC5">
            <v>17</v>
          </cell>
          <cell r="AD5">
            <v>401</v>
          </cell>
          <cell r="AE5">
            <v>401</v>
          </cell>
          <cell r="AF5">
            <v>15</v>
          </cell>
        </row>
        <row r="6">
          <cell r="B6" t="str">
            <v>JZ006</v>
          </cell>
          <cell r="C6" t="str">
            <v>金栋</v>
          </cell>
          <cell r="D6" t="str">
            <v>正职</v>
          </cell>
          <cell r="E6" t="str">
            <v>营运部</v>
          </cell>
          <cell r="F6" t="str">
            <v>广州</v>
          </cell>
          <cell r="G6" t="str">
            <v>总监</v>
          </cell>
          <cell r="H6" t="str">
            <v>男</v>
          </cell>
          <cell r="I6" t="str">
            <v>中国</v>
          </cell>
          <cell r="J6" t="str">
            <v>汉</v>
          </cell>
          <cell r="K6" t="str">
            <v>群众</v>
          </cell>
          <cell r="L6" t="str">
            <v>已婚</v>
          </cell>
          <cell r="M6">
            <v>29309</v>
          </cell>
          <cell r="N6">
            <v>36</v>
          </cell>
          <cell r="O6" t="str">
            <v>广州市海珠区南园二街9号201房</v>
          </cell>
          <cell r="P6" t="str">
            <v>440105198003290636</v>
          </cell>
          <cell r="Q6" t="str">
            <v>本地非农业</v>
          </cell>
          <cell r="R6" t="str">
            <v>广州市海珠区南园二街9号201房</v>
          </cell>
          <cell r="S6" t="str">
            <v>本科</v>
          </cell>
          <cell r="X6">
            <v>42285</v>
          </cell>
          <cell r="Z6" t="str">
            <v>内部推荐</v>
          </cell>
          <cell r="AA6">
            <v>145</v>
          </cell>
          <cell r="AB6">
            <v>145</v>
          </cell>
          <cell r="AC6">
            <v>16</v>
          </cell>
          <cell r="AD6">
            <v>161</v>
          </cell>
          <cell r="AE6">
            <v>161</v>
          </cell>
          <cell r="AF6">
            <v>10</v>
          </cell>
        </row>
        <row r="7">
          <cell r="B7" t="str">
            <v>JZ007</v>
          </cell>
          <cell r="C7" t="str">
            <v>梁良</v>
          </cell>
          <cell r="D7" t="str">
            <v>离职</v>
          </cell>
          <cell r="E7" t="str">
            <v>遗传市场组</v>
          </cell>
          <cell r="F7" t="str">
            <v>广州</v>
          </cell>
          <cell r="G7" t="str">
            <v>基因产品经理</v>
          </cell>
          <cell r="H7" t="str">
            <v>男</v>
          </cell>
          <cell r="I7" t="str">
            <v>中国</v>
          </cell>
          <cell r="J7" t="str">
            <v>汉</v>
          </cell>
          <cell r="K7" t="str">
            <v>群众</v>
          </cell>
          <cell r="L7" t="str">
            <v>已婚</v>
          </cell>
          <cell r="M7">
            <v>30178</v>
          </cell>
          <cell r="N7">
            <v>34</v>
          </cell>
          <cell r="O7" t="str">
            <v>湖南省娄底市娄星区花山办事处大桥居委会五组</v>
          </cell>
          <cell r="P7" t="str">
            <v>432501198208157018</v>
          </cell>
          <cell r="Q7" t="str">
            <v>外地非农业</v>
          </cell>
          <cell r="R7" t="str">
            <v>广州市仓头村东站东三巷1号</v>
          </cell>
          <cell r="S7" t="str">
            <v>硕士研究生</v>
          </cell>
          <cell r="T7" t="str">
            <v>厦门大学</v>
          </cell>
          <cell r="U7" t="str">
            <v>细胞生物学</v>
          </cell>
          <cell r="V7">
            <v>39355</v>
          </cell>
          <cell r="X7">
            <v>42325</v>
          </cell>
          <cell r="AA7">
            <v>41</v>
          </cell>
          <cell r="AB7">
            <v>41</v>
          </cell>
          <cell r="AC7">
            <v>15</v>
          </cell>
          <cell r="AD7">
            <v>56</v>
          </cell>
          <cell r="AE7">
            <v>56</v>
          </cell>
          <cell r="AF7">
            <v>5</v>
          </cell>
        </row>
        <row r="8">
          <cell r="B8" t="str">
            <v>JZ008</v>
          </cell>
          <cell r="C8" t="str">
            <v>刘娟</v>
          </cell>
          <cell r="D8" t="str">
            <v>正职</v>
          </cell>
          <cell r="E8" t="str">
            <v>财务部</v>
          </cell>
          <cell r="F8" t="str">
            <v>广州</v>
          </cell>
          <cell r="G8" t="str">
            <v>经理</v>
          </cell>
          <cell r="H8" t="str">
            <v>女</v>
          </cell>
          <cell r="I8" t="str">
            <v>中国</v>
          </cell>
          <cell r="J8" t="str">
            <v>汉</v>
          </cell>
          <cell r="K8" t="str">
            <v>群众</v>
          </cell>
          <cell r="L8" t="str">
            <v>已婚</v>
          </cell>
          <cell r="M8">
            <v>29932</v>
          </cell>
          <cell r="N8">
            <v>35</v>
          </cell>
          <cell r="O8" t="str">
            <v>广州市越秀区东源新街7号201房</v>
          </cell>
          <cell r="P8" t="str">
            <v>362226198112125129</v>
          </cell>
          <cell r="Q8" t="str">
            <v>本地非农业</v>
          </cell>
          <cell r="R8" t="str">
            <v>广州市越秀区东源新街7号201房</v>
          </cell>
          <cell r="S8" t="str">
            <v>本科</v>
          </cell>
          <cell r="T8" t="str">
            <v>江西财经大学</v>
          </cell>
          <cell r="U8" t="str">
            <v>会计学</v>
          </cell>
          <cell r="X8">
            <v>42334</v>
          </cell>
          <cell r="Z8" t="str">
            <v>前程招聘</v>
          </cell>
          <cell r="AA8">
            <v>109</v>
          </cell>
          <cell r="AB8">
            <v>109</v>
          </cell>
          <cell r="AC8">
            <v>15</v>
          </cell>
          <cell r="AD8">
            <v>124</v>
          </cell>
          <cell r="AE8">
            <v>124</v>
          </cell>
          <cell r="AF8">
            <v>10</v>
          </cell>
        </row>
        <row r="9">
          <cell r="B9" t="str">
            <v>JZ009</v>
          </cell>
          <cell r="C9" t="str">
            <v>李祖贵</v>
          </cell>
          <cell r="D9" t="str">
            <v>正职</v>
          </cell>
          <cell r="E9" t="str">
            <v>人资行政部</v>
          </cell>
          <cell r="F9" t="str">
            <v>广州</v>
          </cell>
          <cell r="G9" t="str">
            <v>前台</v>
          </cell>
          <cell r="H9" t="str">
            <v>女</v>
          </cell>
          <cell r="I9" t="str">
            <v>中国</v>
          </cell>
          <cell r="J9" t="str">
            <v>汉</v>
          </cell>
          <cell r="K9" t="str">
            <v>群众</v>
          </cell>
          <cell r="L9" t="str">
            <v>已婚</v>
          </cell>
          <cell r="M9">
            <v>31460</v>
          </cell>
          <cell r="N9">
            <v>31</v>
          </cell>
          <cell r="O9" t="str">
            <v>重庆市大足县万古镇新石村1组</v>
          </cell>
          <cell r="P9" t="str">
            <v>500225198602175688</v>
          </cell>
          <cell r="Q9" t="str">
            <v>外地农业</v>
          </cell>
          <cell r="R9" t="str">
            <v>重庆市大足县万古镇新石村1组</v>
          </cell>
          <cell r="S9" t="str">
            <v>专科</v>
          </cell>
          <cell r="T9" t="str">
            <v>广东省第二师范学院</v>
          </cell>
          <cell r="U9" t="str">
            <v>汉语文学</v>
          </cell>
          <cell r="X9">
            <v>42338</v>
          </cell>
          <cell r="Z9" t="str">
            <v>内部推荐</v>
          </cell>
          <cell r="AA9">
            <v>29</v>
          </cell>
          <cell r="AB9">
            <v>29</v>
          </cell>
          <cell r="AC9">
            <v>15</v>
          </cell>
          <cell r="AD9">
            <v>44</v>
          </cell>
          <cell r="AE9">
            <v>44</v>
          </cell>
          <cell r="AF9">
            <v>5</v>
          </cell>
        </row>
        <row r="10">
          <cell r="B10" t="str">
            <v>JZ010</v>
          </cell>
          <cell r="C10" t="str">
            <v>董宇航</v>
          </cell>
          <cell r="D10" t="str">
            <v>离职</v>
          </cell>
          <cell r="E10" t="str">
            <v>市场部</v>
          </cell>
          <cell r="F10" t="str">
            <v>广州</v>
          </cell>
          <cell r="H10" t="str">
            <v>女</v>
          </cell>
          <cell r="I10" t="str">
            <v>中国</v>
          </cell>
          <cell r="J10" t="str">
            <v>汉</v>
          </cell>
          <cell r="K10" t="str">
            <v>共青团员</v>
          </cell>
          <cell r="L10" t="str">
            <v>未婚</v>
          </cell>
          <cell r="M10">
            <v>33509</v>
          </cell>
          <cell r="N10">
            <v>25</v>
          </cell>
          <cell r="O10" t="str">
            <v>广州市大学城外环东路280号09级药科学院之一</v>
          </cell>
          <cell r="P10" t="str">
            <v>142603199109281025</v>
          </cell>
          <cell r="Q10" t="str">
            <v>本地非农业</v>
          </cell>
          <cell r="R10" t="str">
            <v>广州市大学城外环东路280号09级药科学院之一</v>
          </cell>
          <cell r="S10" t="str">
            <v>硕士研究生</v>
          </cell>
          <cell r="T10" t="str">
            <v>广东药学院</v>
          </cell>
          <cell r="U10" t="str">
            <v>微生物与生化药学</v>
          </cell>
          <cell r="V10">
            <v>42552</v>
          </cell>
          <cell r="X10">
            <v>42339</v>
          </cell>
          <cell r="Z10" t="str">
            <v>校园招聘</v>
          </cell>
          <cell r="AC10">
            <v>14</v>
          </cell>
          <cell r="AD10">
            <v>14</v>
          </cell>
          <cell r="AE10">
            <v>14</v>
          </cell>
          <cell r="AF10">
            <v>5</v>
          </cell>
        </row>
        <row r="11">
          <cell r="B11" t="str">
            <v>JZ011</v>
          </cell>
          <cell r="C11" t="str">
            <v>张亚晰</v>
          </cell>
          <cell r="D11" t="str">
            <v>离职</v>
          </cell>
          <cell r="E11" t="str">
            <v>研发技术一部</v>
          </cell>
          <cell r="F11" t="str">
            <v>广州</v>
          </cell>
          <cell r="G11" t="str">
            <v>研发主管</v>
          </cell>
          <cell r="H11" t="str">
            <v>女</v>
          </cell>
          <cell r="I11" t="str">
            <v>中国</v>
          </cell>
          <cell r="J11" t="str">
            <v>汉</v>
          </cell>
          <cell r="K11" t="str">
            <v>群众</v>
          </cell>
          <cell r="L11" t="str">
            <v>已婚</v>
          </cell>
          <cell r="M11">
            <v>30306</v>
          </cell>
          <cell r="N11">
            <v>34</v>
          </cell>
          <cell r="O11" t="str">
            <v>北京市西城区西直门南大街16号</v>
          </cell>
          <cell r="P11" t="str">
            <v>130702198212210920</v>
          </cell>
          <cell r="Q11" t="str">
            <v>外地非农业</v>
          </cell>
          <cell r="R11" t="str">
            <v>北京市西城区西直门南大街16号</v>
          </cell>
          <cell r="S11" t="str">
            <v>博士</v>
          </cell>
          <cell r="T11" t="str">
            <v>北京师范大学</v>
          </cell>
          <cell r="U11" t="str">
            <v>生物化学与分子生物学</v>
          </cell>
          <cell r="V11">
            <v>40360</v>
          </cell>
          <cell r="X11">
            <v>42352</v>
          </cell>
          <cell r="AC11">
            <v>14</v>
          </cell>
          <cell r="AD11">
            <v>14</v>
          </cell>
          <cell r="AE11">
            <v>14</v>
          </cell>
          <cell r="AF11">
            <v>5</v>
          </cell>
        </row>
        <row r="12">
          <cell r="B12" t="str">
            <v>JZ014</v>
          </cell>
          <cell r="C12" t="str">
            <v>陆晓枫</v>
          </cell>
          <cell r="D12" t="str">
            <v>正职</v>
          </cell>
          <cell r="E12" t="str">
            <v>研发技术一部</v>
          </cell>
          <cell r="F12" t="str">
            <v>广州</v>
          </cell>
          <cell r="G12" t="str">
            <v>采购员</v>
          </cell>
          <cell r="H12" t="str">
            <v>男</v>
          </cell>
          <cell r="I12" t="str">
            <v>中国</v>
          </cell>
          <cell r="J12" t="str">
            <v>汉</v>
          </cell>
          <cell r="K12" t="str">
            <v>预备党员</v>
          </cell>
          <cell r="L12" t="str">
            <v>未婚</v>
          </cell>
          <cell r="M12">
            <v>32178</v>
          </cell>
          <cell r="N12">
            <v>29</v>
          </cell>
          <cell r="O12" t="str">
            <v>广东省廉江市吉水镇大路底村7号</v>
          </cell>
          <cell r="P12" t="str">
            <v>440881198802051716</v>
          </cell>
          <cell r="R12" t="str">
            <v>广东省廉江市吉水镇大路底村7号</v>
          </cell>
          <cell r="S12" t="str">
            <v>本科</v>
          </cell>
          <cell r="T12" t="str">
            <v>湛江师范学院</v>
          </cell>
          <cell r="U12" t="str">
            <v>制药工程</v>
          </cell>
          <cell r="V12">
            <v>41426</v>
          </cell>
          <cell r="X12">
            <v>42366</v>
          </cell>
          <cell r="Z12" t="str">
            <v>前程招聘</v>
          </cell>
          <cell r="AA12">
            <v>28</v>
          </cell>
          <cell r="AB12">
            <v>28</v>
          </cell>
          <cell r="AC12">
            <v>14</v>
          </cell>
          <cell r="AD12">
            <v>42</v>
          </cell>
          <cell r="AE12">
            <v>42</v>
          </cell>
          <cell r="AF12">
            <v>5</v>
          </cell>
        </row>
        <row r="13">
          <cell r="B13" t="str">
            <v>JZ012</v>
          </cell>
          <cell r="C13" t="str">
            <v>高杨滨</v>
          </cell>
          <cell r="D13" t="str">
            <v>正职</v>
          </cell>
          <cell r="E13" t="str">
            <v>研发技术一部</v>
          </cell>
          <cell r="F13" t="str">
            <v>广州</v>
          </cell>
          <cell r="G13" t="str">
            <v>资深总监</v>
          </cell>
          <cell r="H13" t="str">
            <v>男</v>
          </cell>
          <cell r="I13" t="str">
            <v>中国</v>
          </cell>
          <cell r="J13" t="str">
            <v>汉</v>
          </cell>
          <cell r="K13" t="str">
            <v>群众</v>
          </cell>
          <cell r="L13" t="str">
            <v>未婚</v>
          </cell>
          <cell r="M13">
            <v>32074</v>
          </cell>
          <cell r="N13">
            <v>29</v>
          </cell>
          <cell r="O13" t="str">
            <v>四川省仁寿县文林镇怡和街7幢2单元9号</v>
          </cell>
          <cell r="P13" t="str">
            <v>513822198710240174</v>
          </cell>
          <cell r="Q13" t="str">
            <v>外地非农业</v>
          </cell>
          <cell r="R13" t="str">
            <v>四川省仁寿县文林镇怡和街7幢2单元9号</v>
          </cell>
          <cell r="S13" t="str">
            <v>博士</v>
          </cell>
          <cell r="T13" t="str">
            <v>美国加利福尼亚大学圣地亚哥分校</v>
          </cell>
          <cell r="U13" t="str">
            <v>生物学</v>
          </cell>
          <cell r="V13">
            <v>42248</v>
          </cell>
          <cell r="X13">
            <v>42367</v>
          </cell>
          <cell r="Z13" t="str">
            <v>前程招聘</v>
          </cell>
          <cell r="AA13">
            <v>84</v>
          </cell>
          <cell r="AB13">
            <v>84</v>
          </cell>
          <cell r="AC13">
            <v>14</v>
          </cell>
          <cell r="AD13">
            <v>98</v>
          </cell>
          <cell r="AE13">
            <v>98</v>
          </cell>
          <cell r="AF13">
            <v>5</v>
          </cell>
        </row>
        <row r="14">
          <cell r="B14" t="str">
            <v>JZ013</v>
          </cell>
          <cell r="C14" t="str">
            <v>赵悦</v>
          </cell>
          <cell r="D14" t="str">
            <v>离职</v>
          </cell>
          <cell r="F14" t="str">
            <v>广州</v>
          </cell>
          <cell r="N14">
            <v>117</v>
          </cell>
          <cell r="AC14">
            <v>1405</v>
          </cell>
          <cell r="AD14">
            <v>1405</v>
          </cell>
          <cell r="AE14">
            <v>1405</v>
          </cell>
          <cell r="AF14">
            <v>15</v>
          </cell>
        </row>
        <row r="15">
          <cell r="B15" t="str">
            <v>JZ015</v>
          </cell>
          <cell r="C15" t="str">
            <v>罗禹</v>
          </cell>
          <cell r="D15" t="str">
            <v>正职</v>
          </cell>
          <cell r="E15" t="str">
            <v>研发技术一部</v>
          </cell>
          <cell r="F15" t="str">
            <v>广州</v>
          </cell>
          <cell r="G15" t="str">
            <v>资深研发技术员</v>
          </cell>
          <cell r="H15" t="str">
            <v>男</v>
          </cell>
          <cell r="I15" t="str">
            <v>中国</v>
          </cell>
          <cell r="J15" t="str">
            <v>汉</v>
          </cell>
          <cell r="K15" t="str">
            <v>群众</v>
          </cell>
          <cell r="L15" t="str">
            <v>未婚</v>
          </cell>
          <cell r="M15">
            <v>33021</v>
          </cell>
          <cell r="N15">
            <v>26</v>
          </cell>
          <cell r="O15" t="str">
            <v>湖北省麻城市南湖办事处茶铺居委会594号</v>
          </cell>
          <cell r="P15" t="str">
            <v>421181199005280894</v>
          </cell>
          <cell r="Q15" t="str">
            <v>外地非农业</v>
          </cell>
          <cell r="R15" t="str">
            <v>湖北省麻城市南湖办事处茶铺居委会594号</v>
          </cell>
          <cell r="S15" t="str">
            <v>本科</v>
          </cell>
          <cell r="T15" t="str">
            <v>黄冈师范学院</v>
          </cell>
          <cell r="U15" t="str">
            <v>生物工程</v>
          </cell>
          <cell r="V15">
            <v>41090</v>
          </cell>
          <cell r="X15">
            <v>42436</v>
          </cell>
          <cell r="Y15">
            <v>42552</v>
          </cell>
          <cell r="AA15">
            <v>27</v>
          </cell>
          <cell r="AB15">
            <v>27</v>
          </cell>
          <cell r="AC15">
            <v>11</v>
          </cell>
          <cell r="AD15">
            <v>38</v>
          </cell>
          <cell r="AE15">
            <v>38</v>
          </cell>
          <cell r="AF15">
            <v>5</v>
          </cell>
        </row>
        <row r="16">
          <cell r="B16" t="str">
            <v>空</v>
          </cell>
          <cell r="C16" t="str">
            <v>陈佳园</v>
          </cell>
          <cell r="D16" t="str">
            <v>离职</v>
          </cell>
          <cell r="E16" t="str">
            <v>研发部</v>
          </cell>
          <cell r="F16" t="str">
            <v>广州</v>
          </cell>
          <cell r="G16" t="str">
            <v>技术员</v>
          </cell>
          <cell r="H16" t="str">
            <v>男</v>
          </cell>
          <cell r="I16" t="str">
            <v>中国</v>
          </cell>
          <cell r="J16" t="str">
            <v>汉</v>
          </cell>
          <cell r="K16" t="str">
            <v>中共党员</v>
          </cell>
          <cell r="L16" t="str">
            <v>未婚</v>
          </cell>
          <cell r="M16">
            <v>33004</v>
          </cell>
          <cell r="N16">
            <v>26</v>
          </cell>
          <cell r="O16" t="str">
            <v>宁夏青铜峡市小坝镇先锋村二队2-019</v>
          </cell>
          <cell r="P16" t="str">
            <v>640381199005111215</v>
          </cell>
          <cell r="Q16" t="str">
            <v>外地非农业</v>
          </cell>
          <cell r="R16" t="str">
            <v>宁夏青铜峡市小坝镇先锋村二队2-019</v>
          </cell>
          <cell r="S16" t="str">
            <v>硕士研究生</v>
          </cell>
          <cell r="T16" t="str">
            <v>广东药学院</v>
          </cell>
          <cell r="U16" t="str">
            <v>中药学（肿瘤）</v>
          </cell>
          <cell r="V16">
            <v>42522</v>
          </cell>
          <cell r="X16">
            <v>42439</v>
          </cell>
          <cell r="AC16">
            <v>11</v>
          </cell>
          <cell r="AD16">
            <v>11</v>
          </cell>
          <cell r="AE16">
            <v>11</v>
          </cell>
          <cell r="AF16">
            <v>0</v>
          </cell>
        </row>
        <row r="17">
          <cell r="B17" t="str">
            <v>JZ016</v>
          </cell>
          <cell r="C17" t="str">
            <v>周大磊</v>
          </cell>
          <cell r="D17" t="str">
            <v>离职</v>
          </cell>
          <cell r="E17" t="str">
            <v>研发部</v>
          </cell>
          <cell r="F17" t="str">
            <v>广州</v>
          </cell>
          <cell r="H17" t="str">
            <v>男</v>
          </cell>
          <cell r="I17" t="str">
            <v>中国</v>
          </cell>
          <cell r="J17" t="str">
            <v>汉</v>
          </cell>
          <cell r="K17" t="str">
            <v>共青团员</v>
          </cell>
          <cell r="L17" t="str">
            <v>未婚</v>
          </cell>
          <cell r="M17">
            <v>32363</v>
          </cell>
          <cell r="N17">
            <v>28</v>
          </cell>
          <cell r="O17" t="str">
            <v>河南省商水县固墙镇周寨村八组</v>
          </cell>
          <cell r="P17" t="str">
            <v>412723198808085973</v>
          </cell>
          <cell r="R17" t="str">
            <v>河南省商水县固墙镇周寨村八组</v>
          </cell>
          <cell r="S17" t="str">
            <v>硕士研究生</v>
          </cell>
          <cell r="T17" t="str">
            <v>广东药学院</v>
          </cell>
          <cell r="U17" t="str">
            <v>中药学（肿瘤）</v>
          </cell>
          <cell r="V17">
            <v>42552</v>
          </cell>
          <cell r="X17">
            <v>42450</v>
          </cell>
          <cell r="AC17">
            <v>11</v>
          </cell>
          <cell r="AD17">
            <v>11</v>
          </cell>
          <cell r="AE17">
            <v>11</v>
          </cell>
          <cell r="AF17">
            <v>0</v>
          </cell>
        </row>
        <row r="18">
          <cell r="B18" t="str">
            <v>JZ017</v>
          </cell>
          <cell r="C18" t="str">
            <v>欧军林</v>
          </cell>
          <cell r="D18" t="str">
            <v>离职</v>
          </cell>
          <cell r="E18" t="str">
            <v>营销部</v>
          </cell>
          <cell r="F18" t="str">
            <v>全国</v>
          </cell>
          <cell r="G18" t="str">
            <v>资深总监</v>
          </cell>
          <cell r="H18" t="str">
            <v>男</v>
          </cell>
          <cell r="I18" t="str">
            <v>中国</v>
          </cell>
          <cell r="J18" t="str">
            <v>侗</v>
          </cell>
          <cell r="K18" t="str">
            <v>群众</v>
          </cell>
          <cell r="L18" t="str">
            <v>已婚</v>
          </cell>
          <cell r="M18">
            <v>28979</v>
          </cell>
          <cell r="N18">
            <v>37</v>
          </cell>
          <cell r="O18" t="str">
            <v>广州市天河区中山大道西43号</v>
          </cell>
          <cell r="P18" t="str">
            <v>430404197905041018</v>
          </cell>
          <cell r="Q18" t="str">
            <v>本地非农业</v>
          </cell>
          <cell r="R18" t="str">
            <v>广州市天河区中山大道西43号</v>
          </cell>
          <cell r="S18" t="str">
            <v>本科</v>
          </cell>
          <cell r="T18" t="str">
            <v>南华大学</v>
          </cell>
          <cell r="U18" t="str">
            <v>临床医学</v>
          </cell>
          <cell r="V18">
            <v>37438</v>
          </cell>
          <cell r="X18">
            <v>42457</v>
          </cell>
          <cell r="Z18" t="str">
            <v>其他</v>
          </cell>
          <cell r="AA18">
            <v>137</v>
          </cell>
          <cell r="AB18">
            <v>137</v>
          </cell>
          <cell r="AC18">
            <v>11</v>
          </cell>
          <cell r="AD18">
            <v>148</v>
          </cell>
          <cell r="AE18">
            <v>148</v>
          </cell>
          <cell r="AF18">
            <v>10</v>
          </cell>
        </row>
        <row r="19">
          <cell r="B19" t="str">
            <v>JZ018</v>
          </cell>
          <cell r="C19" t="str">
            <v>串嘉澄</v>
          </cell>
          <cell r="D19" t="str">
            <v>正职</v>
          </cell>
          <cell r="E19" t="str">
            <v>生信部</v>
          </cell>
          <cell r="F19" t="str">
            <v>广州</v>
          </cell>
          <cell r="G19" t="str">
            <v>生信工程师</v>
          </cell>
          <cell r="H19" t="str">
            <v>男</v>
          </cell>
          <cell r="I19" t="str">
            <v>中国</v>
          </cell>
          <cell r="J19" t="str">
            <v>汉</v>
          </cell>
          <cell r="K19" t="str">
            <v>共青团员</v>
          </cell>
          <cell r="L19" t="str">
            <v>未婚</v>
          </cell>
          <cell r="M19">
            <v>34385</v>
          </cell>
          <cell r="N19">
            <v>23</v>
          </cell>
          <cell r="O19" t="str">
            <v>广州市海珠区新港西路135号大院</v>
          </cell>
          <cell r="P19" t="str">
            <v>500108199402200810</v>
          </cell>
          <cell r="Q19" t="str">
            <v>本地非农业</v>
          </cell>
          <cell r="R19" t="str">
            <v>广州市海珠区新港东路48号C2-302</v>
          </cell>
          <cell r="S19" t="str">
            <v>本科</v>
          </cell>
          <cell r="T19" t="str">
            <v>中山大学</v>
          </cell>
          <cell r="U19" t="str">
            <v>生物技术</v>
          </cell>
          <cell r="V19">
            <v>42522</v>
          </cell>
          <cell r="X19">
            <v>42552</v>
          </cell>
          <cell r="Z19" t="str">
            <v>校园招聘</v>
          </cell>
          <cell r="AA19">
            <v>0</v>
          </cell>
          <cell r="AB19">
            <v>0</v>
          </cell>
          <cell r="AC19">
            <v>7</v>
          </cell>
          <cell r="AD19">
            <v>7</v>
          </cell>
          <cell r="AE19">
            <v>7</v>
          </cell>
          <cell r="AF19">
            <v>0</v>
          </cell>
        </row>
        <row r="20">
          <cell r="B20" t="str">
            <v>JZ019</v>
          </cell>
          <cell r="C20" t="str">
            <v>邓龙辉</v>
          </cell>
          <cell r="D20" t="str">
            <v>正职</v>
          </cell>
          <cell r="E20" t="str">
            <v>生信部</v>
          </cell>
          <cell r="F20" t="str">
            <v>广州</v>
          </cell>
          <cell r="G20" t="str">
            <v>生信工程师</v>
          </cell>
          <cell r="H20" t="str">
            <v>男</v>
          </cell>
          <cell r="I20" t="str">
            <v>中国</v>
          </cell>
          <cell r="J20" t="str">
            <v>汉</v>
          </cell>
          <cell r="K20" t="str">
            <v>中共党员</v>
          </cell>
          <cell r="L20" t="str">
            <v>未婚</v>
          </cell>
          <cell r="M20">
            <v>32348</v>
          </cell>
          <cell r="N20">
            <v>28</v>
          </cell>
          <cell r="O20" t="str">
            <v>江西省南昌市红谷滩新区生米镇胜利村东堡自然村12号</v>
          </cell>
          <cell r="P20" t="str">
            <v>360122198807242417</v>
          </cell>
          <cell r="Q20" t="str">
            <v>外地非农业</v>
          </cell>
          <cell r="R20" t="str">
            <v>江西省南昌市红谷滩新区生米镇胜利村东堡自然村12号</v>
          </cell>
          <cell r="S20" t="str">
            <v>硕士研究生</v>
          </cell>
          <cell r="T20" t="str">
            <v>汕头大学</v>
          </cell>
          <cell r="U20" t="str">
            <v>海洋生物学</v>
          </cell>
          <cell r="V20">
            <v>41791</v>
          </cell>
          <cell r="X20">
            <v>42508</v>
          </cell>
          <cell r="Y20">
            <v>42583</v>
          </cell>
          <cell r="AA20">
            <v>26</v>
          </cell>
          <cell r="AB20">
            <v>26</v>
          </cell>
          <cell r="AC20">
            <v>9</v>
          </cell>
          <cell r="AD20">
            <v>35</v>
          </cell>
          <cell r="AE20">
            <v>35</v>
          </cell>
          <cell r="AF20">
            <v>5</v>
          </cell>
        </row>
        <row r="21">
          <cell r="B21" t="str">
            <v>JZ020</v>
          </cell>
          <cell r="C21" t="str">
            <v>温慧敏</v>
          </cell>
          <cell r="D21" t="str">
            <v>正职</v>
          </cell>
          <cell r="E21" t="str">
            <v>研发技术二部</v>
          </cell>
          <cell r="F21" t="str">
            <v>广州</v>
          </cell>
          <cell r="G21" t="str">
            <v>研发技术员</v>
          </cell>
          <cell r="H21" t="str">
            <v>女</v>
          </cell>
          <cell r="I21" t="str">
            <v>中国</v>
          </cell>
          <cell r="J21" t="str">
            <v>汉</v>
          </cell>
          <cell r="K21" t="str">
            <v>共青团员</v>
          </cell>
          <cell r="L21" t="str">
            <v>未婚</v>
          </cell>
          <cell r="M21">
            <v>33437</v>
          </cell>
          <cell r="N21">
            <v>25</v>
          </cell>
          <cell r="O21" t="str">
            <v>广东省增城市派潭镇高滩村淦坑淦老六巷1号</v>
          </cell>
          <cell r="P21" t="str">
            <v>440183199107184022</v>
          </cell>
          <cell r="Q21" t="str">
            <v>本地非农业</v>
          </cell>
          <cell r="R21" t="str">
            <v>广东省增城市派潭镇高滩村淦坑淦老六巷1号</v>
          </cell>
          <cell r="S21" t="str">
            <v>本科</v>
          </cell>
          <cell r="T21" t="str">
            <v>华南理工大学</v>
          </cell>
          <cell r="U21" t="str">
            <v>生物工程</v>
          </cell>
          <cell r="V21">
            <v>41821</v>
          </cell>
          <cell r="X21">
            <v>42513</v>
          </cell>
          <cell r="Y21">
            <v>42614</v>
          </cell>
          <cell r="Z21" t="str">
            <v>前程招聘</v>
          </cell>
          <cell r="AA21">
            <v>21</v>
          </cell>
          <cell r="AB21">
            <v>21</v>
          </cell>
          <cell r="AC21">
            <v>9</v>
          </cell>
          <cell r="AD21">
            <v>30</v>
          </cell>
          <cell r="AE21">
            <v>30</v>
          </cell>
          <cell r="AF21">
            <v>5</v>
          </cell>
        </row>
        <row r="22">
          <cell r="B22" t="str">
            <v>JZ021</v>
          </cell>
          <cell r="C22" t="str">
            <v>许伟宏</v>
          </cell>
          <cell r="D22" t="str">
            <v>正职</v>
          </cell>
          <cell r="E22" t="str">
            <v>生信部</v>
          </cell>
          <cell r="F22" t="str">
            <v>广州</v>
          </cell>
          <cell r="G22" t="str">
            <v>资深总监</v>
          </cell>
          <cell r="H22" t="str">
            <v>男</v>
          </cell>
          <cell r="I22" t="str">
            <v>中国</v>
          </cell>
          <cell r="J22" t="str">
            <v>汉</v>
          </cell>
          <cell r="K22" t="str">
            <v>群众</v>
          </cell>
          <cell r="L22" t="str">
            <v>未婚</v>
          </cell>
          <cell r="M22">
            <v>28379</v>
          </cell>
          <cell r="N22">
            <v>39</v>
          </cell>
          <cell r="O22" t="str">
            <v>杭州市滨江区江滨花园33幢1单元502室</v>
          </cell>
          <cell r="P22" t="str">
            <v>330825197709114531</v>
          </cell>
          <cell r="Q22" t="str">
            <v>外地非农业</v>
          </cell>
          <cell r="R22" t="str">
            <v>杭州市滨江区江滨花园33幢1单元502室</v>
          </cell>
          <cell r="S22" t="str">
            <v>博士</v>
          </cell>
          <cell r="T22" t="str">
            <v>美国南加利福尼亚大学</v>
          </cell>
          <cell r="U22" t="str">
            <v>分子生物学</v>
          </cell>
          <cell r="V22">
            <v>38930</v>
          </cell>
          <cell r="X22">
            <v>42506</v>
          </cell>
          <cell r="Z22" t="str">
            <v>内部推荐</v>
          </cell>
          <cell r="AA22">
            <v>144</v>
          </cell>
          <cell r="AB22">
            <v>144</v>
          </cell>
          <cell r="AC22">
            <v>9</v>
          </cell>
          <cell r="AD22">
            <v>153</v>
          </cell>
          <cell r="AE22">
            <v>153</v>
          </cell>
          <cell r="AF22">
            <v>10</v>
          </cell>
        </row>
        <row r="23">
          <cell r="B23" t="str">
            <v>JZ022</v>
          </cell>
          <cell r="C23" t="str">
            <v>张展荣</v>
          </cell>
          <cell r="D23" t="str">
            <v>正职</v>
          </cell>
          <cell r="E23" t="str">
            <v>营销部南区</v>
          </cell>
          <cell r="F23" t="str">
            <v>广州</v>
          </cell>
          <cell r="G23" t="str">
            <v>RSM</v>
          </cell>
          <cell r="H23" t="str">
            <v>男</v>
          </cell>
          <cell r="I23" t="str">
            <v>中国</v>
          </cell>
          <cell r="J23" t="str">
            <v>汉</v>
          </cell>
          <cell r="K23" t="str">
            <v>群众</v>
          </cell>
          <cell r="L23" t="str">
            <v>已婚</v>
          </cell>
          <cell r="M23">
            <v>29192</v>
          </cell>
          <cell r="N23">
            <v>37</v>
          </cell>
          <cell r="O23" t="str">
            <v>广州市越秀区先烈中路76号801房</v>
          </cell>
          <cell r="P23" t="str">
            <v>440902197612031613</v>
          </cell>
          <cell r="Q23" t="str">
            <v>本地非农业</v>
          </cell>
          <cell r="R23" t="str">
            <v>广州市越秀区先烈中路76号801房</v>
          </cell>
          <cell r="S23" t="str">
            <v>本科</v>
          </cell>
          <cell r="T23" t="str">
            <v>华中科技大学</v>
          </cell>
          <cell r="U23" t="str">
            <v>信息学</v>
          </cell>
          <cell r="V23">
            <v>37072</v>
          </cell>
          <cell r="X23">
            <v>42521</v>
          </cell>
          <cell r="Y23">
            <v>42675</v>
          </cell>
          <cell r="Z23" t="str">
            <v>猎头:锐仕方达</v>
          </cell>
          <cell r="AC23">
            <v>9</v>
          </cell>
          <cell r="AD23">
            <v>9</v>
          </cell>
          <cell r="AE23">
            <v>9</v>
          </cell>
          <cell r="AF23">
            <v>0</v>
          </cell>
        </row>
        <row r="24">
          <cell r="B24" t="str">
            <v>JZ023</v>
          </cell>
          <cell r="C24" t="str">
            <v>谈畅</v>
          </cell>
          <cell r="D24" t="str">
            <v>正职</v>
          </cell>
          <cell r="E24" t="str">
            <v>人资行政部</v>
          </cell>
          <cell r="F24" t="str">
            <v>广州</v>
          </cell>
          <cell r="G24" t="str">
            <v>经理</v>
          </cell>
          <cell r="H24" t="str">
            <v>女</v>
          </cell>
          <cell r="I24" t="str">
            <v>中国</v>
          </cell>
          <cell r="J24" t="str">
            <v>汉</v>
          </cell>
          <cell r="K24" t="str">
            <v>群众</v>
          </cell>
          <cell r="L24" t="str">
            <v>已婚</v>
          </cell>
          <cell r="M24">
            <v>28011</v>
          </cell>
          <cell r="N24">
            <v>40</v>
          </cell>
          <cell r="O24" t="str">
            <v>广州市天河区六运六街1号405房</v>
          </cell>
          <cell r="P24" t="str">
            <v>520102197609085027</v>
          </cell>
          <cell r="Q24" t="str">
            <v>本地非农业</v>
          </cell>
          <cell r="R24" t="str">
            <v>广州市天河区六运六街1号405房</v>
          </cell>
          <cell r="S24" t="str">
            <v>本科</v>
          </cell>
          <cell r="T24" t="str">
            <v>华南师范大学</v>
          </cell>
          <cell r="U24" t="str">
            <v>人力资源管理</v>
          </cell>
          <cell r="V24">
            <v>40544</v>
          </cell>
          <cell r="W24" t="str">
            <v>高级劳动关系协调师
助理人力资源培训师</v>
          </cell>
          <cell r="X24">
            <v>42527</v>
          </cell>
          <cell r="Y24">
            <v>42614</v>
          </cell>
          <cell r="Z24" t="str">
            <v>猎头:锐仕方达</v>
          </cell>
          <cell r="AA24">
            <v>146</v>
          </cell>
          <cell r="AB24">
            <v>146</v>
          </cell>
          <cell r="AC24">
            <v>8</v>
          </cell>
          <cell r="AD24">
            <v>154</v>
          </cell>
          <cell r="AE24">
            <v>154</v>
          </cell>
          <cell r="AF24">
            <v>10</v>
          </cell>
        </row>
        <row r="25">
          <cell r="B25" t="str">
            <v>JZ024</v>
          </cell>
          <cell r="C25" t="str">
            <v>高良俊</v>
          </cell>
          <cell r="D25" t="str">
            <v>正职</v>
          </cell>
          <cell r="E25" t="str">
            <v>临检中心</v>
          </cell>
          <cell r="F25" t="str">
            <v>广州</v>
          </cell>
          <cell r="G25" t="str">
            <v>临检中心主任</v>
          </cell>
          <cell r="H25" t="str">
            <v>女</v>
          </cell>
          <cell r="I25" t="str">
            <v>中国</v>
          </cell>
          <cell r="J25" t="str">
            <v>汉</v>
          </cell>
          <cell r="K25" t="str">
            <v>中共党员</v>
          </cell>
          <cell r="L25" t="str">
            <v>已婚</v>
          </cell>
          <cell r="M25">
            <v>26892</v>
          </cell>
          <cell r="N25">
            <v>43</v>
          </cell>
          <cell r="O25" t="str">
            <v>湖北省荆州市沙市区红星路十一中宿舍1栋1单元5楼8号</v>
          </cell>
          <cell r="P25" t="str">
            <v>420202197308160822</v>
          </cell>
          <cell r="Q25" t="str">
            <v>外地非农业</v>
          </cell>
          <cell r="R25" t="str">
            <v>广州市黄埔区开源大道中海誉城北苑A1栋2702房</v>
          </cell>
          <cell r="S25" t="str">
            <v>本科</v>
          </cell>
          <cell r="T25" t="str">
            <v>湖北省卫生职工医学院</v>
          </cell>
          <cell r="U25" t="str">
            <v>临床医学</v>
          </cell>
          <cell r="V25">
            <v>37803</v>
          </cell>
          <cell r="W25" t="str">
            <v>检验副主任技师</v>
          </cell>
          <cell r="X25">
            <v>42541</v>
          </cell>
          <cell r="Y25">
            <v>42675</v>
          </cell>
          <cell r="Z25" t="str">
            <v>猎头:锐仕方达</v>
          </cell>
          <cell r="AA25">
            <v>315</v>
          </cell>
          <cell r="AB25">
            <v>315</v>
          </cell>
          <cell r="AC25">
            <v>8</v>
          </cell>
          <cell r="AD25">
            <v>323</v>
          </cell>
          <cell r="AE25">
            <v>323</v>
          </cell>
          <cell r="AF25">
            <v>15</v>
          </cell>
        </row>
        <row r="26">
          <cell r="B26" t="str">
            <v>JZ025</v>
          </cell>
          <cell r="C26" t="str">
            <v>彭婷婷</v>
          </cell>
          <cell r="D26" t="str">
            <v>正职</v>
          </cell>
          <cell r="E26" t="str">
            <v>研发技术二部</v>
          </cell>
          <cell r="F26" t="str">
            <v>广州</v>
          </cell>
          <cell r="G26" t="str">
            <v>研发工程师</v>
          </cell>
          <cell r="H26" t="str">
            <v>女</v>
          </cell>
          <cell r="I26" t="str">
            <v>中国</v>
          </cell>
          <cell r="J26" t="str">
            <v>汉</v>
          </cell>
          <cell r="K26" t="str">
            <v>中共党员</v>
          </cell>
          <cell r="L26" t="str">
            <v>未婚</v>
          </cell>
          <cell r="M26">
            <v>33325</v>
          </cell>
          <cell r="N26">
            <v>25</v>
          </cell>
          <cell r="O26" t="str">
            <v>广东省惠州市惠城区花边岭南路16号三亚塘E座504房</v>
          </cell>
          <cell r="P26" t="str">
            <v>441302199103285428</v>
          </cell>
          <cell r="Q26" t="str">
            <v>外地非农业</v>
          </cell>
          <cell r="R26" t="str">
            <v>广东省惠州市惠城区花边岭南路16号三亚塘E座504房</v>
          </cell>
          <cell r="S26" t="str">
            <v>硕士研究生</v>
          </cell>
          <cell r="T26" t="str">
            <v>中山大学</v>
          </cell>
          <cell r="U26" t="str">
            <v>工程（生物工程）</v>
          </cell>
          <cell r="V26">
            <v>42522</v>
          </cell>
          <cell r="X26">
            <v>42548</v>
          </cell>
          <cell r="Y26">
            <v>42644</v>
          </cell>
          <cell r="Z26" t="str">
            <v>校园招聘</v>
          </cell>
          <cell r="AA26">
            <v>0</v>
          </cell>
          <cell r="AB26">
            <v>0</v>
          </cell>
          <cell r="AC26">
            <v>8</v>
          </cell>
          <cell r="AD26">
            <v>8</v>
          </cell>
          <cell r="AE26">
            <v>8</v>
          </cell>
          <cell r="AF26">
            <v>0</v>
          </cell>
        </row>
        <row r="27">
          <cell r="B27" t="str">
            <v>JZ026</v>
          </cell>
          <cell r="C27" t="str">
            <v>杨莹莹</v>
          </cell>
          <cell r="D27" t="str">
            <v>正职</v>
          </cell>
          <cell r="E27" t="str">
            <v>研发产品部</v>
          </cell>
          <cell r="F27" t="str">
            <v>广州</v>
          </cell>
          <cell r="G27" t="str">
            <v>项目经理</v>
          </cell>
          <cell r="H27" t="str">
            <v>女</v>
          </cell>
          <cell r="I27" t="str">
            <v>中国</v>
          </cell>
          <cell r="J27" t="str">
            <v>汉</v>
          </cell>
          <cell r="K27" t="str">
            <v>中共党员</v>
          </cell>
          <cell r="L27" t="str">
            <v>未婚</v>
          </cell>
          <cell r="M27">
            <v>33236</v>
          </cell>
          <cell r="N27">
            <v>26</v>
          </cell>
          <cell r="O27" t="str">
            <v>河南省洛宁县城郊乡政府家属院</v>
          </cell>
          <cell r="P27" t="str">
            <v>410328199012291061</v>
          </cell>
          <cell r="Q27" t="str">
            <v>外地非农业</v>
          </cell>
          <cell r="R27" t="str">
            <v>广州市天河区小新塘新园新村E区三巷</v>
          </cell>
          <cell r="S27" t="str">
            <v>硕士研究生</v>
          </cell>
          <cell r="T27" t="str">
            <v>华南理工大学</v>
          </cell>
          <cell r="U27" t="str">
            <v>生理学</v>
          </cell>
          <cell r="V27">
            <v>42522</v>
          </cell>
          <cell r="X27">
            <v>42555</v>
          </cell>
          <cell r="Y27">
            <v>42644</v>
          </cell>
          <cell r="Z27" t="str">
            <v>前程招聘</v>
          </cell>
          <cell r="AA27">
            <v>0</v>
          </cell>
          <cell r="AB27">
            <v>0</v>
          </cell>
          <cell r="AC27">
            <v>7</v>
          </cell>
          <cell r="AD27">
            <v>7</v>
          </cell>
          <cell r="AE27">
            <v>7</v>
          </cell>
          <cell r="AF27">
            <v>0</v>
          </cell>
        </row>
        <row r="28">
          <cell r="B28" t="str">
            <v>JZ027</v>
          </cell>
          <cell r="C28" t="str">
            <v>陈丹</v>
          </cell>
          <cell r="D28" t="str">
            <v>正职</v>
          </cell>
          <cell r="E28" t="str">
            <v>研发技术一部</v>
          </cell>
          <cell r="F28" t="str">
            <v>广州</v>
          </cell>
          <cell r="G28" t="str">
            <v>研发工程师</v>
          </cell>
          <cell r="H28" t="str">
            <v>女</v>
          </cell>
          <cell r="I28" t="str">
            <v>中国</v>
          </cell>
          <cell r="J28" t="str">
            <v>汉</v>
          </cell>
          <cell r="K28" t="str">
            <v>中共党员</v>
          </cell>
          <cell r="L28" t="str">
            <v>未婚</v>
          </cell>
          <cell r="M28">
            <v>32747</v>
          </cell>
          <cell r="N28">
            <v>27</v>
          </cell>
          <cell r="O28" t="str">
            <v>广州市天河区中山大道西105号</v>
          </cell>
          <cell r="P28" t="str">
            <v>430724198908271624</v>
          </cell>
          <cell r="Q28" t="str">
            <v>本地非农业</v>
          </cell>
          <cell r="R28" t="str">
            <v>广州市天河区棠下上社</v>
          </cell>
          <cell r="S28" t="str">
            <v>硕士研究生</v>
          </cell>
          <cell r="T28" t="str">
            <v>华南理工大学</v>
          </cell>
          <cell r="U28" t="str">
            <v>生物化学与分子生物学</v>
          </cell>
          <cell r="V28">
            <v>41974</v>
          </cell>
          <cell r="X28">
            <v>42557</v>
          </cell>
          <cell r="Y28">
            <v>42644</v>
          </cell>
          <cell r="Z28" t="str">
            <v>前程招聘</v>
          </cell>
          <cell r="AA28">
            <v>24</v>
          </cell>
          <cell r="AB28">
            <v>24</v>
          </cell>
          <cell r="AC28">
            <v>7</v>
          </cell>
          <cell r="AD28">
            <v>31</v>
          </cell>
          <cell r="AE28">
            <v>31</v>
          </cell>
          <cell r="AF28">
            <v>5</v>
          </cell>
        </row>
        <row r="29">
          <cell r="B29" t="str">
            <v>JZ028</v>
          </cell>
          <cell r="C29" t="str">
            <v>曾晓杰</v>
          </cell>
          <cell r="D29" t="str">
            <v>正职</v>
          </cell>
          <cell r="E29" t="str">
            <v>临检中心</v>
          </cell>
          <cell r="F29" t="str">
            <v>广州</v>
          </cell>
          <cell r="G29" t="str">
            <v>检验技术员</v>
          </cell>
          <cell r="H29" t="str">
            <v>男</v>
          </cell>
          <cell r="I29" t="str">
            <v>中国</v>
          </cell>
          <cell r="J29" t="str">
            <v>汉</v>
          </cell>
          <cell r="K29" t="str">
            <v>群众</v>
          </cell>
          <cell r="L29" t="str">
            <v>未婚</v>
          </cell>
          <cell r="M29">
            <v>33859</v>
          </cell>
          <cell r="N29">
            <v>24</v>
          </cell>
          <cell r="O29" t="str">
            <v>广东省连平县大湖镇湖东村上一</v>
          </cell>
          <cell r="P29" t="str">
            <v>44162319920912521X</v>
          </cell>
          <cell r="Q29" t="str">
            <v>外地农业</v>
          </cell>
          <cell r="R29" t="str">
            <v>广州市天河区员村二横路成龙花园</v>
          </cell>
          <cell r="S29" t="str">
            <v>本科</v>
          </cell>
          <cell r="T29" t="str">
            <v>华南农业大学</v>
          </cell>
          <cell r="U29" t="str">
            <v>生物科学</v>
          </cell>
          <cell r="V29">
            <v>41821</v>
          </cell>
          <cell r="X29">
            <v>42562</v>
          </cell>
          <cell r="Y29">
            <v>42705</v>
          </cell>
          <cell r="Z29" t="str">
            <v>前程招聘</v>
          </cell>
          <cell r="AA29">
            <v>16</v>
          </cell>
          <cell r="AB29">
            <v>16</v>
          </cell>
          <cell r="AC29">
            <v>7</v>
          </cell>
          <cell r="AD29">
            <v>23</v>
          </cell>
          <cell r="AE29">
            <v>23</v>
          </cell>
          <cell r="AF29">
            <v>5</v>
          </cell>
        </row>
        <row r="30">
          <cell r="B30" t="str">
            <v>JZ029</v>
          </cell>
          <cell r="C30" t="str">
            <v>傅耀麟</v>
          </cell>
          <cell r="D30" t="str">
            <v>正职</v>
          </cell>
          <cell r="E30" t="str">
            <v>软件工程部</v>
          </cell>
          <cell r="F30" t="str">
            <v>广州</v>
          </cell>
          <cell r="G30" t="str">
            <v>软件工程师</v>
          </cell>
          <cell r="H30" t="str">
            <v>男</v>
          </cell>
          <cell r="I30" t="str">
            <v>中国</v>
          </cell>
          <cell r="J30" t="str">
            <v>汉</v>
          </cell>
          <cell r="K30" t="str">
            <v>共青团员</v>
          </cell>
          <cell r="L30" t="str">
            <v>未婚</v>
          </cell>
          <cell r="M30">
            <v>33119</v>
          </cell>
          <cell r="N30">
            <v>26</v>
          </cell>
          <cell r="O30" t="str">
            <v>广东省从化市太平镇太平村西城队2号</v>
          </cell>
          <cell r="P30" t="str">
            <v>440184199009030632</v>
          </cell>
          <cell r="Q30" t="str">
            <v>本地非农业</v>
          </cell>
          <cell r="R30" t="str">
            <v>广东省从化市太平镇太平村西城队2号</v>
          </cell>
          <cell r="S30" t="str">
            <v>本科</v>
          </cell>
          <cell r="T30" t="str">
            <v>广州大学</v>
          </cell>
          <cell r="U30" t="str">
            <v>软件工程</v>
          </cell>
          <cell r="V30">
            <v>41426</v>
          </cell>
          <cell r="X30">
            <v>42569</v>
          </cell>
          <cell r="Y30">
            <v>42675</v>
          </cell>
          <cell r="Z30" t="str">
            <v>前程招聘</v>
          </cell>
          <cell r="AA30">
            <v>30</v>
          </cell>
          <cell r="AB30">
            <v>30</v>
          </cell>
          <cell r="AC30">
            <v>7</v>
          </cell>
          <cell r="AD30">
            <v>37</v>
          </cell>
          <cell r="AE30">
            <v>37</v>
          </cell>
          <cell r="AF30">
            <v>5</v>
          </cell>
        </row>
        <row r="31">
          <cell r="B31" t="str">
            <v>JZ030</v>
          </cell>
          <cell r="C31" t="str">
            <v>黎换喜</v>
          </cell>
          <cell r="D31" t="str">
            <v>正职</v>
          </cell>
          <cell r="E31" t="str">
            <v>临检中心</v>
          </cell>
          <cell r="F31" t="str">
            <v>广州</v>
          </cell>
          <cell r="G31" t="str">
            <v>资深检验技术员</v>
          </cell>
          <cell r="H31" t="str">
            <v>女</v>
          </cell>
          <cell r="I31" t="str">
            <v>中国</v>
          </cell>
          <cell r="J31" t="str">
            <v>汉</v>
          </cell>
          <cell r="K31" t="str">
            <v>共青团员</v>
          </cell>
          <cell r="L31" t="str">
            <v>未婚</v>
          </cell>
          <cell r="M31">
            <v>32631</v>
          </cell>
          <cell r="N31">
            <v>27</v>
          </cell>
          <cell r="O31" t="str">
            <v>广东省韶关市曲江区马钡镇桃园路89号</v>
          </cell>
          <cell r="P31" t="str">
            <v>440221198905031620</v>
          </cell>
          <cell r="Q31" t="str">
            <v>外地非农业</v>
          </cell>
          <cell r="R31" t="str">
            <v>广州市天河区员村万芳园大街5号</v>
          </cell>
          <cell r="S31" t="str">
            <v>专科</v>
          </cell>
          <cell r="T31" t="str">
            <v>南方医科大学</v>
          </cell>
          <cell r="U31" t="str">
            <v>医学检验技术</v>
          </cell>
          <cell r="V31">
            <v>40695</v>
          </cell>
          <cell r="W31" t="str">
            <v>微生物检验技术初级（士）
临床医学检验技术初级（师）</v>
          </cell>
          <cell r="X31">
            <v>42569</v>
          </cell>
          <cell r="Y31">
            <v>42675</v>
          </cell>
          <cell r="Z31" t="str">
            <v>前程招聘</v>
          </cell>
          <cell r="AA31">
            <v>22</v>
          </cell>
          <cell r="AB31">
            <v>22</v>
          </cell>
          <cell r="AC31">
            <v>7</v>
          </cell>
          <cell r="AD31">
            <v>29</v>
          </cell>
          <cell r="AE31">
            <v>29</v>
          </cell>
          <cell r="AF31">
            <v>5</v>
          </cell>
        </row>
        <row r="32">
          <cell r="B32" t="str">
            <v>JZ031</v>
          </cell>
          <cell r="C32" t="str">
            <v>刘清超</v>
          </cell>
          <cell r="D32" t="str">
            <v>正职</v>
          </cell>
          <cell r="E32" t="str">
            <v>营销部北区</v>
          </cell>
          <cell r="F32" t="str">
            <v>石家庄</v>
          </cell>
          <cell r="G32" t="str">
            <v>DSM</v>
          </cell>
          <cell r="H32" t="str">
            <v>男</v>
          </cell>
          <cell r="I32" t="str">
            <v>中国</v>
          </cell>
          <cell r="J32" t="str">
            <v>满</v>
          </cell>
          <cell r="K32" t="str">
            <v>群众</v>
          </cell>
          <cell r="L32" t="str">
            <v>已婚</v>
          </cell>
          <cell r="M32">
            <v>30222</v>
          </cell>
          <cell r="N32">
            <v>34</v>
          </cell>
          <cell r="O32" t="str">
            <v>河北省石家庄市长安区翟营大街15号3栋2单元1301号</v>
          </cell>
          <cell r="P32" t="str">
            <v>130225198209283712</v>
          </cell>
          <cell r="Q32" t="str">
            <v>外地非农业</v>
          </cell>
          <cell r="R32" t="str">
            <v>河北省石家庄市长安区翟营大街15号3栋2单元1301号</v>
          </cell>
          <cell r="S32" t="str">
            <v>专科</v>
          </cell>
          <cell r="T32" t="str">
            <v>河北科技大学</v>
          </cell>
          <cell r="U32" t="str">
            <v>药学</v>
          </cell>
          <cell r="V32">
            <v>41644</v>
          </cell>
          <cell r="X32">
            <v>42569</v>
          </cell>
          <cell r="Y32">
            <v>42736</v>
          </cell>
          <cell r="Z32" t="str">
            <v>猎头:锐仕方达</v>
          </cell>
          <cell r="AA32">
            <v>28</v>
          </cell>
          <cell r="AB32">
            <v>28</v>
          </cell>
          <cell r="AC32">
            <v>7</v>
          </cell>
          <cell r="AD32">
            <v>35</v>
          </cell>
          <cell r="AE32">
            <v>35</v>
          </cell>
          <cell r="AF32">
            <v>5</v>
          </cell>
        </row>
        <row r="33">
          <cell r="B33" t="str">
            <v>JZ032</v>
          </cell>
          <cell r="C33" t="str">
            <v>张华</v>
          </cell>
          <cell r="D33" t="str">
            <v>离职</v>
          </cell>
          <cell r="E33" t="str">
            <v>营销部西区</v>
          </cell>
          <cell r="G33" t="str">
            <v>DSM</v>
          </cell>
          <cell r="H33" t="str">
            <v>男</v>
          </cell>
          <cell r="I33" t="str">
            <v>中国</v>
          </cell>
          <cell r="J33" t="str">
            <v>汉</v>
          </cell>
          <cell r="K33" t="str">
            <v>共青团员</v>
          </cell>
          <cell r="L33" t="str">
            <v>已婚</v>
          </cell>
          <cell r="M33">
            <v>27951</v>
          </cell>
          <cell r="N33">
            <v>40</v>
          </cell>
          <cell r="O33" t="str">
            <v>云南省昆明市西山区前卫西路绿佳苑小区4幢3单元501号</v>
          </cell>
          <cell r="P33" t="str">
            <v>532223197607101311</v>
          </cell>
          <cell r="Q33" t="str">
            <v>外地非农业</v>
          </cell>
          <cell r="R33" t="str">
            <v>云南省昆明市西山区前卫西路绿佳苑小区4幢3单元501号</v>
          </cell>
          <cell r="S33" t="str">
            <v>本科</v>
          </cell>
          <cell r="T33" t="str">
            <v>中国药科大学</v>
          </cell>
          <cell r="U33" t="str">
            <v>药学</v>
          </cell>
          <cell r="V33">
            <v>40179</v>
          </cell>
          <cell r="X33">
            <v>42569</v>
          </cell>
          <cell r="Z33" t="str">
            <v>猎头:锐仕方达</v>
          </cell>
          <cell r="AA33">
            <v>159</v>
          </cell>
          <cell r="AB33">
            <v>159</v>
          </cell>
          <cell r="AC33">
            <v>7</v>
          </cell>
          <cell r="AD33">
            <v>166</v>
          </cell>
          <cell r="AE33">
            <v>166</v>
          </cell>
          <cell r="AF33">
            <v>10</v>
          </cell>
        </row>
        <row r="34">
          <cell r="B34" t="str">
            <v>JZ033</v>
          </cell>
          <cell r="C34" t="str">
            <v>魏娟</v>
          </cell>
          <cell r="D34" t="str">
            <v>离职</v>
          </cell>
          <cell r="E34" t="str">
            <v>营销部南区</v>
          </cell>
          <cell r="F34" t="str">
            <v>武汉</v>
          </cell>
          <cell r="G34" t="str">
            <v>DSM</v>
          </cell>
          <cell r="H34" t="str">
            <v>女</v>
          </cell>
          <cell r="I34" t="str">
            <v>中国</v>
          </cell>
          <cell r="J34" t="str">
            <v>汉</v>
          </cell>
          <cell r="K34" t="str">
            <v>群众</v>
          </cell>
          <cell r="L34" t="str">
            <v>已婚</v>
          </cell>
          <cell r="M34">
            <v>29080</v>
          </cell>
          <cell r="N34">
            <v>37</v>
          </cell>
          <cell r="O34" t="str">
            <v>武汉市武昌区兴隆巷3号</v>
          </cell>
          <cell r="P34" t="str">
            <v>420106197908132024</v>
          </cell>
          <cell r="Q34" t="str">
            <v>外地非农业</v>
          </cell>
          <cell r="R34" t="str">
            <v>湖北省武汉市江岸区后湖汉口城市广场1期9栋2002室</v>
          </cell>
          <cell r="S34" t="str">
            <v>本科</v>
          </cell>
          <cell r="T34" t="str">
            <v>中南财经政法大学</v>
          </cell>
          <cell r="U34" t="str">
            <v>工商企业管理</v>
          </cell>
          <cell r="V34">
            <v>38869</v>
          </cell>
          <cell r="X34">
            <v>42569</v>
          </cell>
          <cell r="Z34" t="str">
            <v>猎头:VIP-Hunter</v>
          </cell>
          <cell r="AA34">
            <v>160</v>
          </cell>
          <cell r="AB34">
            <v>160</v>
          </cell>
          <cell r="AC34">
            <v>7</v>
          </cell>
          <cell r="AD34">
            <v>167</v>
          </cell>
          <cell r="AE34">
            <v>167</v>
          </cell>
          <cell r="AF34">
            <v>10</v>
          </cell>
        </row>
        <row r="35">
          <cell r="B35" t="str">
            <v>JZ034</v>
          </cell>
          <cell r="C35" t="str">
            <v>杨柳</v>
          </cell>
          <cell r="D35" t="str">
            <v>离职</v>
          </cell>
          <cell r="E35" t="str">
            <v>生信部</v>
          </cell>
          <cell r="F35" t="str">
            <v>广州</v>
          </cell>
          <cell r="G35" t="str">
            <v>实习生</v>
          </cell>
          <cell r="H35" t="str">
            <v>女</v>
          </cell>
          <cell r="I35" t="str">
            <v>中国</v>
          </cell>
          <cell r="J35" t="str">
            <v>汉</v>
          </cell>
          <cell r="K35" t="str">
            <v>共青团员</v>
          </cell>
          <cell r="L35" t="str">
            <v>未婚</v>
          </cell>
          <cell r="M35">
            <v>34789</v>
          </cell>
          <cell r="N35">
            <v>21</v>
          </cell>
          <cell r="O35" t="str">
            <v>广东省深圳市宝安区流塘路富盈门A1栋404号</v>
          </cell>
          <cell r="P35" t="str">
            <v>440306199503311327</v>
          </cell>
          <cell r="Q35" t="str">
            <v>外地非农业</v>
          </cell>
          <cell r="R35" t="str">
            <v>广东省深圳市宝安区流塘路富盈门A1栋404号</v>
          </cell>
          <cell r="S35" t="str">
            <v>本科</v>
          </cell>
          <cell r="T35" t="str">
            <v>惠州大学</v>
          </cell>
          <cell r="U35" t="str">
            <v>生物技术</v>
          </cell>
          <cell r="X35">
            <v>42571</v>
          </cell>
          <cell r="Z35" t="str">
            <v>前程招聘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 t="str">
            <v>JZ035</v>
          </cell>
          <cell r="C36" t="str">
            <v>史肖茵</v>
          </cell>
          <cell r="D36" t="str">
            <v>正职</v>
          </cell>
          <cell r="E36" t="str">
            <v>人资行政部</v>
          </cell>
          <cell r="F36" t="str">
            <v>广州</v>
          </cell>
          <cell r="G36" t="str">
            <v>人资行政专员</v>
          </cell>
          <cell r="H36" t="str">
            <v>女</v>
          </cell>
          <cell r="I36" t="str">
            <v>中国</v>
          </cell>
          <cell r="J36" t="str">
            <v>汉</v>
          </cell>
          <cell r="K36" t="str">
            <v>中共党员</v>
          </cell>
          <cell r="L36" t="str">
            <v>已婚</v>
          </cell>
          <cell r="M36">
            <v>32777</v>
          </cell>
          <cell r="N36">
            <v>27</v>
          </cell>
          <cell r="O36" t="str">
            <v>广州市越秀区建设六马路33号503房</v>
          </cell>
          <cell r="P36" t="str">
            <v>440582198909260083</v>
          </cell>
          <cell r="Q36" t="str">
            <v>本地非农业</v>
          </cell>
          <cell r="R36" t="str">
            <v>广州市白云区梅宾北路207号鸿通花苑5栋502</v>
          </cell>
          <cell r="S36" t="str">
            <v>本科</v>
          </cell>
          <cell r="T36" t="str">
            <v>暨南大学</v>
          </cell>
          <cell r="U36" t="str">
            <v>行政管理</v>
          </cell>
          <cell r="V36">
            <v>41061</v>
          </cell>
          <cell r="W36" t="str">
            <v>初级劳动关系协调师</v>
          </cell>
          <cell r="X36">
            <v>42576</v>
          </cell>
          <cell r="Y36">
            <v>42675</v>
          </cell>
          <cell r="Z36" t="str">
            <v>内部推荐</v>
          </cell>
          <cell r="AA36">
            <v>37</v>
          </cell>
          <cell r="AB36">
            <v>37</v>
          </cell>
          <cell r="AC36">
            <v>7</v>
          </cell>
          <cell r="AD36">
            <v>44</v>
          </cell>
          <cell r="AE36">
            <v>44</v>
          </cell>
          <cell r="AF36">
            <v>5</v>
          </cell>
        </row>
        <row r="37">
          <cell r="B37" t="str">
            <v>JZ036</v>
          </cell>
          <cell r="C37" t="str">
            <v>杨婷</v>
          </cell>
          <cell r="D37" t="str">
            <v>正职</v>
          </cell>
          <cell r="E37" t="str">
            <v>生信部</v>
          </cell>
          <cell r="F37" t="str">
            <v>广州</v>
          </cell>
          <cell r="G37" t="str">
            <v>生信工程师</v>
          </cell>
          <cell r="H37" t="str">
            <v>女</v>
          </cell>
          <cell r="I37" t="str">
            <v>中国</v>
          </cell>
          <cell r="J37" t="str">
            <v>汉</v>
          </cell>
          <cell r="K37" t="str">
            <v>中共党员</v>
          </cell>
          <cell r="L37" t="str">
            <v>未婚</v>
          </cell>
          <cell r="M37">
            <v>32694</v>
          </cell>
          <cell r="N37">
            <v>27</v>
          </cell>
          <cell r="O37" t="str">
            <v>湖北省洪湖市新堤街道六合路10号1单元101号</v>
          </cell>
          <cell r="P37" t="str">
            <v>421083198907050062</v>
          </cell>
          <cell r="Q37" t="str">
            <v>外地非农业</v>
          </cell>
          <cell r="R37" t="str">
            <v>湖北省洪湖市新堤街道六合路10号1单元101号</v>
          </cell>
          <cell r="S37" t="str">
            <v>硕士研究生</v>
          </cell>
          <cell r="T37" t="str">
            <v>湖北大学</v>
          </cell>
          <cell r="U37" t="str">
            <v>生物化学与分子生物学</v>
          </cell>
          <cell r="V37">
            <v>41806</v>
          </cell>
          <cell r="X37">
            <v>42576</v>
          </cell>
          <cell r="Y37">
            <v>42705</v>
          </cell>
          <cell r="Z37" t="str">
            <v>猎头:VIP-Hunter</v>
          </cell>
          <cell r="AA37">
            <v>24</v>
          </cell>
          <cell r="AB37">
            <v>24</v>
          </cell>
          <cell r="AC37">
            <v>7</v>
          </cell>
          <cell r="AD37">
            <v>31</v>
          </cell>
          <cell r="AE37">
            <v>31</v>
          </cell>
          <cell r="AF37">
            <v>5</v>
          </cell>
        </row>
        <row r="38">
          <cell r="B38" t="str">
            <v>JZ037</v>
          </cell>
          <cell r="C38" t="str">
            <v>黄东香</v>
          </cell>
          <cell r="D38" t="str">
            <v>离职</v>
          </cell>
          <cell r="E38" t="str">
            <v>临检中心</v>
          </cell>
          <cell r="F38" t="str">
            <v>广州</v>
          </cell>
          <cell r="G38" t="str">
            <v>检验技术员</v>
          </cell>
          <cell r="H38" t="str">
            <v>女</v>
          </cell>
          <cell r="I38" t="str">
            <v>中国</v>
          </cell>
          <cell r="J38" t="str">
            <v>汉</v>
          </cell>
          <cell r="K38" t="str">
            <v>共青团员</v>
          </cell>
          <cell r="L38" t="str">
            <v>未婚</v>
          </cell>
          <cell r="M38">
            <v>33503</v>
          </cell>
          <cell r="N38">
            <v>25</v>
          </cell>
          <cell r="O38" t="str">
            <v>广东省平远县东石镇大屋村杉元</v>
          </cell>
          <cell r="P38" t="str">
            <v>441426199109220621</v>
          </cell>
          <cell r="Q38" t="str">
            <v>外地农业</v>
          </cell>
          <cell r="R38" t="str">
            <v>广州市天河区龙洞迎龙路182号</v>
          </cell>
          <cell r="S38" t="str">
            <v>专科</v>
          </cell>
          <cell r="T38" t="str">
            <v>广东食品药品职业学院</v>
          </cell>
          <cell r="U38" t="str">
            <v>中药制药技术</v>
          </cell>
          <cell r="V38">
            <v>41456</v>
          </cell>
          <cell r="W38" t="str">
            <v>GMP质量检验员</v>
          </cell>
          <cell r="X38">
            <v>42576</v>
          </cell>
          <cell r="Z38" t="str">
            <v>内部推荐</v>
          </cell>
          <cell r="AA38">
            <v>28</v>
          </cell>
          <cell r="AB38">
            <v>28</v>
          </cell>
          <cell r="AC38">
            <v>7</v>
          </cell>
          <cell r="AD38">
            <v>35</v>
          </cell>
          <cell r="AE38">
            <v>35</v>
          </cell>
          <cell r="AF38">
            <v>5</v>
          </cell>
        </row>
        <row r="39">
          <cell r="B39" t="str">
            <v>JZ038</v>
          </cell>
          <cell r="C39" t="str">
            <v>张清黎</v>
          </cell>
          <cell r="D39" t="str">
            <v>正职</v>
          </cell>
          <cell r="E39" t="str">
            <v>市场部</v>
          </cell>
          <cell r="F39" t="str">
            <v>广州</v>
          </cell>
          <cell r="G39" t="str">
            <v>企划专员</v>
          </cell>
          <cell r="H39" t="str">
            <v>女</v>
          </cell>
          <cell r="I39" t="str">
            <v>中国</v>
          </cell>
          <cell r="J39" t="str">
            <v>汉</v>
          </cell>
          <cell r="K39" t="str">
            <v>中共党员</v>
          </cell>
          <cell r="L39" t="str">
            <v>已婚</v>
          </cell>
          <cell r="M39">
            <v>33362</v>
          </cell>
          <cell r="N39">
            <v>25</v>
          </cell>
          <cell r="O39" t="str">
            <v>广东省阳江市江城区白沙马冈村委会大村二十五巷6号之一</v>
          </cell>
          <cell r="P39" t="str">
            <v>441723199105045245</v>
          </cell>
          <cell r="Q39" t="str">
            <v>外地农业</v>
          </cell>
          <cell r="R39" t="str">
            <v>广州市海珠区</v>
          </cell>
          <cell r="S39" t="str">
            <v>本科</v>
          </cell>
          <cell r="T39" t="str">
            <v>广东药学院</v>
          </cell>
          <cell r="U39" t="str">
            <v>电子商务</v>
          </cell>
          <cell r="V39">
            <v>41810</v>
          </cell>
          <cell r="X39">
            <v>42585</v>
          </cell>
          <cell r="Y39">
            <v>42705</v>
          </cell>
          <cell r="Z39" t="str">
            <v>前程招聘</v>
          </cell>
          <cell r="AA39">
            <v>18</v>
          </cell>
          <cell r="AB39">
            <v>18</v>
          </cell>
          <cell r="AC39">
            <v>6</v>
          </cell>
          <cell r="AD39">
            <v>24</v>
          </cell>
          <cell r="AE39">
            <v>24</v>
          </cell>
          <cell r="AF39">
            <v>5</v>
          </cell>
        </row>
        <row r="40">
          <cell r="B40" t="str">
            <v>JZ039</v>
          </cell>
          <cell r="C40" t="str">
            <v>王逸敏</v>
          </cell>
          <cell r="D40" t="str">
            <v>正职</v>
          </cell>
          <cell r="E40" t="str">
            <v>临检中心</v>
          </cell>
          <cell r="F40" t="str">
            <v>广州</v>
          </cell>
          <cell r="G40" t="str">
            <v>检验技术员</v>
          </cell>
          <cell r="H40" t="str">
            <v>男</v>
          </cell>
          <cell r="I40" t="str">
            <v>中国</v>
          </cell>
          <cell r="J40" t="str">
            <v>汉</v>
          </cell>
          <cell r="K40" t="str">
            <v>共青团员</v>
          </cell>
          <cell r="L40" t="str">
            <v>未婚</v>
          </cell>
          <cell r="M40">
            <v>33956</v>
          </cell>
          <cell r="N40">
            <v>24</v>
          </cell>
          <cell r="O40" t="str">
            <v>浙江省乐清市虹桥镇南门街21号</v>
          </cell>
          <cell r="P40" t="str">
            <v>330382199212184752</v>
          </cell>
          <cell r="Q40" t="str">
            <v>外地农业</v>
          </cell>
          <cell r="R40" t="str">
            <v>浙江省乐清市虹桥镇南门街21号</v>
          </cell>
          <cell r="S40" t="str">
            <v>本科</v>
          </cell>
          <cell r="T40" t="str">
            <v>长沙医学院</v>
          </cell>
          <cell r="U40" t="str">
            <v>医学检验</v>
          </cell>
          <cell r="V40">
            <v>42522</v>
          </cell>
          <cell r="X40">
            <v>42598</v>
          </cell>
          <cell r="Y40">
            <v>42705</v>
          </cell>
          <cell r="Z40" t="str">
            <v>前程招聘</v>
          </cell>
          <cell r="AC40">
            <v>6</v>
          </cell>
          <cell r="AD40">
            <v>6</v>
          </cell>
          <cell r="AE40">
            <v>6</v>
          </cell>
          <cell r="AF40">
            <v>0</v>
          </cell>
        </row>
        <row r="41">
          <cell r="B41" t="str">
            <v>JZ040</v>
          </cell>
          <cell r="C41" t="str">
            <v>陈杨羲</v>
          </cell>
          <cell r="D41" t="str">
            <v>正职</v>
          </cell>
          <cell r="E41" t="str">
            <v>营销部西区</v>
          </cell>
          <cell r="F41" t="str">
            <v>成都</v>
          </cell>
          <cell r="G41" t="str">
            <v>资深大区经理</v>
          </cell>
          <cell r="H41" t="str">
            <v>男</v>
          </cell>
          <cell r="I41" t="str">
            <v>中国</v>
          </cell>
          <cell r="J41" t="str">
            <v>汉</v>
          </cell>
          <cell r="K41" t="str">
            <v>群众</v>
          </cell>
          <cell r="L41" t="str">
            <v>已婚</v>
          </cell>
          <cell r="M41">
            <v>29296</v>
          </cell>
          <cell r="N41">
            <v>36</v>
          </cell>
          <cell r="O41" t="str">
            <v>深圳市福田区八卦三路62号深药大厦2-3楼</v>
          </cell>
          <cell r="P41" t="str">
            <v>511081198003160217</v>
          </cell>
          <cell r="Q41" t="str">
            <v>外地非农业</v>
          </cell>
          <cell r="R41" t="str">
            <v>成都市二环路北四段9号汇融名城B2-1-631</v>
          </cell>
          <cell r="S41" t="str">
            <v>本科</v>
          </cell>
          <cell r="T41" t="str">
            <v>成都中医药大学</v>
          </cell>
          <cell r="U41" t="str">
            <v>中医学外科方向</v>
          </cell>
          <cell r="V41">
            <v>38534</v>
          </cell>
          <cell r="X41">
            <v>42600</v>
          </cell>
          <cell r="Y41">
            <v>42705</v>
          </cell>
          <cell r="Z41" t="str">
            <v>猎头:锐仕方达</v>
          </cell>
          <cell r="AA41">
            <v>116</v>
          </cell>
          <cell r="AB41">
            <v>116</v>
          </cell>
          <cell r="AC41">
            <v>6</v>
          </cell>
          <cell r="AD41">
            <v>122</v>
          </cell>
          <cell r="AE41">
            <v>122</v>
          </cell>
          <cell r="AF41">
            <v>10</v>
          </cell>
        </row>
        <row r="42">
          <cell r="B42" t="str">
            <v>JZ041</v>
          </cell>
          <cell r="C42" t="str">
            <v>唐桂芳</v>
          </cell>
          <cell r="D42" t="str">
            <v>离职</v>
          </cell>
          <cell r="E42" t="str">
            <v>临检中心</v>
          </cell>
          <cell r="F42" t="str">
            <v>广州</v>
          </cell>
          <cell r="G42" t="str">
            <v>检验技术员</v>
          </cell>
          <cell r="H42" t="str">
            <v>女</v>
          </cell>
          <cell r="I42" t="str">
            <v>中国</v>
          </cell>
          <cell r="J42" t="str">
            <v>汉</v>
          </cell>
          <cell r="K42" t="str">
            <v>群众</v>
          </cell>
          <cell r="L42" t="str">
            <v>已婚</v>
          </cell>
          <cell r="M42">
            <v>32509</v>
          </cell>
          <cell r="N42">
            <v>28</v>
          </cell>
          <cell r="O42" t="str">
            <v>广东省阳山县阳城镇通儒村委会唐屋新村30号</v>
          </cell>
          <cell r="P42" t="str">
            <v>441823198901014520</v>
          </cell>
          <cell r="Q42" t="str">
            <v>外地非农业</v>
          </cell>
          <cell r="S42" t="str">
            <v>大专</v>
          </cell>
          <cell r="T42" t="str">
            <v>清远职业技术学院</v>
          </cell>
          <cell r="U42" t="str">
            <v>生物制药技术</v>
          </cell>
          <cell r="V42">
            <v>41091</v>
          </cell>
          <cell r="X42">
            <v>42606</v>
          </cell>
          <cell r="Z42" t="str">
            <v>前程招聘</v>
          </cell>
          <cell r="AA42">
            <v>20</v>
          </cell>
          <cell r="AB42">
            <v>20</v>
          </cell>
          <cell r="AC42">
            <v>6</v>
          </cell>
          <cell r="AD42">
            <v>26</v>
          </cell>
          <cell r="AE42">
            <v>26</v>
          </cell>
          <cell r="AF42">
            <v>5</v>
          </cell>
        </row>
        <row r="43">
          <cell r="B43" t="str">
            <v>JZ042</v>
          </cell>
          <cell r="C43" t="str">
            <v>李霞</v>
          </cell>
          <cell r="D43" t="str">
            <v>正职</v>
          </cell>
          <cell r="E43" t="str">
            <v>市场部</v>
          </cell>
          <cell r="F43" t="str">
            <v>广州</v>
          </cell>
          <cell r="G43" t="str">
            <v>产品经理</v>
          </cell>
          <cell r="H43" t="str">
            <v>女</v>
          </cell>
          <cell r="I43" t="str">
            <v>中国</v>
          </cell>
          <cell r="J43" t="str">
            <v>汉</v>
          </cell>
          <cell r="K43" t="str">
            <v>群众</v>
          </cell>
          <cell r="L43" t="str">
            <v>未婚</v>
          </cell>
          <cell r="M43">
            <v>31676</v>
          </cell>
          <cell r="N43">
            <v>30</v>
          </cell>
          <cell r="O43" t="str">
            <v>广州市开发区青车路102号</v>
          </cell>
          <cell r="P43" t="str">
            <v>421024198609212027</v>
          </cell>
          <cell r="Q43" t="str">
            <v>本地非农业</v>
          </cell>
          <cell r="R43" t="str">
            <v>佛山顺德乐从</v>
          </cell>
          <cell r="S43" t="str">
            <v>硕士研究生</v>
          </cell>
          <cell r="T43" t="str">
            <v>华南农业大学</v>
          </cell>
          <cell r="U43" t="str">
            <v>生物化学与分子生物学</v>
          </cell>
          <cell r="V43">
            <v>40725</v>
          </cell>
          <cell r="X43">
            <v>42611</v>
          </cell>
          <cell r="Y43">
            <v>42705</v>
          </cell>
          <cell r="Z43" t="str">
            <v>内部推荐</v>
          </cell>
          <cell r="AA43">
            <v>38</v>
          </cell>
          <cell r="AB43">
            <v>38</v>
          </cell>
          <cell r="AC43">
            <v>6</v>
          </cell>
          <cell r="AD43">
            <v>44</v>
          </cell>
          <cell r="AE43">
            <v>44</v>
          </cell>
          <cell r="AF43">
            <v>5</v>
          </cell>
        </row>
        <row r="44">
          <cell r="B44" t="str">
            <v>JZ043</v>
          </cell>
          <cell r="C44" t="str">
            <v>杨勇</v>
          </cell>
          <cell r="D44" t="str">
            <v>正职</v>
          </cell>
          <cell r="E44" t="str">
            <v>注册部</v>
          </cell>
          <cell r="F44" t="str">
            <v>广州</v>
          </cell>
          <cell r="G44" t="str">
            <v>注册经理</v>
          </cell>
          <cell r="H44" t="str">
            <v>男</v>
          </cell>
          <cell r="I44" t="str">
            <v>中国</v>
          </cell>
          <cell r="J44" t="str">
            <v>侗</v>
          </cell>
          <cell r="K44" t="str">
            <v>群众</v>
          </cell>
          <cell r="L44" t="str">
            <v>未婚</v>
          </cell>
          <cell r="M44">
            <v>30548</v>
          </cell>
          <cell r="N44">
            <v>33</v>
          </cell>
          <cell r="O44" t="str">
            <v>湖南省会同县连山乡高涌村七组6号</v>
          </cell>
          <cell r="P44" t="str">
            <v>431225198308204436</v>
          </cell>
          <cell r="Q44" t="str">
            <v>外地农业</v>
          </cell>
          <cell r="R44" t="str">
            <v>广州市荔湾区西华路冼家庄小区</v>
          </cell>
          <cell r="S44" t="str">
            <v>硕士研究生</v>
          </cell>
          <cell r="T44" t="str">
            <v>中国科学院大学</v>
          </cell>
          <cell r="U44" t="str">
            <v>分子生物学</v>
          </cell>
          <cell r="V44">
            <v>40360</v>
          </cell>
          <cell r="X44">
            <v>42614</v>
          </cell>
          <cell r="Y44">
            <v>42736</v>
          </cell>
          <cell r="Z44" t="str">
            <v>猎头:VIP-Hunter</v>
          </cell>
          <cell r="AA44">
            <v>40</v>
          </cell>
          <cell r="AB44">
            <v>40</v>
          </cell>
          <cell r="AC44">
            <v>5</v>
          </cell>
          <cell r="AD44">
            <v>45</v>
          </cell>
          <cell r="AE44">
            <v>45</v>
          </cell>
          <cell r="AF44">
            <v>5</v>
          </cell>
        </row>
        <row r="45">
          <cell r="B45" t="str">
            <v>JZ044</v>
          </cell>
          <cell r="C45" t="str">
            <v>杨锐东</v>
          </cell>
          <cell r="D45" t="str">
            <v>正职</v>
          </cell>
          <cell r="E45" t="str">
            <v>营销部南区</v>
          </cell>
          <cell r="F45" t="str">
            <v>广州</v>
          </cell>
          <cell r="G45" t="str">
            <v>DSM</v>
          </cell>
          <cell r="H45" t="str">
            <v>男</v>
          </cell>
          <cell r="I45" t="str">
            <v>中国</v>
          </cell>
          <cell r="J45" t="str">
            <v>汉</v>
          </cell>
          <cell r="K45" t="str">
            <v>群众</v>
          </cell>
          <cell r="M45">
            <v>29222</v>
          </cell>
          <cell r="N45">
            <v>37</v>
          </cell>
          <cell r="O45" t="str">
            <v>广州市荔湾区荔丰街11号603房</v>
          </cell>
          <cell r="P45" t="str">
            <v>445221198001026815</v>
          </cell>
          <cell r="Q45" t="str">
            <v>本地非农业</v>
          </cell>
          <cell r="R45" t="str">
            <v>广州市荔湾区荔丰街11号603房</v>
          </cell>
          <cell r="S45" t="str">
            <v>本科</v>
          </cell>
          <cell r="T45" t="str">
            <v>广州中医药大学</v>
          </cell>
          <cell r="U45" t="str">
            <v>公共事业管理（卫生）</v>
          </cell>
          <cell r="V45">
            <v>37803</v>
          </cell>
          <cell r="X45">
            <v>42614</v>
          </cell>
          <cell r="Y45">
            <v>42736</v>
          </cell>
          <cell r="Z45" t="str">
            <v>内部推荐</v>
          </cell>
          <cell r="AA45">
            <v>127</v>
          </cell>
          <cell r="AB45">
            <v>127</v>
          </cell>
          <cell r="AC45">
            <v>5</v>
          </cell>
          <cell r="AD45">
            <v>132</v>
          </cell>
          <cell r="AE45">
            <v>132</v>
          </cell>
          <cell r="AF45">
            <v>10</v>
          </cell>
        </row>
        <row r="46">
          <cell r="B46" t="str">
            <v>JZ045</v>
          </cell>
          <cell r="C46" t="str">
            <v>曾丽平</v>
          </cell>
          <cell r="D46" t="str">
            <v>正职</v>
          </cell>
          <cell r="E46" t="str">
            <v>临检中心</v>
          </cell>
          <cell r="F46" t="str">
            <v>广州</v>
          </cell>
          <cell r="G46" t="str">
            <v>检验技术员</v>
          </cell>
          <cell r="H46" t="str">
            <v>女</v>
          </cell>
          <cell r="I46" t="str">
            <v>中国</v>
          </cell>
          <cell r="J46" t="str">
            <v>汉</v>
          </cell>
          <cell r="K46" t="str">
            <v>共青团员</v>
          </cell>
          <cell r="L46" t="str">
            <v>未婚</v>
          </cell>
          <cell r="M46">
            <v>33613</v>
          </cell>
          <cell r="N46">
            <v>25</v>
          </cell>
          <cell r="O46" t="str">
            <v>广东省紫金县上义镇郊田村委会森坑村民小组14号</v>
          </cell>
          <cell r="P46" t="str">
            <v>441621199201105342</v>
          </cell>
          <cell r="Q46" t="str">
            <v>外地农业</v>
          </cell>
          <cell r="S46" t="str">
            <v>大专</v>
          </cell>
          <cell r="T46" t="str">
            <v>广州医学院</v>
          </cell>
          <cell r="U46" t="str">
            <v>医学检验</v>
          </cell>
          <cell r="V46">
            <v>42064</v>
          </cell>
          <cell r="W46" t="str">
            <v>临床医学检验技术初级（士）</v>
          </cell>
          <cell r="X46">
            <v>42618</v>
          </cell>
          <cell r="Y46">
            <v>42705</v>
          </cell>
          <cell r="Z46" t="str">
            <v>前程招聘</v>
          </cell>
          <cell r="AA46">
            <v>30</v>
          </cell>
          <cell r="AB46">
            <v>30</v>
          </cell>
          <cell r="AC46">
            <v>5</v>
          </cell>
          <cell r="AD46">
            <v>35</v>
          </cell>
          <cell r="AE46">
            <v>35</v>
          </cell>
          <cell r="AF46">
            <v>5</v>
          </cell>
        </row>
        <row r="47">
          <cell r="B47" t="str">
            <v>JZ046</v>
          </cell>
          <cell r="C47" t="str">
            <v>许晓萍</v>
          </cell>
          <cell r="D47" t="str">
            <v>正职</v>
          </cell>
          <cell r="E47" t="str">
            <v>临检中心</v>
          </cell>
          <cell r="F47" t="str">
            <v>广州</v>
          </cell>
          <cell r="G47" t="str">
            <v>检验技术员</v>
          </cell>
          <cell r="H47" t="str">
            <v>女</v>
          </cell>
          <cell r="I47" t="str">
            <v>中国</v>
          </cell>
          <cell r="J47" t="str">
            <v>汉</v>
          </cell>
          <cell r="K47" t="str">
            <v>共青团员</v>
          </cell>
          <cell r="L47" t="str">
            <v>已婚</v>
          </cell>
          <cell r="M47">
            <v>32440</v>
          </cell>
          <cell r="N47">
            <v>28</v>
          </cell>
          <cell r="O47" t="str">
            <v>广东省汕头市潮阳区成田镇深沟新寨门路南五巷8号101房</v>
          </cell>
          <cell r="P47" t="str">
            <v>440582198810242344</v>
          </cell>
          <cell r="Q47" t="str">
            <v>外地农业</v>
          </cell>
          <cell r="S47" t="str">
            <v>本科</v>
          </cell>
          <cell r="T47" t="str">
            <v>广州医学大学</v>
          </cell>
          <cell r="U47" t="str">
            <v>医学检验技术</v>
          </cell>
          <cell r="V47">
            <v>41426</v>
          </cell>
          <cell r="W47" t="str">
            <v>临床医学检验技术初级（士）</v>
          </cell>
          <cell r="X47">
            <v>42618</v>
          </cell>
          <cell r="Y47">
            <v>42705</v>
          </cell>
          <cell r="Z47" t="str">
            <v>前程招聘</v>
          </cell>
          <cell r="AA47">
            <v>74</v>
          </cell>
          <cell r="AB47">
            <v>74</v>
          </cell>
          <cell r="AC47">
            <v>5</v>
          </cell>
          <cell r="AD47">
            <v>79</v>
          </cell>
          <cell r="AE47">
            <v>79</v>
          </cell>
          <cell r="AF47">
            <v>5</v>
          </cell>
        </row>
        <row r="48">
          <cell r="B48" t="str">
            <v>JZ047</v>
          </cell>
          <cell r="C48" t="str">
            <v>陶锦胜</v>
          </cell>
          <cell r="D48" t="str">
            <v>正职</v>
          </cell>
          <cell r="E48" t="str">
            <v>生信部</v>
          </cell>
          <cell r="F48" t="str">
            <v>广州</v>
          </cell>
          <cell r="G48" t="str">
            <v>资深生信工程师</v>
          </cell>
          <cell r="H48" t="str">
            <v>男</v>
          </cell>
          <cell r="I48" t="str">
            <v>中国</v>
          </cell>
          <cell r="J48" t="str">
            <v>汉</v>
          </cell>
          <cell r="K48" t="str">
            <v>共青团员</v>
          </cell>
          <cell r="L48" t="str">
            <v>已婚</v>
          </cell>
          <cell r="M48">
            <v>31248</v>
          </cell>
          <cell r="N48">
            <v>31</v>
          </cell>
          <cell r="O48" t="str">
            <v>广东省深圳市盐田区北山道北山工业区综合楼</v>
          </cell>
          <cell r="P48" t="str">
            <v>43032119850720741X</v>
          </cell>
          <cell r="Q48" t="str">
            <v>外地非农业</v>
          </cell>
          <cell r="R48" t="str">
            <v>深圳盐田</v>
          </cell>
          <cell r="S48" t="str">
            <v>硕士研究生</v>
          </cell>
          <cell r="T48" t="str">
            <v>武汉大学</v>
          </cell>
          <cell r="U48" t="str">
            <v>遗传学</v>
          </cell>
          <cell r="V48">
            <v>40513</v>
          </cell>
          <cell r="X48">
            <v>42618</v>
          </cell>
          <cell r="Y48">
            <v>42705</v>
          </cell>
          <cell r="Z48" t="str">
            <v>猎头:VIP-Hunter</v>
          </cell>
          <cell r="AA48">
            <v>63</v>
          </cell>
          <cell r="AB48">
            <v>63</v>
          </cell>
          <cell r="AC48">
            <v>5</v>
          </cell>
          <cell r="AD48">
            <v>68</v>
          </cell>
          <cell r="AE48">
            <v>68</v>
          </cell>
          <cell r="AF48">
            <v>5</v>
          </cell>
        </row>
        <row r="49">
          <cell r="B49" t="str">
            <v>JZ048</v>
          </cell>
          <cell r="C49" t="str">
            <v>李典格</v>
          </cell>
          <cell r="D49" t="str">
            <v>正职</v>
          </cell>
          <cell r="E49" t="str">
            <v>研发技术三部</v>
          </cell>
          <cell r="F49" t="str">
            <v>广州</v>
          </cell>
          <cell r="G49" t="str">
            <v>研发工程师</v>
          </cell>
          <cell r="H49" t="str">
            <v>女</v>
          </cell>
          <cell r="I49" t="str">
            <v>中国</v>
          </cell>
          <cell r="J49" t="str">
            <v>汉</v>
          </cell>
          <cell r="K49" t="str">
            <v>群众</v>
          </cell>
          <cell r="L49" t="str">
            <v>已婚</v>
          </cell>
          <cell r="M49">
            <v>32037</v>
          </cell>
          <cell r="N49">
            <v>29</v>
          </cell>
          <cell r="O49" t="str">
            <v>广州市萝岗区青年路102号</v>
          </cell>
          <cell r="P49" t="str">
            <v>220106198709178641</v>
          </cell>
          <cell r="Q49" t="str">
            <v>本地非农业</v>
          </cell>
          <cell r="R49" t="str">
            <v>广州市海珠区琶洲</v>
          </cell>
          <cell r="S49" t="str">
            <v>硕士研究生</v>
          </cell>
          <cell r="T49" t="str">
            <v>南开大学</v>
          </cell>
          <cell r="U49" t="str">
            <v>生物化学与分子生物学</v>
          </cell>
          <cell r="V49">
            <v>41426</v>
          </cell>
          <cell r="X49">
            <v>42625</v>
          </cell>
          <cell r="Z49" t="str">
            <v>猎头:VIP-Hunter</v>
          </cell>
          <cell r="AA49">
            <v>36</v>
          </cell>
          <cell r="AB49">
            <v>36</v>
          </cell>
          <cell r="AC49">
            <v>5</v>
          </cell>
          <cell r="AD49">
            <v>41</v>
          </cell>
          <cell r="AE49">
            <v>41</v>
          </cell>
          <cell r="AF49">
            <v>5</v>
          </cell>
        </row>
        <row r="50">
          <cell r="B50" t="str">
            <v>JZ049</v>
          </cell>
          <cell r="C50" t="str">
            <v>凤吉</v>
          </cell>
          <cell r="D50" t="str">
            <v>正职</v>
          </cell>
          <cell r="E50" t="str">
            <v>营销部南区</v>
          </cell>
          <cell r="F50" t="str">
            <v>湖南</v>
          </cell>
          <cell r="G50" t="str">
            <v>DSM</v>
          </cell>
          <cell r="H50" t="str">
            <v>男</v>
          </cell>
          <cell r="I50" t="str">
            <v>中国</v>
          </cell>
          <cell r="J50" t="str">
            <v>汉</v>
          </cell>
          <cell r="K50" t="str">
            <v>共青团员</v>
          </cell>
          <cell r="L50" t="str">
            <v>已婚</v>
          </cell>
          <cell r="M50">
            <v>32362</v>
          </cell>
          <cell r="N50">
            <v>28</v>
          </cell>
          <cell r="O50" t="str">
            <v>长沙市望城区月亮岛街道黄都港社区恒大名都25栋1202号</v>
          </cell>
          <cell r="P50" t="str">
            <v>342529198808075811</v>
          </cell>
          <cell r="Q50" t="str">
            <v>外地非农业</v>
          </cell>
          <cell r="R50" t="str">
            <v>长沙市望城区月亮岛街道黄都港社区恒大名都25栋1202号</v>
          </cell>
          <cell r="S50" t="str">
            <v>大专</v>
          </cell>
          <cell r="T50" t="str">
            <v>安徽广播电视大学直属学院</v>
          </cell>
          <cell r="U50" t="str">
            <v>英语</v>
          </cell>
          <cell r="V50">
            <v>39630</v>
          </cell>
          <cell r="X50">
            <v>42625</v>
          </cell>
          <cell r="Z50" t="str">
            <v>猎头:锐仕方达</v>
          </cell>
          <cell r="AA50">
            <v>20</v>
          </cell>
          <cell r="AB50">
            <v>20</v>
          </cell>
          <cell r="AC50">
            <v>5</v>
          </cell>
          <cell r="AD50">
            <v>25</v>
          </cell>
          <cell r="AE50">
            <v>25</v>
          </cell>
          <cell r="AF50">
            <v>5</v>
          </cell>
        </row>
        <row r="51">
          <cell r="B51" t="str">
            <v>JZ050</v>
          </cell>
          <cell r="C51" t="str">
            <v>胡翠</v>
          </cell>
          <cell r="D51" t="str">
            <v>正职</v>
          </cell>
          <cell r="E51" t="str">
            <v>财务部</v>
          </cell>
          <cell r="F51" t="str">
            <v>广州</v>
          </cell>
          <cell r="G51" t="str">
            <v>总账会计</v>
          </cell>
          <cell r="H51" t="str">
            <v>女</v>
          </cell>
          <cell r="I51" t="str">
            <v>中国</v>
          </cell>
          <cell r="J51" t="str">
            <v>汉</v>
          </cell>
          <cell r="K51" t="str">
            <v>共青团员</v>
          </cell>
          <cell r="L51" t="str">
            <v>未婚</v>
          </cell>
          <cell r="M51">
            <v>32436</v>
          </cell>
          <cell r="N51">
            <v>28</v>
          </cell>
          <cell r="O51" t="str">
            <v>江西省新余市渝水区九鼎路198号1栋2单元502室</v>
          </cell>
          <cell r="P51" t="str">
            <v>360502198810205621</v>
          </cell>
          <cell r="Q51" t="str">
            <v>外地非农业</v>
          </cell>
          <cell r="S51" t="str">
            <v>本科</v>
          </cell>
          <cell r="T51" t="str">
            <v>江西财经大学</v>
          </cell>
          <cell r="U51" t="str">
            <v>会计学</v>
          </cell>
          <cell r="V51">
            <v>40360</v>
          </cell>
          <cell r="W51" t="str">
            <v>初级会计师</v>
          </cell>
          <cell r="X51">
            <v>42632</v>
          </cell>
          <cell r="Y51">
            <v>42736</v>
          </cell>
          <cell r="Z51" t="str">
            <v>内部推荐</v>
          </cell>
          <cell r="AA51">
            <v>40</v>
          </cell>
          <cell r="AB51">
            <v>40</v>
          </cell>
          <cell r="AC51">
            <v>5</v>
          </cell>
          <cell r="AD51">
            <v>45</v>
          </cell>
          <cell r="AE51">
            <v>45</v>
          </cell>
          <cell r="AF51">
            <v>5</v>
          </cell>
        </row>
        <row r="52">
          <cell r="B52" t="str">
            <v>JZ051</v>
          </cell>
          <cell r="C52" t="str">
            <v>庞立平</v>
          </cell>
          <cell r="D52" t="str">
            <v>正职</v>
          </cell>
          <cell r="E52" t="str">
            <v>营销部东区</v>
          </cell>
          <cell r="F52" t="str">
            <v>上海</v>
          </cell>
          <cell r="G52" t="str">
            <v>DSM</v>
          </cell>
          <cell r="H52" t="str">
            <v>男</v>
          </cell>
          <cell r="I52" t="str">
            <v>中国</v>
          </cell>
          <cell r="J52" t="str">
            <v>汉</v>
          </cell>
          <cell r="K52" t="str">
            <v>群众</v>
          </cell>
          <cell r="L52" t="str">
            <v>已婚</v>
          </cell>
          <cell r="M52">
            <v>30314</v>
          </cell>
          <cell r="N52">
            <v>34</v>
          </cell>
          <cell r="O52" t="str">
            <v>黑龙江省木兰县柳河镇河西村石河屯</v>
          </cell>
          <cell r="P52" t="str">
            <v>232127198212292655</v>
          </cell>
          <cell r="Q52" t="str">
            <v>外地非农业</v>
          </cell>
          <cell r="R52" t="str">
            <v>上海市静安区临汾路1105弄5号301</v>
          </cell>
          <cell r="S52" t="str">
            <v>大专</v>
          </cell>
          <cell r="T52" t="str">
            <v>哈尔滨理工大学</v>
          </cell>
          <cell r="U52" t="str">
            <v>市场营销</v>
          </cell>
          <cell r="X52">
            <v>42641</v>
          </cell>
          <cell r="Z52" t="str">
            <v>猎头:锐仕方达</v>
          </cell>
          <cell r="AA52">
            <v>39</v>
          </cell>
          <cell r="AB52">
            <v>39</v>
          </cell>
          <cell r="AC52">
            <v>5</v>
          </cell>
          <cell r="AD52">
            <v>44</v>
          </cell>
          <cell r="AE52">
            <v>44</v>
          </cell>
          <cell r="AF52">
            <v>5</v>
          </cell>
        </row>
        <row r="53">
          <cell r="B53" t="str">
            <v>JZ052</v>
          </cell>
          <cell r="C53" t="str">
            <v>陈斐</v>
          </cell>
          <cell r="D53" t="str">
            <v>离职</v>
          </cell>
          <cell r="E53" t="str">
            <v>营销部西区</v>
          </cell>
          <cell r="F53" t="str">
            <v>重庆</v>
          </cell>
          <cell r="G53" t="str">
            <v>DSM</v>
          </cell>
          <cell r="H53" t="str">
            <v>女</v>
          </cell>
          <cell r="I53" t="str">
            <v>中国</v>
          </cell>
          <cell r="J53" t="str">
            <v>汉</v>
          </cell>
          <cell r="K53" t="str">
            <v>群众</v>
          </cell>
          <cell r="L53" t="str">
            <v>已婚</v>
          </cell>
          <cell r="M53">
            <v>30842</v>
          </cell>
          <cell r="N53">
            <v>32</v>
          </cell>
          <cell r="O53" t="str">
            <v>重庆市渝中区健康路100号</v>
          </cell>
          <cell r="P53" t="str">
            <v>500106198406090842</v>
          </cell>
          <cell r="Q53" t="str">
            <v>外地非农业</v>
          </cell>
          <cell r="R53" t="str">
            <v>重庆市九龙城区广厦城洛卡庄园19-2-3-1</v>
          </cell>
          <cell r="S53" t="str">
            <v>大专</v>
          </cell>
          <cell r="T53" t="str">
            <v>重庆市药剂学校</v>
          </cell>
          <cell r="U53" t="str">
            <v>药学</v>
          </cell>
          <cell r="V53">
            <v>36708</v>
          </cell>
          <cell r="X53">
            <v>42651</v>
          </cell>
          <cell r="Z53" t="str">
            <v>猎头:VIP-Hunter</v>
          </cell>
          <cell r="AA53">
            <v>115</v>
          </cell>
          <cell r="AB53">
            <v>115</v>
          </cell>
          <cell r="AC53">
            <v>4</v>
          </cell>
          <cell r="AD53">
            <v>119</v>
          </cell>
          <cell r="AE53">
            <v>119</v>
          </cell>
          <cell r="AF53">
            <v>5</v>
          </cell>
        </row>
        <row r="54">
          <cell r="B54" t="str">
            <v>JZ053</v>
          </cell>
          <cell r="C54" t="str">
            <v>黄崇骏</v>
          </cell>
          <cell r="D54" t="str">
            <v>正职</v>
          </cell>
          <cell r="E54" t="str">
            <v>营销部西区</v>
          </cell>
          <cell r="F54" t="str">
            <v>成都</v>
          </cell>
          <cell r="G54" t="str">
            <v>CS</v>
          </cell>
          <cell r="H54" t="str">
            <v>男</v>
          </cell>
          <cell r="I54" t="str">
            <v>中国</v>
          </cell>
          <cell r="J54" t="str">
            <v>汉</v>
          </cell>
          <cell r="M54">
            <v>30204</v>
          </cell>
          <cell r="N54">
            <v>34</v>
          </cell>
          <cell r="O54" t="str">
            <v>成都市武侯区太平园东三街16号5栋2单元4楼3号</v>
          </cell>
          <cell r="P54" t="str">
            <v>511028198209101018</v>
          </cell>
          <cell r="Q54" t="str">
            <v>外地非农业</v>
          </cell>
          <cell r="S54" t="str">
            <v>大专</v>
          </cell>
          <cell r="T54" t="str">
            <v>四川省卫生管理干部学院</v>
          </cell>
          <cell r="U54" t="str">
            <v>临床医学</v>
          </cell>
          <cell r="V54">
            <v>37803</v>
          </cell>
          <cell r="X54">
            <v>42651</v>
          </cell>
          <cell r="Z54" t="str">
            <v>内部推荐</v>
          </cell>
          <cell r="AA54">
            <v>126</v>
          </cell>
          <cell r="AB54">
            <v>126</v>
          </cell>
          <cell r="AC54">
            <v>4</v>
          </cell>
          <cell r="AD54">
            <v>130</v>
          </cell>
          <cell r="AE54">
            <v>130</v>
          </cell>
          <cell r="AF54">
            <v>10</v>
          </cell>
        </row>
        <row r="55">
          <cell r="B55" t="str">
            <v>JZ054</v>
          </cell>
          <cell r="C55" t="str">
            <v>欧阳银友</v>
          </cell>
          <cell r="D55" t="str">
            <v>正职</v>
          </cell>
          <cell r="E55" t="str">
            <v>临检中心</v>
          </cell>
          <cell r="F55" t="str">
            <v>广州</v>
          </cell>
          <cell r="G55" t="str">
            <v>清洁员</v>
          </cell>
          <cell r="H55" t="str">
            <v>女</v>
          </cell>
          <cell r="I55" t="str">
            <v>中国</v>
          </cell>
          <cell r="J55" t="str">
            <v>汉</v>
          </cell>
          <cell r="K55" t="str">
            <v>群众</v>
          </cell>
          <cell r="L55" t="str">
            <v>已婚</v>
          </cell>
          <cell r="M55">
            <v>29081</v>
          </cell>
          <cell r="N55">
            <v>37</v>
          </cell>
          <cell r="O55" t="str">
            <v>广州市花都区花山镇五星村一队28号</v>
          </cell>
          <cell r="P55" t="str">
            <v>440182197908140948</v>
          </cell>
          <cell r="Q55" t="str">
            <v>本地非农业</v>
          </cell>
          <cell r="R55" t="str">
            <v>广州市白云区松南一街一号广州日报大院2层106房</v>
          </cell>
          <cell r="S55" t="str">
            <v>初中</v>
          </cell>
          <cell r="T55" t="str">
            <v>花山初级中学</v>
          </cell>
          <cell r="V55">
            <v>34881</v>
          </cell>
          <cell r="X55">
            <v>42651</v>
          </cell>
          <cell r="Y55">
            <v>42736</v>
          </cell>
          <cell r="Z55" t="str">
            <v>内部推荐</v>
          </cell>
          <cell r="AA55">
            <v>94</v>
          </cell>
          <cell r="AB55">
            <v>94</v>
          </cell>
          <cell r="AC55">
            <v>4</v>
          </cell>
          <cell r="AD55">
            <v>98</v>
          </cell>
          <cell r="AE55">
            <v>98</v>
          </cell>
          <cell r="AF55">
            <v>5</v>
          </cell>
        </row>
        <row r="56">
          <cell r="B56" t="str">
            <v>JZ055</v>
          </cell>
          <cell r="C56" t="str">
            <v>陈庆贵</v>
          </cell>
          <cell r="D56" t="str">
            <v>正职</v>
          </cell>
          <cell r="E56" t="str">
            <v>临检中心</v>
          </cell>
          <cell r="F56" t="str">
            <v>广州</v>
          </cell>
          <cell r="G56" t="str">
            <v>检验技术员</v>
          </cell>
          <cell r="H56" t="str">
            <v>男</v>
          </cell>
          <cell r="I56" t="str">
            <v>中国</v>
          </cell>
          <cell r="J56" t="str">
            <v>壮</v>
          </cell>
          <cell r="K56" t="str">
            <v>中共党员</v>
          </cell>
          <cell r="L56" t="str">
            <v>未婚</v>
          </cell>
          <cell r="M56">
            <v>33671</v>
          </cell>
          <cell r="N56">
            <v>24</v>
          </cell>
          <cell r="O56" t="str">
            <v>广西贵港市港北区庆丰镇都炉村大炉屯237号</v>
          </cell>
          <cell r="P56" t="str">
            <v>450802199203081252</v>
          </cell>
          <cell r="Q56" t="str">
            <v>外地农业</v>
          </cell>
          <cell r="S56" t="str">
            <v>本科</v>
          </cell>
          <cell r="T56" t="str">
            <v>南方医科大学</v>
          </cell>
          <cell r="U56" t="str">
            <v>医学检验</v>
          </cell>
          <cell r="V56">
            <v>43282</v>
          </cell>
          <cell r="W56" t="str">
            <v>微生物检验技术初级（士）
PCR上岗证</v>
          </cell>
          <cell r="X56">
            <v>42669</v>
          </cell>
          <cell r="Y56">
            <v>42736</v>
          </cell>
          <cell r="Z56" t="str">
            <v>智联招聘</v>
          </cell>
          <cell r="AA56">
            <v>24</v>
          </cell>
          <cell r="AB56">
            <v>24</v>
          </cell>
          <cell r="AC56">
            <v>4</v>
          </cell>
          <cell r="AD56">
            <v>28</v>
          </cell>
          <cell r="AE56">
            <v>28</v>
          </cell>
          <cell r="AF56">
            <v>5</v>
          </cell>
        </row>
        <row r="57">
          <cell r="B57" t="str">
            <v>JZ056</v>
          </cell>
          <cell r="C57" t="str">
            <v>陈璐荣</v>
          </cell>
          <cell r="D57" t="str">
            <v>离职</v>
          </cell>
          <cell r="E57" t="str">
            <v>临检中心</v>
          </cell>
          <cell r="F57" t="str">
            <v>广州</v>
          </cell>
          <cell r="G57" t="str">
            <v>检验技术员</v>
          </cell>
          <cell r="H57" t="str">
            <v>男</v>
          </cell>
          <cell r="I57" t="str">
            <v>中国</v>
          </cell>
          <cell r="J57" t="str">
            <v>汉</v>
          </cell>
          <cell r="K57" t="str">
            <v>群众</v>
          </cell>
          <cell r="L57" t="str">
            <v>未婚</v>
          </cell>
          <cell r="M57">
            <v>31861</v>
          </cell>
          <cell r="N57">
            <v>29</v>
          </cell>
          <cell r="O57" t="str">
            <v>广东省怀集县桥头镇新平村委会江义村0188号</v>
          </cell>
          <cell r="P57" t="str">
            <v>441224198703256012</v>
          </cell>
          <cell r="Q57" t="str">
            <v>外地农业</v>
          </cell>
          <cell r="R57" t="str">
            <v>广州市海珠区荔福璐68号602</v>
          </cell>
          <cell r="S57" t="str">
            <v>本科</v>
          </cell>
          <cell r="T57" t="str">
            <v>广东工业大学</v>
          </cell>
          <cell r="U57" t="str">
            <v>环境科学</v>
          </cell>
          <cell r="V57">
            <v>42552</v>
          </cell>
          <cell r="X57">
            <v>42681</v>
          </cell>
          <cell r="Z57" t="str">
            <v>前程招聘</v>
          </cell>
          <cell r="AA57">
            <v>48</v>
          </cell>
          <cell r="AB57">
            <v>48</v>
          </cell>
          <cell r="AC57">
            <v>3</v>
          </cell>
          <cell r="AD57">
            <v>51</v>
          </cell>
          <cell r="AE57">
            <v>51</v>
          </cell>
          <cell r="AF57">
            <v>5</v>
          </cell>
        </row>
        <row r="58">
          <cell r="B58" t="str">
            <v>JZ057</v>
          </cell>
          <cell r="C58" t="str">
            <v>李锦恩</v>
          </cell>
          <cell r="D58" t="str">
            <v>离职</v>
          </cell>
          <cell r="E58" t="str">
            <v>软件工程部</v>
          </cell>
          <cell r="F58" t="str">
            <v>广州</v>
          </cell>
          <cell r="G58" t="str">
            <v>系统管理员</v>
          </cell>
          <cell r="H58" t="str">
            <v>男</v>
          </cell>
          <cell r="I58" t="str">
            <v>中国</v>
          </cell>
          <cell r="J58" t="str">
            <v>汉</v>
          </cell>
          <cell r="K58" t="str">
            <v>中共党员</v>
          </cell>
          <cell r="L58" t="str">
            <v>未婚</v>
          </cell>
          <cell r="M58">
            <v>34299</v>
          </cell>
          <cell r="N58">
            <v>23</v>
          </cell>
          <cell r="O58" t="str">
            <v>广东省佛山市南海区狮山镇大榄五村北李氏一巷5号</v>
          </cell>
          <cell r="P58" t="str">
            <v>44068219931126061X</v>
          </cell>
          <cell r="Q58" t="str">
            <v>外地农业</v>
          </cell>
          <cell r="R58" t="str">
            <v>广州市天河区车陂南文化广场启明大街北九巷22号</v>
          </cell>
          <cell r="S58" t="str">
            <v>本科</v>
          </cell>
          <cell r="T58" t="str">
            <v>广东药科大学</v>
          </cell>
          <cell r="U58" t="str">
            <v>计算机科学与技术</v>
          </cell>
          <cell r="V58">
            <v>42522</v>
          </cell>
          <cell r="X58">
            <v>42681</v>
          </cell>
          <cell r="Z58" t="str">
            <v>智联招聘</v>
          </cell>
          <cell r="AC58">
            <v>3</v>
          </cell>
          <cell r="AD58">
            <v>3</v>
          </cell>
          <cell r="AE58">
            <v>3</v>
          </cell>
          <cell r="AF58">
            <v>0</v>
          </cell>
        </row>
        <row r="59">
          <cell r="B59" t="str">
            <v>JZ058</v>
          </cell>
          <cell r="C59" t="str">
            <v>倪彬洋</v>
          </cell>
          <cell r="D59" t="str">
            <v>正职</v>
          </cell>
          <cell r="E59" t="str">
            <v>生信部</v>
          </cell>
          <cell r="F59" t="str">
            <v>广州</v>
          </cell>
          <cell r="G59" t="str">
            <v>生信工程师</v>
          </cell>
          <cell r="H59" t="str">
            <v>男</v>
          </cell>
          <cell r="I59" t="str">
            <v>中国</v>
          </cell>
          <cell r="J59" t="str">
            <v>汉</v>
          </cell>
          <cell r="K59" t="str">
            <v>共青团员</v>
          </cell>
          <cell r="L59" t="str">
            <v>未婚</v>
          </cell>
          <cell r="M59">
            <v>32767</v>
          </cell>
          <cell r="N59">
            <v>27</v>
          </cell>
          <cell r="O59" t="str">
            <v>广西苍梧县木双镇双贤村滩二组2号</v>
          </cell>
          <cell r="P59" t="str">
            <v>450421198909167536</v>
          </cell>
          <cell r="Q59" t="str">
            <v>外地农业</v>
          </cell>
          <cell r="S59" t="str">
            <v>本科</v>
          </cell>
          <cell r="T59" t="str">
            <v>中南大学</v>
          </cell>
          <cell r="U59" t="str">
            <v>应用数学</v>
          </cell>
          <cell r="V59">
            <v>41456</v>
          </cell>
          <cell r="X59">
            <v>42681</v>
          </cell>
          <cell r="Z59" t="str">
            <v>智联招聘</v>
          </cell>
          <cell r="AA59">
            <v>23</v>
          </cell>
          <cell r="AB59">
            <v>23</v>
          </cell>
          <cell r="AC59">
            <v>3</v>
          </cell>
          <cell r="AD59">
            <v>26</v>
          </cell>
          <cell r="AE59">
            <v>26</v>
          </cell>
          <cell r="AF59">
            <v>5</v>
          </cell>
        </row>
        <row r="60">
          <cell r="B60" t="str">
            <v>JZ059</v>
          </cell>
          <cell r="C60" t="str">
            <v>李慧</v>
          </cell>
          <cell r="D60" t="str">
            <v>正职</v>
          </cell>
          <cell r="E60" t="str">
            <v>研发技术三部</v>
          </cell>
          <cell r="F60" t="str">
            <v>广州</v>
          </cell>
          <cell r="G60" t="str">
            <v>研发工程师</v>
          </cell>
          <cell r="H60" t="str">
            <v>女</v>
          </cell>
          <cell r="I60" t="str">
            <v>中国</v>
          </cell>
          <cell r="J60" t="str">
            <v>汉</v>
          </cell>
          <cell r="K60" t="str">
            <v>共青团员</v>
          </cell>
          <cell r="L60" t="str">
            <v>未婚</v>
          </cell>
          <cell r="M60">
            <v>33584</v>
          </cell>
          <cell r="N60">
            <v>25</v>
          </cell>
          <cell r="O60" t="str">
            <v>河南省延津县丰庄镇前王庄村008号</v>
          </cell>
          <cell r="P60" t="str">
            <v>410726199112126628</v>
          </cell>
          <cell r="Q60" t="str">
            <v>外地农业</v>
          </cell>
          <cell r="R60" t="str">
            <v>河南省延津县丰庄镇前王庄村008号</v>
          </cell>
          <cell r="S60" t="str">
            <v>硕士</v>
          </cell>
          <cell r="T60" t="str">
            <v>山东大学</v>
          </cell>
          <cell r="U60" t="str">
            <v>生物工程</v>
          </cell>
          <cell r="V60">
            <v>42522</v>
          </cell>
          <cell r="X60">
            <v>42681</v>
          </cell>
          <cell r="Z60" t="str">
            <v>智联招聘</v>
          </cell>
          <cell r="AA60">
            <v>2</v>
          </cell>
          <cell r="AB60">
            <v>2</v>
          </cell>
          <cell r="AC60">
            <v>3</v>
          </cell>
          <cell r="AD60">
            <v>5</v>
          </cell>
          <cell r="AE60">
            <v>5</v>
          </cell>
          <cell r="AF60">
            <v>0</v>
          </cell>
        </row>
        <row r="61">
          <cell r="B61" t="str">
            <v>JZ060</v>
          </cell>
          <cell r="C61" t="str">
            <v>康红军</v>
          </cell>
          <cell r="D61" t="str">
            <v>正职</v>
          </cell>
          <cell r="E61" t="str">
            <v>营销部南区</v>
          </cell>
          <cell r="F61" t="str">
            <v>广州</v>
          </cell>
          <cell r="G61" t="str">
            <v>DSM</v>
          </cell>
          <cell r="H61" t="str">
            <v>男</v>
          </cell>
          <cell r="I61" t="str">
            <v>中国</v>
          </cell>
          <cell r="J61" t="str">
            <v>汉</v>
          </cell>
          <cell r="K61" t="str">
            <v>群众</v>
          </cell>
          <cell r="L61" t="str">
            <v>未婚</v>
          </cell>
          <cell r="M61">
            <v>32009</v>
          </cell>
          <cell r="N61">
            <v>29</v>
          </cell>
          <cell r="O61" t="str">
            <v>江苏省连云港市新浦区人民东路143号</v>
          </cell>
          <cell r="P61" t="str">
            <v>412824198708205159</v>
          </cell>
          <cell r="Q61" t="str">
            <v>外地非农业</v>
          </cell>
          <cell r="S61" t="str">
            <v>硕士</v>
          </cell>
          <cell r="T61" t="str">
            <v>暨南大学</v>
          </cell>
          <cell r="U61" t="str">
            <v>制药工程</v>
          </cell>
          <cell r="V61">
            <v>41091</v>
          </cell>
          <cell r="X61">
            <v>42681</v>
          </cell>
          <cell r="Z61" t="str">
            <v>内部推荐</v>
          </cell>
          <cell r="AA61">
            <v>40</v>
          </cell>
          <cell r="AB61">
            <v>40</v>
          </cell>
          <cell r="AC61">
            <v>3</v>
          </cell>
          <cell r="AD61">
            <v>43</v>
          </cell>
          <cell r="AE61">
            <v>43</v>
          </cell>
          <cell r="AF61">
            <v>5</v>
          </cell>
        </row>
        <row r="62">
          <cell r="B62" t="str">
            <v>JZ061</v>
          </cell>
          <cell r="C62" t="str">
            <v>钟云海</v>
          </cell>
          <cell r="D62" t="str">
            <v>正职</v>
          </cell>
          <cell r="E62" t="str">
            <v>营销部西区</v>
          </cell>
          <cell r="F62" t="str">
            <v>成都</v>
          </cell>
          <cell r="G62" t="str">
            <v>DSM</v>
          </cell>
          <cell r="H62" t="str">
            <v>男</v>
          </cell>
          <cell r="I62" t="str">
            <v>中国</v>
          </cell>
          <cell r="J62" t="str">
            <v>汉</v>
          </cell>
          <cell r="K62" t="str">
            <v>群众</v>
          </cell>
          <cell r="L62" t="str">
            <v>已婚</v>
          </cell>
          <cell r="M62">
            <v>30016</v>
          </cell>
          <cell r="N62">
            <v>34</v>
          </cell>
          <cell r="O62" t="str">
            <v>成都市青羊区锦屏路97号12栋3单元1楼2号</v>
          </cell>
          <cell r="P62" t="str">
            <v>510105198203060518</v>
          </cell>
          <cell r="Q62" t="str">
            <v>外地非农业</v>
          </cell>
          <cell r="R62" t="str">
            <v>四川省成都市龙嘴路232号</v>
          </cell>
          <cell r="S62" t="str">
            <v>硕士</v>
          </cell>
          <cell r="T62" t="str">
            <v>成都中医药大学</v>
          </cell>
          <cell r="U62" t="str">
            <v>药理学</v>
          </cell>
          <cell r="V62">
            <v>39981</v>
          </cell>
          <cell r="X62">
            <v>42688</v>
          </cell>
          <cell r="Z62" t="str">
            <v>内部推荐</v>
          </cell>
          <cell r="AA62">
            <v>55</v>
          </cell>
          <cell r="AB62">
            <v>55</v>
          </cell>
          <cell r="AC62">
            <v>3</v>
          </cell>
          <cell r="AD62">
            <v>58</v>
          </cell>
          <cell r="AE62">
            <v>58</v>
          </cell>
          <cell r="AF62">
            <v>5</v>
          </cell>
        </row>
        <row r="63">
          <cell r="B63" t="str">
            <v>JZ062</v>
          </cell>
          <cell r="C63" t="str">
            <v>卢志荣</v>
          </cell>
          <cell r="D63" t="str">
            <v>正职</v>
          </cell>
          <cell r="E63" t="str">
            <v>软件工程部</v>
          </cell>
          <cell r="F63" t="str">
            <v>广州</v>
          </cell>
          <cell r="G63" t="str">
            <v>软件工程师</v>
          </cell>
          <cell r="H63" t="str">
            <v>男</v>
          </cell>
          <cell r="I63" t="str">
            <v>中国</v>
          </cell>
          <cell r="J63" t="str">
            <v>汉</v>
          </cell>
          <cell r="K63" t="str">
            <v>共青团员</v>
          </cell>
          <cell r="L63" t="str">
            <v>未婚</v>
          </cell>
          <cell r="M63">
            <v>33730</v>
          </cell>
          <cell r="N63">
            <v>24</v>
          </cell>
          <cell r="O63" t="str">
            <v>广东省罗定市素龙镇龙税村委上屋11号</v>
          </cell>
          <cell r="P63" t="str">
            <v>445381199205064078</v>
          </cell>
          <cell r="Q63" t="str">
            <v>外地农业</v>
          </cell>
          <cell r="S63" t="str">
            <v>本科</v>
          </cell>
          <cell r="T63" t="str">
            <v>华南理工大学广州学院</v>
          </cell>
          <cell r="U63" t="str">
            <v>自动化</v>
          </cell>
          <cell r="V63">
            <v>42156</v>
          </cell>
          <cell r="W63" t="str">
            <v>电子设计助理工程师</v>
          </cell>
          <cell r="X63">
            <v>42689</v>
          </cell>
          <cell r="Z63" t="str">
            <v>前程招聘</v>
          </cell>
          <cell r="AA63">
            <v>16</v>
          </cell>
          <cell r="AB63">
            <v>16</v>
          </cell>
          <cell r="AC63">
            <v>3</v>
          </cell>
          <cell r="AD63">
            <v>19</v>
          </cell>
          <cell r="AE63">
            <v>19</v>
          </cell>
          <cell r="AF63">
            <v>5</v>
          </cell>
        </row>
        <row r="64">
          <cell r="B64" t="str">
            <v>JZ063</v>
          </cell>
          <cell r="C64" t="str">
            <v>戚国杰</v>
          </cell>
          <cell r="D64" t="str">
            <v>正职</v>
          </cell>
          <cell r="E64" t="str">
            <v>研发技术三部</v>
          </cell>
          <cell r="F64" t="str">
            <v>广州</v>
          </cell>
          <cell r="G64" t="str">
            <v>资深研发技术员</v>
          </cell>
          <cell r="H64" t="str">
            <v>男</v>
          </cell>
          <cell r="I64" t="str">
            <v>中国</v>
          </cell>
          <cell r="J64" t="str">
            <v>汉</v>
          </cell>
          <cell r="K64" t="str">
            <v>群众</v>
          </cell>
          <cell r="L64" t="str">
            <v>已婚</v>
          </cell>
          <cell r="M64">
            <v>31513</v>
          </cell>
          <cell r="N64">
            <v>30</v>
          </cell>
          <cell r="O64" t="str">
            <v>广东省云浮市新兴县东成镇扶桂村四队160号</v>
          </cell>
          <cell r="P64" t="str">
            <v>445321198604112216</v>
          </cell>
          <cell r="Q64" t="str">
            <v>外地农业</v>
          </cell>
          <cell r="R64" t="str">
            <v>广州市白云区永泰</v>
          </cell>
          <cell r="S64" t="str">
            <v>本科</v>
          </cell>
          <cell r="T64" t="str">
            <v>华南农业大学</v>
          </cell>
          <cell r="U64" t="str">
            <v>生物技术</v>
          </cell>
          <cell r="V64">
            <v>39965</v>
          </cell>
          <cell r="X64">
            <v>42691</v>
          </cell>
          <cell r="Z64" t="str">
            <v>内部推荐</v>
          </cell>
          <cell r="AA64">
            <v>40</v>
          </cell>
          <cell r="AB64">
            <v>40</v>
          </cell>
          <cell r="AC64">
            <v>3</v>
          </cell>
          <cell r="AD64">
            <v>43</v>
          </cell>
          <cell r="AE64">
            <v>43</v>
          </cell>
          <cell r="AF64">
            <v>5</v>
          </cell>
        </row>
        <row r="65">
          <cell r="B65" t="str">
            <v>JZ064</v>
          </cell>
          <cell r="C65" t="str">
            <v>伊彬</v>
          </cell>
          <cell r="D65" t="str">
            <v>正职</v>
          </cell>
          <cell r="E65" t="str">
            <v>临检中心</v>
          </cell>
          <cell r="F65" t="str">
            <v>广州</v>
          </cell>
          <cell r="G65" t="str">
            <v>资深检验技术员</v>
          </cell>
          <cell r="H65" t="str">
            <v>男</v>
          </cell>
          <cell r="I65" t="str">
            <v>中国</v>
          </cell>
          <cell r="J65" t="str">
            <v>汉</v>
          </cell>
          <cell r="K65" t="str">
            <v>中共党员</v>
          </cell>
          <cell r="L65" t="str">
            <v>已婚</v>
          </cell>
          <cell r="M65">
            <v>31368</v>
          </cell>
          <cell r="N65">
            <v>31</v>
          </cell>
          <cell r="O65" t="str">
            <v>广东省深圳市盐田区北山工业区综合楼</v>
          </cell>
          <cell r="P65" t="str">
            <v>350424198511170538</v>
          </cell>
          <cell r="Q65" t="str">
            <v>外地非农业</v>
          </cell>
          <cell r="R65" t="str">
            <v>广州市海珠区滨江东路138号18栋702</v>
          </cell>
          <cell r="S65" t="str">
            <v>本科</v>
          </cell>
          <cell r="T65" t="str">
            <v>中山大学</v>
          </cell>
          <cell r="U65" t="str">
            <v>药学</v>
          </cell>
          <cell r="V65">
            <v>39661</v>
          </cell>
          <cell r="X65">
            <v>42692</v>
          </cell>
          <cell r="Z65" t="str">
            <v>智联招聘</v>
          </cell>
          <cell r="AA65">
            <v>13</v>
          </cell>
          <cell r="AB65">
            <v>13</v>
          </cell>
          <cell r="AC65">
            <v>3</v>
          </cell>
          <cell r="AD65">
            <v>16</v>
          </cell>
          <cell r="AE65">
            <v>16</v>
          </cell>
          <cell r="AF65">
            <v>5</v>
          </cell>
        </row>
        <row r="66">
          <cell r="B66" t="str">
            <v>JZ065</v>
          </cell>
          <cell r="C66" t="str">
            <v>孙翠珏</v>
          </cell>
          <cell r="D66" t="str">
            <v>正职</v>
          </cell>
          <cell r="E66" t="str">
            <v>项目申报组</v>
          </cell>
          <cell r="F66" t="str">
            <v>广州</v>
          </cell>
          <cell r="G66" t="str">
            <v>助理</v>
          </cell>
          <cell r="H66" t="str">
            <v>女</v>
          </cell>
          <cell r="I66" t="str">
            <v>中国</v>
          </cell>
          <cell r="J66" t="str">
            <v>汉</v>
          </cell>
          <cell r="K66" t="str">
            <v>共青团员</v>
          </cell>
          <cell r="L66" t="str">
            <v>未婚</v>
          </cell>
          <cell r="M66">
            <v>33772</v>
          </cell>
          <cell r="N66">
            <v>24</v>
          </cell>
          <cell r="O66" t="str">
            <v>广东省惠东县黄埠镇田围居委市场二街市场二街27号</v>
          </cell>
          <cell r="P66" t="str">
            <v>441323199206174327</v>
          </cell>
          <cell r="Q66" t="str">
            <v>外地非农业</v>
          </cell>
          <cell r="S66" t="str">
            <v>本科</v>
          </cell>
          <cell r="T66" t="str">
            <v>广州医科大学</v>
          </cell>
          <cell r="U66" t="str">
            <v>市场营销</v>
          </cell>
          <cell r="V66">
            <v>42522</v>
          </cell>
          <cell r="X66">
            <v>42695</v>
          </cell>
          <cell r="Z66" t="str">
            <v>智联招聘</v>
          </cell>
          <cell r="AA66">
            <v>4</v>
          </cell>
          <cell r="AB66">
            <v>4</v>
          </cell>
          <cell r="AC66">
            <v>3</v>
          </cell>
          <cell r="AD66">
            <v>7</v>
          </cell>
          <cell r="AE66">
            <v>7</v>
          </cell>
          <cell r="AF66">
            <v>0</v>
          </cell>
        </row>
        <row r="67">
          <cell r="B67" t="str">
            <v>JZ066</v>
          </cell>
          <cell r="C67" t="str">
            <v>谢燕梅</v>
          </cell>
          <cell r="D67" t="str">
            <v>正职</v>
          </cell>
          <cell r="E67" t="str">
            <v>市场部</v>
          </cell>
          <cell r="F67" t="str">
            <v>广州</v>
          </cell>
          <cell r="G67" t="str">
            <v>产品经理</v>
          </cell>
          <cell r="H67" t="str">
            <v>女</v>
          </cell>
          <cell r="I67" t="str">
            <v>中国</v>
          </cell>
          <cell r="J67" t="str">
            <v>汉</v>
          </cell>
          <cell r="K67" t="str">
            <v>中共党员</v>
          </cell>
          <cell r="L67" t="str">
            <v>未婚</v>
          </cell>
          <cell r="M67">
            <v>32055</v>
          </cell>
          <cell r="N67">
            <v>29</v>
          </cell>
          <cell r="O67" t="str">
            <v>四川省双流县西航港机场路6组</v>
          </cell>
          <cell r="P67" t="str">
            <v>510122198710055525</v>
          </cell>
          <cell r="Q67" t="str">
            <v>外地非农业</v>
          </cell>
          <cell r="R67" t="str">
            <v>四川省成都市武侯区文昌路东39#</v>
          </cell>
          <cell r="S67" t="str">
            <v>硕士</v>
          </cell>
          <cell r="T67" t="str">
            <v>四川农业大学</v>
          </cell>
          <cell r="U67" t="str">
            <v>动物遗传育种与繁殖</v>
          </cell>
          <cell r="V67">
            <v>41804</v>
          </cell>
          <cell r="W67" t="str">
            <v>临床医学检验技术初级（师）</v>
          </cell>
          <cell r="X67">
            <v>42697</v>
          </cell>
          <cell r="Z67" t="str">
            <v>猎头:VIP-Hunter</v>
          </cell>
          <cell r="AA67">
            <v>21</v>
          </cell>
          <cell r="AB67">
            <v>21</v>
          </cell>
          <cell r="AC67">
            <v>3</v>
          </cell>
          <cell r="AD67">
            <v>24</v>
          </cell>
          <cell r="AE67">
            <v>24</v>
          </cell>
          <cell r="AF67">
            <v>5</v>
          </cell>
        </row>
        <row r="68">
          <cell r="B68" t="str">
            <v>JZ067</v>
          </cell>
          <cell r="C68" t="str">
            <v>隆浩</v>
          </cell>
          <cell r="D68" t="str">
            <v>正职</v>
          </cell>
          <cell r="E68" t="str">
            <v>市场部</v>
          </cell>
          <cell r="F68" t="str">
            <v>成都</v>
          </cell>
          <cell r="G68" t="str">
            <v>地区产品经理</v>
          </cell>
          <cell r="H68" t="str">
            <v>男</v>
          </cell>
          <cell r="I68" t="str">
            <v>中国</v>
          </cell>
          <cell r="J68" t="str">
            <v>汉</v>
          </cell>
          <cell r="K68" t="str">
            <v>共青团员</v>
          </cell>
          <cell r="L68" t="str">
            <v>未婚</v>
          </cell>
          <cell r="M68">
            <v>31901</v>
          </cell>
          <cell r="N68">
            <v>29</v>
          </cell>
          <cell r="O68" t="str">
            <v>北京市海淀区中关村南一条3号研究生院植物研究所</v>
          </cell>
          <cell r="P68" t="str">
            <v>51101119870504473X</v>
          </cell>
          <cell r="Q68" t="str">
            <v>外地非农业</v>
          </cell>
          <cell r="R68" t="str">
            <v>成都市成华区仁义路326号青龙鹭苑6栋2单元503</v>
          </cell>
          <cell r="S68" t="str">
            <v>硕士</v>
          </cell>
          <cell r="T68" t="str">
            <v>中国科学院北京植物研究所</v>
          </cell>
          <cell r="U68" t="str">
            <v>生物工程</v>
          </cell>
          <cell r="V68">
            <v>40695</v>
          </cell>
          <cell r="X68">
            <v>42702</v>
          </cell>
          <cell r="Z68" t="str">
            <v>猎头:VIP-Hunter</v>
          </cell>
          <cell r="AA68">
            <v>28</v>
          </cell>
          <cell r="AB68">
            <v>28</v>
          </cell>
          <cell r="AC68">
            <v>3</v>
          </cell>
          <cell r="AD68">
            <v>31</v>
          </cell>
          <cell r="AE68">
            <v>31</v>
          </cell>
          <cell r="AF68">
            <v>5</v>
          </cell>
        </row>
        <row r="69">
          <cell r="B69" t="str">
            <v>JZ068</v>
          </cell>
          <cell r="C69" t="str">
            <v>郭翀</v>
          </cell>
          <cell r="D69" t="str">
            <v>正职</v>
          </cell>
          <cell r="E69" t="str">
            <v>营销部西区</v>
          </cell>
          <cell r="F69" t="str">
            <v>西安</v>
          </cell>
          <cell r="G69" t="str">
            <v>DSM</v>
          </cell>
          <cell r="H69" t="str">
            <v>男</v>
          </cell>
          <cell r="I69" t="str">
            <v>中国</v>
          </cell>
          <cell r="J69" t="str">
            <v>汉</v>
          </cell>
          <cell r="K69" t="str">
            <v>群众</v>
          </cell>
          <cell r="L69" t="str">
            <v>未婚</v>
          </cell>
          <cell r="M69">
            <v>32310</v>
          </cell>
          <cell r="N69">
            <v>28</v>
          </cell>
          <cell r="O69" t="str">
            <v>甘肃省兰州市七里河区牟家湾85号202室</v>
          </cell>
          <cell r="P69" t="str">
            <v>62010319880616401X</v>
          </cell>
          <cell r="Q69" t="str">
            <v>外地非农业</v>
          </cell>
          <cell r="R69" t="str">
            <v>陕西省西安市雁塔区太白南路科创小区</v>
          </cell>
          <cell r="S69" t="str">
            <v>本科</v>
          </cell>
          <cell r="T69" t="str">
            <v>甘肃农业大学</v>
          </cell>
          <cell r="U69" t="str">
            <v>生物技术（制品方向）</v>
          </cell>
          <cell r="V69">
            <v>40330</v>
          </cell>
          <cell r="X69">
            <v>42702</v>
          </cell>
          <cell r="Z69" t="str">
            <v>猎头:锐仕方达</v>
          </cell>
          <cell r="AA69">
            <v>21</v>
          </cell>
          <cell r="AB69">
            <v>21</v>
          </cell>
          <cell r="AC69">
            <v>3</v>
          </cell>
          <cell r="AD69">
            <v>24</v>
          </cell>
          <cell r="AE69">
            <v>24</v>
          </cell>
          <cell r="AF69">
            <v>5</v>
          </cell>
        </row>
        <row r="70">
          <cell r="B70" t="str">
            <v>JZ069</v>
          </cell>
          <cell r="C70" t="str">
            <v>赵悦</v>
          </cell>
          <cell r="D70" t="str">
            <v>正职</v>
          </cell>
          <cell r="E70" t="str">
            <v>研发技术二部</v>
          </cell>
          <cell r="F70" t="str">
            <v>广州</v>
          </cell>
          <cell r="G70" t="str">
            <v>研发总监</v>
          </cell>
          <cell r="H70" t="str">
            <v>女</v>
          </cell>
          <cell r="I70" t="str">
            <v>中国</v>
          </cell>
          <cell r="J70" t="str">
            <v>汉</v>
          </cell>
          <cell r="K70" t="str">
            <v>群众</v>
          </cell>
          <cell r="L70" t="str">
            <v>已婚</v>
          </cell>
          <cell r="M70">
            <v>30509</v>
          </cell>
          <cell r="N70">
            <v>33</v>
          </cell>
          <cell r="O70" t="str">
            <v>天津市河西区竹林路盆山里14门104号</v>
          </cell>
          <cell r="P70" t="str">
            <v>120103198307125827</v>
          </cell>
          <cell r="Q70" t="str">
            <v>外地非农业</v>
          </cell>
          <cell r="R70" t="str">
            <v>广州市天河区五山路483号华南农业大学长岗山区2栋202</v>
          </cell>
          <cell r="S70" t="str">
            <v>博士</v>
          </cell>
          <cell r="T70" t="str">
            <v>肯塔基大学</v>
          </cell>
          <cell r="U70" t="str">
            <v>营养学</v>
          </cell>
          <cell r="V70">
            <v>40664</v>
          </cell>
          <cell r="X70">
            <v>42702</v>
          </cell>
          <cell r="Z70" t="str">
            <v>猎头：杰睿众联</v>
          </cell>
          <cell r="AA70">
            <v>12</v>
          </cell>
          <cell r="AB70">
            <v>12</v>
          </cell>
          <cell r="AC70">
            <v>3</v>
          </cell>
          <cell r="AD70">
            <v>15</v>
          </cell>
          <cell r="AE70">
            <v>15</v>
          </cell>
          <cell r="AF70">
            <v>5</v>
          </cell>
        </row>
        <row r="71">
          <cell r="B71" t="str">
            <v>JZ070</v>
          </cell>
          <cell r="C71" t="str">
            <v>龚含菊</v>
          </cell>
          <cell r="D71" t="str">
            <v>正职</v>
          </cell>
          <cell r="E71" t="str">
            <v>总裁办</v>
          </cell>
          <cell r="F71" t="str">
            <v>广州</v>
          </cell>
          <cell r="G71" t="str">
            <v>总经理助理</v>
          </cell>
          <cell r="H71" t="str">
            <v>女</v>
          </cell>
          <cell r="I71" t="str">
            <v>中国</v>
          </cell>
          <cell r="J71" t="str">
            <v>汉</v>
          </cell>
          <cell r="K71" t="str">
            <v>中共党员</v>
          </cell>
          <cell r="L71" t="str">
            <v>已婚</v>
          </cell>
          <cell r="M71">
            <v>31669</v>
          </cell>
          <cell r="N71">
            <v>30</v>
          </cell>
          <cell r="O71" t="str">
            <v>广州市越秀区先烈中路76号801房</v>
          </cell>
          <cell r="P71" t="str">
            <v>511622198609147044</v>
          </cell>
          <cell r="Q71" t="str">
            <v>本地非农业</v>
          </cell>
          <cell r="R71" t="str">
            <v>广州市番禺区祈福新村青怡一街13D1F</v>
          </cell>
          <cell r="S71" t="str">
            <v>本科</v>
          </cell>
          <cell r="T71" t="str">
            <v>江西中医药大学</v>
          </cell>
          <cell r="U71" t="str">
            <v>药物制剂</v>
          </cell>
          <cell r="V71">
            <v>39600</v>
          </cell>
          <cell r="X71">
            <v>42709</v>
          </cell>
          <cell r="Z71" t="str">
            <v>内部推荐</v>
          </cell>
          <cell r="AA71">
            <v>45</v>
          </cell>
          <cell r="AB71">
            <v>45</v>
          </cell>
          <cell r="AC71">
            <v>2</v>
          </cell>
          <cell r="AD71">
            <v>47</v>
          </cell>
          <cell r="AE71">
            <v>47</v>
          </cell>
          <cell r="AF71">
            <v>5</v>
          </cell>
        </row>
        <row r="72">
          <cell r="B72" t="str">
            <v>JZ071</v>
          </cell>
          <cell r="C72" t="str">
            <v>魏力</v>
          </cell>
          <cell r="D72" t="str">
            <v>正职</v>
          </cell>
          <cell r="E72" t="str">
            <v>营销部西区</v>
          </cell>
          <cell r="F72" t="str">
            <v>重庆</v>
          </cell>
          <cell r="G72" t="str">
            <v>DSM</v>
          </cell>
          <cell r="H72" t="str">
            <v>男</v>
          </cell>
          <cell r="I72" t="str">
            <v>中国</v>
          </cell>
          <cell r="J72" t="str">
            <v>汉</v>
          </cell>
          <cell r="K72" t="str">
            <v>共青团员</v>
          </cell>
          <cell r="L72" t="str">
            <v>已婚</v>
          </cell>
          <cell r="M72">
            <v>32187</v>
          </cell>
          <cell r="N72">
            <v>29</v>
          </cell>
          <cell r="O72" t="str">
            <v>重庆市渝中区临华路45号10-8</v>
          </cell>
          <cell r="P72" t="str">
            <v>500103198802141518</v>
          </cell>
          <cell r="Q72" t="str">
            <v>外地非农业</v>
          </cell>
          <cell r="R72" t="str">
            <v>重庆市南岸区南湖路29号中天阳光美地18幢</v>
          </cell>
          <cell r="S72" t="str">
            <v>本科</v>
          </cell>
          <cell r="T72" t="str">
            <v>中山大学</v>
          </cell>
          <cell r="U72" t="str">
            <v>预防医学</v>
          </cell>
          <cell r="V72" t="str">
            <v>2011-0601</v>
          </cell>
          <cell r="X72">
            <v>42709</v>
          </cell>
          <cell r="Z72" t="str">
            <v>内部推荐</v>
          </cell>
          <cell r="AA72">
            <v>51</v>
          </cell>
          <cell r="AB72">
            <v>51</v>
          </cell>
          <cell r="AC72">
            <v>2</v>
          </cell>
          <cell r="AD72">
            <v>53</v>
          </cell>
          <cell r="AE72">
            <v>53</v>
          </cell>
          <cell r="AF72">
            <v>5</v>
          </cell>
        </row>
        <row r="73">
          <cell r="B73" t="str">
            <v>JZ072</v>
          </cell>
          <cell r="C73" t="str">
            <v>李青</v>
          </cell>
          <cell r="D73" t="str">
            <v>正职</v>
          </cell>
          <cell r="E73" t="str">
            <v>市场部</v>
          </cell>
          <cell r="F73" t="str">
            <v>广州</v>
          </cell>
          <cell r="G73" t="str">
            <v>企划经理</v>
          </cell>
          <cell r="H73" t="str">
            <v>女</v>
          </cell>
          <cell r="I73" t="str">
            <v>中国</v>
          </cell>
          <cell r="J73" t="str">
            <v>汉</v>
          </cell>
          <cell r="K73" t="str">
            <v>共青团员</v>
          </cell>
          <cell r="L73" t="str">
            <v>已婚</v>
          </cell>
          <cell r="M73">
            <v>30640</v>
          </cell>
          <cell r="N73">
            <v>33</v>
          </cell>
          <cell r="O73" t="str">
            <v>广州市番禺区南村镇广州雅居乐花园观景路649号十二幢603房</v>
          </cell>
          <cell r="P73" t="str">
            <v>430681198311203284</v>
          </cell>
          <cell r="Q73" t="str">
            <v>本地非农业</v>
          </cell>
          <cell r="R73" t="str">
            <v>广州市番禺区南村镇广州雅居乐花园观景路649号十二幢603房</v>
          </cell>
          <cell r="S73" t="str">
            <v>本科</v>
          </cell>
          <cell r="T73" t="str">
            <v>湖南中医药大学</v>
          </cell>
          <cell r="U73" t="str">
            <v>公共事业管理</v>
          </cell>
          <cell r="V73">
            <v>38899</v>
          </cell>
          <cell r="X73">
            <v>42716</v>
          </cell>
          <cell r="Z73" t="str">
            <v>智联招聘</v>
          </cell>
          <cell r="AA73">
            <v>18</v>
          </cell>
          <cell r="AB73">
            <v>18</v>
          </cell>
          <cell r="AC73">
            <v>2</v>
          </cell>
          <cell r="AD73">
            <v>20</v>
          </cell>
          <cell r="AE73">
            <v>20</v>
          </cell>
          <cell r="AF73">
            <v>5</v>
          </cell>
        </row>
        <row r="74">
          <cell r="B74" t="str">
            <v>JZ073</v>
          </cell>
          <cell r="C74" t="str">
            <v>杨海燕</v>
          </cell>
          <cell r="D74" t="str">
            <v>实习生</v>
          </cell>
          <cell r="E74" t="str">
            <v>研发技术二部</v>
          </cell>
          <cell r="F74" t="str">
            <v>广州</v>
          </cell>
          <cell r="G74" t="str">
            <v>研发技术员</v>
          </cell>
          <cell r="H74" t="str">
            <v>女</v>
          </cell>
          <cell r="I74" t="str">
            <v>中国</v>
          </cell>
          <cell r="J74" t="str">
            <v>汉</v>
          </cell>
          <cell r="K74" t="str">
            <v>中共党员</v>
          </cell>
          <cell r="L74" t="str">
            <v>未婚</v>
          </cell>
          <cell r="M74">
            <v>33523</v>
          </cell>
          <cell r="N74">
            <v>25</v>
          </cell>
          <cell r="O74" t="str">
            <v>广州市大学城外环东路382号2010级生物学院</v>
          </cell>
          <cell r="P74" t="str">
            <v>445222199110122049</v>
          </cell>
          <cell r="Q74" t="str">
            <v>本地非农业</v>
          </cell>
          <cell r="R74" t="str">
            <v>广州市大学城外环东路382号2010级生物学院</v>
          </cell>
          <cell r="S74" t="str">
            <v>硕士</v>
          </cell>
          <cell r="T74" t="str">
            <v>华南理工大学</v>
          </cell>
          <cell r="U74" t="str">
            <v>生物工程</v>
          </cell>
          <cell r="V74">
            <v>42826</v>
          </cell>
          <cell r="X74">
            <v>42718</v>
          </cell>
          <cell r="Z74" t="str">
            <v>校园招聘</v>
          </cell>
          <cell r="AA74">
            <v>0</v>
          </cell>
          <cell r="AB74">
            <v>0</v>
          </cell>
          <cell r="AC74">
            <v>2</v>
          </cell>
          <cell r="AD74">
            <v>2</v>
          </cell>
          <cell r="AE74">
            <v>2</v>
          </cell>
          <cell r="AF74">
            <v>0</v>
          </cell>
        </row>
        <row r="75">
          <cell r="B75" t="str">
            <v>JZ074</v>
          </cell>
          <cell r="C75" t="str">
            <v>苏宇</v>
          </cell>
          <cell r="D75" t="str">
            <v>实习生</v>
          </cell>
          <cell r="E75" t="str">
            <v>研发技术二部</v>
          </cell>
          <cell r="F75" t="str">
            <v>广州</v>
          </cell>
          <cell r="G75" t="str">
            <v>研发技术员</v>
          </cell>
          <cell r="H75" t="str">
            <v>男</v>
          </cell>
          <cell r="I75" t="str">
            <v>中国</v>
          </cell>
          <cell r="J75" t="str">
            <v>汉</v>
          </cell>
          <cell r="K75" t="str">
            <v>共青团员</v>
          </cell>
          <cell r="L75" t="str">
            <v>未婚</v>
          </cell>
          <cell r="M75">
            <v>35081</v>
          </cell>
          <cell r="N75">
            <v>21</v>
          </cell>
          <cell r="O75" t="str">
            <v>广东省廉江市石岭镇石塘路46号102房</v>
          </cell>
          <cell r="P75" t="str">
            <v>440881199601174810</v>
          </cell>
          <cell r="Q75" t="str">
            <v>外地非农业</v>
          </cell>
          <cell r="S75" t="str">
            <v>本科</v>
          </cell>
          <cell r="T75" t="str">
            <v>广东药科大学</v>
          </cell>
          <cell r="U75" t="str">
            <v>生物制药</v>
          </cell>
          <cell r="V75">
            <v>42916</v>
          </cell>
          <cell r="X75">
            <v>42738</v>
          </cell>
          <cell r="Z75" t="str">
            <v>前程无忧</v>
          </cell>
          <cell r="AA75">
            <v>0</v>
          </cell>
          <cell r="AB75">
            <v>0</v>
          </cell>
          <cell r="AC75">
            <v>1</v>
          </cell>
          <cell r="AD75">
            <v>1</v>
          </cell>
          <cell r="AE75">
            <v>1</v>
          </cell>
          <cell r="AF75">
            <v>0</v>
          </cell>
        </row>
        <row r="76">
          <cell r="B76" t="str">
            <v>JZ075</v>
          </cell>
          <cell r="C76" t="str">
            <v>黎再浩</v>
          </cell>
          <cell r="D76" t="str">
            <v>实习生</v>
          </cell>
          <cell r="E76" t="str">
            <v>市场部</v>
          </cell>
          <cell r="F76" t="str">
            <v>广州</v>
          </cell>
          <cell r="G76" t="str">
            <v>运营助理</v>
          </cell>
          <cell r="H76" t="str">
            <v>男</v>
          </cell>
          <cell r="I76" t="str">
            <v>中国</v>
          </cell>
          <cell r="J76" t="str">
            <v>汉</v>
          </cell>
          <cell r="K76" t="str">
            <v>共青团员</v>
          </cell>
          <cell r="L76" t="str">
            <v>未婚</v>
          </cell>
          <cell r="M76">
            <v>34484</v>
          </cell>
          <cell r="N76">
            <v>22</v>
          </cell>
          <cell r="O76" t="str">
            <v>广州市白云区望岗西岭街十六巷5号</v>
          </cell>
          <cell r="P76" t="str">
            <v>440111199405300034</v>
          </cell>
          <cell r="Q76" t="str">
            <v>本地非农业</v>
          </cell>
          <cell r="S76" t="str">
            <v>本科</v>
          </cell>
          <cell r="T76" t="str">
            <v>华南农业大学</v>
          </cell>
          <cell r="U76" t="str">
            <v>生物科学</v>
          </cell>
          <cell r="V76">
            <v>42916</v>
          </cell>
          <cell r="X76">
            <v>42738</v>
          </cell>
          <cell r="Z76" t="str">
            <v>前程无忧</v>
          </cell>
          <cell r="AA76">
            <v>0</v>
          </cell>
          <cell r="AB76">
            <v>0</v>
          </cell>
          <cell r="AC76">
            <v>1</v>
          </cell>
          <cell r="AD76">
            <v>1</v>
          </cell>
          <cell r="AE76">
            <v>1</v>
          </cell>
          <cell r="AF76">
            <v>0</v>
          </cell>
        </row>
        <row r="77">
          <cell r="B77" t="str">
            <v>JZ076</v>
          </cell>
          <cell r="C77" t="str">
            <v>雷闪</v>
          </cell>
          <cell r="D77" t="str">
            <v>实习生</v>
          </cell>
          <cell r="E77" t="str">
            <v>研发产品部</v>
          </cell>
          <cell r="F77" t="str">
            <v>广州</v>
          </cell>
          <cell r="G77" t="str">
            <v>管理培训生</v>
          </cell>
          <cell r="H77" t="str">
            <v>女</v>
          </cell>
          <cell r="I77" t="str">
            <v>中国</v>
          </cell>
          <cell r="J77" t="str">
            <v>汉</v>
          </cell>
          <cell r="K77" t="str">
            <v>共青团员</v>
          </cell>
          <cell r="L77" t="str">
            <v>未婚</v>
          </cell>
          <cell r="M77">
            <v>34221</v>
          </cell>
          <cell r="N77">
            <v>23</v>
          </cell>
          <cell r="O77" t="str">
            <v>广东省高州市中山路59号大院</v>
          </cell>
          <cell r="P77" t="str">
            <v>440981199309090244</v>
          </cell>
          <cell r="Q77" t="str">
            <v>外地非农业</v>
          </cell>
          <cell r="R77" t="str">
            <v>广州市大学城</v>
          </cell>
          <cell r="S77" t="str">
            <v>本科</v>
          </cell>
          <cell r="T77" t="str">
            <v>广东药科大学</v>
          </cell>
          <cell r="U77" t="str">
            <v>生物技术</v>
          </cell>
          <cell r="V77">
            <v>42916</v>
          </cell>
          <cell r="X77">
            <v>42738</v>
          </cell>
          <cell r="Z77" t="str">
            <v>校园招聘</v>
          </cell>
          <cell r="AA77">
            <v>0</v>
          </cell>
          <cell r="AB77">
            <v>0</v>
          </cell>
          <cell r="AC77">
            <v>1</v>
          </cell>
          <cell r="AD77">
            <v>1</v>
          </cell>
          <cell r="AE77">
            <v>1</v>
          </cell>
          <cell r="AF77">
            <v>0</v>
          </cell>
        </row>
        <row r="78">
          <cell r="B78" t="str">
            <v>JZ077</v>
          </cell>
          <cell r="C78" t="str">
            <v>骆淘</v>
          </cell>
          <cell r="D78" t="str">
            <v>实习生</v>
          </cell>
          <cell r="E78" t="str">
            <v>研发技术二部</v>
          </cell>
          <cell r="F78" t="str">
            <v>广州</v>
          </cell>
          <cell r="G78" t="str">
            <v>研发工程师</v>
          </cell>
          <cell r="H78" t="str">
            <v>女</v>
          </cell>
          <cell r="I78" t="str">
            <v>中国</v>
          </cell>
          <cell r="J78" t="str">
            <v>汉</v>
          </cell>
          <cell r="K78" t="str">
            <v>共青团员</v>
          </cell>
          <cell r="L78" t="str">
            <v>未婚</v>
          </cell>
          <cell r="M78">
            <v>33281</v>
          </cell>
          <cell r="N78">
            <v>26</v>
          </cell>
          <cell r="O78" t="str">
            <v>广州市越秀区福今路7号大院10号202房</v>
          </cell>
          <cell r="P78" t="str">
            <v>440102199102123222</v>
          </cell>
          <cell r="Q78" t="str">
            <v>本地非农业</v>
          </cell>
          <cell r="S78" t="str">
            <v>硕士</v>
          </cell>
          <cell r="T78" t="str">
            <v>香港科技大学</v>
          </cell>
          <cell r="U78" t="str">
            <v>生物技术</v>
          </cell>
          <cell r="X78">
            <v>42738</v>
          </cell>
          <cell r="Z78" t="str">
            <v>校园招聘</v>
          </cell>
          <cell r="AA78">
            <v>0</v>
          </cell>
          <cell r="AB78">
            <v>0</v>
          </cell>
          <cell r="AC78">
            <v>1</v>
          </cell>
          <cell r="AD78">
            <v>1</v>
          </cell>
          <cell r="AE78">
            <v>1</v>
          </cell>
          <cell r="AF78">
            <v>0</v>
          </cell>
        </row>
        <row r="79">
          <cell r="B79" t="str">
            <v>JZ078</v>
          </cell>
          <cell r="C79" t="str">
            <v>梁伟斌</v>
          </cell>
          <cell r="D79" t="str">
            <v>正职</v>
          </cell>
          <cell r="E79" t="str">
            <v>质量部</v>
          </cell>
          <cell r="F79" t="str">
            <v>广州</v>
          </cell>
          <cell r="G79" t="str">
            <v>质量管理经理</v>
          </cell>
          <cell r="H79" t="str">
            <v>男</v>
          </cell>
          <cell r="I79" t="str">
            <v>中国</v>
          </cell>
          <cell r="J79" t="str">
            <v>汉</v>
          </cell>
          <cell r="K79" t="str">
            <v>群众</v>
          </cell>
          <cell r="L79" t="str">
            <v>已婚</v>
          </cell>
          <cell r="M79">
            <v>29729</v>
          </cell>
          <cell r="N79">
            <v>35</v>
          </cell>
          <cell r="O79" t="str">
            <v>广州市番禺区富华中路60号富华园三街一座601房</v>
          </cell>
          <cell r="P79" t="str">
            <v>441823198105237010</v>
          </cell>
          <cell r="Q79" t="str">
            <v>本地非农业</v>
          </cell>
          <cell r="R79" t="str">
            <v>广州市番禺区富华中路60号富华园三街一座601房</v>
          </cell>
          <cell r="S79" t="str">
            <v>本科</v>
          </cell>
          <cell r="T79" t="str">
            <v>韶关学院</v>
          </cell>
          <cell r="U79" t="str">
            <v>生物技术</v>
          </cell>
          <cell r="V79">
            <v>38168</v>
          </cell>
          <cell r="X79">
            <v>42751</v>
          </cell>
          <cell r="Z79" t="str">
            <v>前程无忧（主动）</v>
          </cell>
          <cell r="AA79">
            <v>131</v>
          </cell>
          <cell r="AB79">
            <v>131</v>
          </cell>
          <cell r="AC79">
            <v>1</v>
          </cell>
          <cell r="AD79">
            <v>132</v>
          </cell>
          <cell r="AE79">
            <v>132</v>
          </cell>
          <cell r="AF79">
            <v>10</v>
          </cell>
        </row>
        <row r="80">
          <cell r="B80" t="str">
            <v>JZ079</v>
          </cell>
          <cell r="C80" t="str">
            <v>张新星</v>
          </cell>
          <cell r="D80" t="str">
            <v>正职</v>
          </cell>
          <cell r="E80" t="str">
            <v>医学部</v>
          </cell>
          <cell r="F80" t="str">
            <v>广州</v>
          </cell>
          <cell r="G80" t="str">
            <v>医学经理</v>
          </cell>
          <cell r="H80" t="str">
            <v>男</v>
          </cell>
          <cell r="I80" t="str">
            <v>中国</v>
          </cell>
          <cell r="J80" t="str">
            <v>汉</v>
          </cell>
          <cell r="K80" t="str">
            <v>群众</v>
          </cell>
          <cell r="L80" t="str">
            <v>已婚</v>
          </cell>
          <cell r="M80">
            <v>29785</v>
          </cell>
          <cell r="N80">
            <v>35</v>
          </cell>
          <cell r="O80" t="str">
            <v>成都市武侯区二环路南三段3号13栋1单元4楼8号</v>
          </cell>
          <cell r="P80" t="str">
            <v>510107198107181574</v>
          </cell>
          <cell r="Q80" t="str">
            <v>外地非农业</v>
          </cell>
          <cell r="R80" t="str">
            <v>成都市武侯区二环路南三段3号13栋1单元4楼8号</v>
          </cell>
          <cell r="S80" t="str">
            <v>硕士</v>
          </cell>
          <cell r="T80" t="str">
            <v>奥克兰大学</v>
          </cell>
          <cell r="U80" t="str">
            <v>健康信息学</v>
          </cell>
          <cell r="V80">
            <v>41671</v>
          </cell>
          <cell r="X80">
            <v>42773</v>
          </cell>
          <cell r="Z80" t="str">
            <v>内部推荐</v>
          </cell>
          <cell r="AA80">
            <v>91</v>
          </cell>
          <cell r="AB80">
            <v>91</v>
          </cell>
          <cell r="AC80">
            <v>0</v>
          </cell>
          <cell r="AD80">
            <v>91</v>
          </cell>
          <cell r="AE80">
            <v>91</v>
          </cell>
          <cell r="AF80">
            <v>5</v>
          </cell>
        </row>
        <row r="81">
          <cell r="B81" t="str">
            <v>JZ080</v>
          </cell>
          <cell r="C81" t="str">
            <v>张丹炜</v>
          </cell>
          <cell r="D81" t="str">
            <v>正职</v>
          </cell>
          <cell r="E81" t="str">
            <v>质量部</v>
          </cell>
          <cell r="F81" t="str">
            <v>广州</v>
          </cell>
          <cell r="G81" t="str">
            <v>质量管理体系经理</v>
          </cell>
          <cell r="H81" t="str">
            <v>女</v>
          </cell>
          <cell r="I81" t="str">
            <v>中国</v>
          </cell>
          <cell r="J81" t="str">
            <v>汉</v>
          </cell>
          <cell r="K81" t="str">
            <v>群众</v>
          </cell>
          <cell r="L81" t="str">
            <v>已婚</v>
          </cell>
          <cell r="M81">
            <v>32037</v>
          </cell>
          <cell r="N81">
            <v>29</v>
          </cell>
          <cell r="O81" t="str">
            <v>广州市越秀区小北外直街76号</v>
          </cell>
          <cell r="P81" t="str">
            <v>440104198709170023</v>
          </cell>
          <cell r="Q81" t="str">
            <v>本地非农业</v>
          </cell>
          <cell r="R81" t="str">
            <v>广州市海珠区紫来大街下田巷11号西602</v>
          </cell>
          <cell r="S81" t="str">
            <v>硕士</v>
          </cell>
          <cell r="T81" t="str">
            <v>华南理工大学</v>
          </cell>
          <cell r="U81" t="str">
            <v>项目管理</v>
          </cell>
          <cell r="V81">
            <v>42887</v>
          </cell>
          <cell r="W81" t="str">
            <v>质量工程师初级
临床基因扩增检验实验室技术人员上岗培训证书</v>
          </cell>
          <cell r="X81">
            <v>42779</v>
          </cell>
          <cell r="Z81" t="str">
            <v>内部推荐</v>
          </cell>
          <cell r="AA81">
            <v>74</v>
          </cell>
          <cell r="AB81">
            <v>74</v>
          </cell>
          <cell r="AC81">
            <v>0</v>
          </cell>
          <cell r="AD81">
            <v>74</v>
          </cell>
          <cell r="AE81">
            <v>74</v>
          </cell>
          <cell r="AF81">
            <v>5</v>
          </cell>
        </row>
        <row r="82">
          <cell r="B82" t="str">
            <v>JZ081</v>
          </cell>
          <cell r="C82" t="str">
            <v>杨萌</v>
          </cell>
          <cell r="D82" t="str">
            <v>正职</v>
          </cell>
          <cell r="E82" t="str">
            <v>生信部</v>
          </cell>
          <cell r="F82" t="str">
            <v>广州</v>
          </cell>
          <cell r="G82" t="str">
            <v>生信工程师</v>
          </cell>
          <cell r="H82" t="str">
            <v>女</v>
          </cell>
          <cell r="N82">
            <v>117</v>
          </cell>
          <cell r="AC82">
            <v>1405</v>
          </cell>
          <cell r="AD82">
            <v>1405</v>
          </cell>
          <cell r="AE82">
            <v>1405</v>
          </cell>
          <cell r="AF82">
            <v>15</v>
          </cell>
        </row>
        <row r="83">
          <cell r="B83" t="str">
            <v>JZ082</v>
          </cell>
          <cell r="C83" t="str">
            <v>李辉</v>
          </cell>
          <cell r="D83" t="str">
            <v>正职</v>
          </cell>
          <cell r="E83" t="str">
            <v>注册部</v>
          </cell>
          <cell r="F83" t="str">
            <v>广州</v>
          </cell>
          <cell r="G83" t="str">
            <v>经理</v>
          </cell>
          <cell r="H83" t="str">
            <v>女</v>
          </cell>
          <cell r="N83">
            <v>117</v>
          </cell>
          <cell r="AC83">
            <v>1405</v>
          </cell>
          <cell r="AD83">
            <v>1405</v>
          </cell>
          <cell r="AE83">
            <v>1405</v>
          </cell>
          <cell r="AF83">
            <v>15</v>
          </cell>
        </row>
        <row r="84">
          <cell r="B84" t="str">
            <v>JZ083</v>
          </cell>
          <cell r="C84" t="str">
            <v>吕康豪</v>
          </cell>
          <cell r="D84" t="str">
            <v>正职</v>
          </cell>
          <cell r="E84" t="str">
            <v>软件工程部</v>
          </cell>
          <cell r="F84" t="str">
            <v>广州</v>
          </cell>
          <cell r="G84" t="str">
            <v>资深数据科学家</v>
          </cell>
          <cell r="H84" t="str">
            <v>男</v>
          </cell>
          <cell r="N84">
            <v>117</v>
          </cell>
          <cell r="AC84">
            <v>1405</v>
          </cell>
          <cell r="AD84">
            <v>1405</v>
          </cell>
          <cell r="AE84">
            <v>1405</v>
          </cell>
          <cell r="AF84">
            <v>15</v>
          </cell>
        </row>
        <row r="85">
          <cell r="B85" t="str">
            <v>JZ084</v>
          </cell>
          <cell r="N85">
            <v>117</v>
          </cell>
          <cell r="AC85">
            <v>1405</v>
          </cell>
          <cell r="AD85">
            <v>1405</v>
          </cell>
          <cell r="AE85">
            <v>1405</v>
          </cell>
          <cell r="AF85">
            <v>15</v>
          </cell>
        </row>
        <row r="86">
          <cell r="B86" t="str">
            <v>JZ085</v>
          </cell>
          <cell r="N86">
            <v>117</v>
          </cell>
          <cell r="AC86">
            <v>1405</v>
          </cell>
          <cell r="AD86">
            <v>1405</v>
          </cell>
          <cell r="AE86">
            <v>1405</v>
          </cell>
          <cell r="AF86">
            <v>15</v>
          </cell>
        </row>
        <row r="87">
          <cell r="B87" t="str">
            <v>JZ086</v>
          </cell>
          <cell r="N87">
            <v>117</v>
          </cell>
          <cell r="AC87">
            <v>1405</v>
          </cell>
          <cell r="AD87">
            <v>1405</v>
          </cell>
          <cell r="AE87">
            <v>1405</v>
          </cell>
          <cell r="AF87">
            <v>15</v>
          </cell>
        </row>
        <row r="88">
          <cell r="B88" t="str">
            <v>JZ087</v>
          </cell>
          <cell r="N88">
            <v>117</v>
          </cell>
          <cell r="AC88">
            <v>1405</v>
          </cell>
          <cell r="AD88">
            <v>1405</v>
          </cell>
          <cell r="AE88">
            <v>1405</v>
          </cell>
          <cell r="AF88">
            <v>15</v>
          </cell>
        </row>
        <row r="89">
          <cell r="B89" t="str">
            <v>JZ088</v>
          </cell>
          <cell r="N89">
            <v>117</v>
          </cell>
          <cell r="AC89">
            <v>1405</v>
          </cell>
          <cell r="AD89">
            <v>1405</v>
          </cell>
          <cell r="AE89">
            <v>1405</v>
          </cell>
          <cell r="AF89">
            <v>15</v>
          </cell>
        </row>
        <row r="90">
          <cell r="B90" t="str">
            <v>JZ089</v>
          </cell>
          <cell r="N90">
            <v>117</v>
          </cell>
          <cell r="AC90">
            <v>1405</v>
          </cell>
          <cell r="AD90">
            <v>1405</v>
          </cell>
          <cell r="AE90">
            <v>1405</v>
          </cell>
          <cell r="AF90">
            <v>15</v>
          </cell>
        </row>
        <row r="91">
          <cell r="B91" t="str">
            <v>JZ090</v>
          </cell>
          <cell r="N91">
            <v>117</v>
          </cell>
          <cell r="AC91">
            <v>1405</v>
          </cell>
          <cell r="AD91">
            <v>1405</v>
          </cell>
          <cell r="AE91">
            <v>1405</v>
          </cell>
          <cell r="AF91">
            <v>15</v>
          </cell>
        </row>
        <row r="92">
          <cell r="B92" t="str">
            <v>JZ091</v>
          </cell>
          <cell r="N92">
            <v>117</v>
          </cell>
          <cell r="AC92">
            <v>1405</v>
          </cell>
          <cell r="AD92">
            <v>1405</v>
          </cell>
          <cell r="AE92">
            <v>1405</v>
          </cell>
          <cell r="AF92">
            <v>15</v>
          </cell>
        </row>
        <row r="93">
          <cell r="B93" t="str">
            <v>JZ092</v>
          </cell>
          <cell r="N93">
            <v>117</v>
          </cell>
          <cell r="AC93">
            <v>1405</v>
          </cell>
          <cell r="AD93">
            <v>1405</v>
          </cell>
          <cell r="AE93">
            <v>1405</v>
          </cell>
          <cell r="AF93">
            <v>15</v>
          </cell>
        </row>
        <row r="94">
          <cell r="B94" t="str">
            <v>JZ093</v>
          </cell>
          <cell r="N94">
            <v>117</v>
          </cell>
          <cell r="AC94">
            <v>1405</v>
          </cell>
          <cell r="AD94">
            <v>1405</v>
          </cell>
          <cell r="AE94">
            <v>1405</v>
          </cell>
          <cell r="AF94">
            <v>15</v>
          </cell>
        </row>
        <row r="95">
          <cell r="B95" t="str">
            <v>JZ094</v>
          </cell>
          <cell r="N95">
            <v>117</v>
          </cell>
          <cell r="AC95">
            <v>1405</v>
          </cell>
          <cell r="AD95">
            <v>1405</v>
          </cell>
          <cell r="AE95">
            <v>1405</v>
          </cell>
          <cell r="AF95">
            <v>15</v>
          </cell>
        </row>
        <row r="96">
          <cell r="B96" t="str">
            <v>JZ095</v>
          </cell>
          <cell r="N96">
            <v>117</v>
          </cell>
          <cell r="AC96">
            <v>1405</v>
          </cell>
          <cell r="AD96">
            <v>1405</v>
          </cell>
          <cell r="AE96">
            <v>1405</v>
          </cell>
          <cell r="AF96">
            <v>15</v>
          </cell>
        </row>
        <row r="97">
          <cell r="B97" t="str">
            <v>JZ096</v>
          </cell>
          <cell r="N97">
            <v>117</v>
          </cell>
          <cell r="AC97">
            <v>1405</v>
          </cell>
          <cell r="AD97">
            <v>1405</v>
          </cell>
          <cell r="AE97">
            <v>1405</v>
          </cell>
          <cell r="AF97">
            <v>15</v>
          </cell>
        </row>
        <row r="98">
          <cell r="B98" t="str">
            <v>JZ097</v>
          </cell>
          <cell r="N98">
            <v>117</v>
          </cell>
          <cell r="AC98">
            <v>1405</v>
          </cell>
          <cell r="AD98">
            <v>1405</v>
          </cell>
          <cell r="AE98">
            <v>1405</v>
          </cell>
          <cell r="AF98">
            <v>15</v>
          </cell>
        </row>
        <row r="99">
          <cell r="B99" t="str">
            <v>JZ098</v>
          </cell>
          <cell r="N99">
            <v>117</v>
          </cell>
          <cell r="AC99">
            <v>1405</v>
          </cell>
          <cell r="AD99">
            <v>1405</v>
          </cell>
          <cell r="AE99">
            <v>1405</v>
          </cell>
          <cell r="AF99">
            <v>15</v>
          </cell>
        </row>
        <row r="100">
          <cell r="B100" t="str">
            <v>JZ099</v>
          </cell>
          <cell r="N100">
            <v>117</v>
          </cell>
          <cell r="AC100">
            <v>1405</v>
          </cell>
          <cell r="AD100">
            <v>1405</v>
          </cell>
          <cell r="AE100">
            <v>1405</v>
          </cell>
          <cell r="AF100">
            <v>15</v>
          </cell>
        </row>
        <row r="101">
          <cell r="B101" t="str">
            <v>JZ100</v>
          </cell>
          <cell r="N101">
            <v>117</v>
          </cell>
          <cell r="AC101">
            <v>1405</v>
          </cell>
          <cell r="AD101">
            <v>1405</v>
          </cell>
          <cell r="AE101">
            <v>1405</v>
          </cell>
          <cell r="AF101">
            <v>15</v>
          </cell>
        </row>
        <row r="102">
          <cell r="B102" t="str">
            <v>JZ101</v>
          </cell>
          <cell r="N102">
            <v>117</v>
          </cell>
          <cell r="AC102">
            <v>1405</v>
          </cell>
          <cell r="AD102">
            <v>1405</v>
          </cell>
          <cell r="AE102">
            <v>1405</v>
          </cell>
          <cell r="AF102">
            <v>15</v>
          </cell>
        </row>
        <row r="103">
          <cell r="B103" t="str">
            <v>JZ102</v>
          </cell>
          <cell r="N103">
            <v>117</v>
          </cell>
          <cell r="AC103">
            <v>1405</v>
          </cell>
          <cell r="AD103">
            <v>1405</v>
          </cell>
          <cell r="AE103">
            <v>1405</v>
          </cell>
          <cell r="AF103">
            <v>15</v>
          </cell>
        </row>
        <row r="104">
          <cell r="B104" t="str">
            <v>JZ103</v>
          </cell>
          <cell r="N104">
            <v>117</v>
          </cell>
          <cell r="AC104">
            <v>1405</v>
          </cell>
          <cell r="AD104">
            <v>1405</v>
          </cell>
          <cell r="AE104">
            <v>1405</v>
          </cell>
          <cell r="AF104">
            <v>15</v>
          </cell>
        </row>
        <row r="105">
          <cell r="B105" t="str">
            <v>JZ104</v>
          </cell>
          <cell r="N105">
            <v>117</v>
          </cell>
          <cell r="AC105">
            <v>1405</v>
          </cell>
          <cell r="AD105">
            <v>1405</v>
          </cell>
          <cell r="AE105">
            <v>1405</v>
          </cell>
          <cell r="AF105">
            <v>15</v>
          </cell>
        </row>
        <row r="106">
          <cell r="B106" t="str">
            <v>JZ105</v>
          </cell>
          <cell r="N106">
            <v>117</v>
          </cell>
          <cell r="AC106">
            <v>1405</v>
          </cell>
          <cell r="AD106">
            <v>1405</v>
          </cell>
          <cell r="AE106">
            <v>1405</v>
          </cell>
          <cell r="AF106">
            <v>15</v>
          </cell>
        </row>
        <row r="107">
          <cell r="B107" t="str">
            <v>JZ106</v>
          </cell>
          <cell r="N107">
            <v>117</v>
          </cell>
          <cell r="AC107">
            <v>1405</v>
          </cell>
          <cell r="AD107">
            <v>1405</v>
          </cell>
          <cell r="AE107">
            <v>1405</v>
          </cell>
          <cell r="AF107">
            <v>15</v>
          </cell>
        </row>
        <row r="108">
          <cell r="B108" t="str">
            <v>JZ107</v>
          </cell>
          <cell r="N108">
            <v>117</v>
          </cell>
          <cell r="AC108">
            <v>1405</v>
          </cell>
          <cell r="AD108">
            <v>1405</v>
          </cell>
          <cell r="AE108">
            <v>1405</v>
          </cell>
          <cell r="AF108">
            <v>15</v>
          </cell>
        </row>
        <row r="109">
          <cell r="B109" t="str">
            <v>JZ108</v>
          </cell>
          <cell r="N109">
            <v>117</v>
          </cell>
          <cell r="AC109">
            <v>1405</v>
          </cell>
          <cell r="AD109">
            <v>1405</v>
          </cell>
          <cell r="AE109">
            <v>1405</v>
          </cell>
          <cell r="AF109">
            <v>15</v>
          </cell>
        </row>
        <row r="110">
          <cell r="B110" t="str">
            <v>JZ109</v>
          </cell>
          <cell r="N110">
            <v>117</v>
          </cell>
          <cell r="AC110">
            <v>1405</v>
          </cell>
          <cell r="AD110">
            <v>1405</v>
          </cell>
          <cell r="AE110">
            <v>1405</v>
          </cell>
          <cell r="AF110">
            <v>15</v>
          </cell>
        </row>
        <row r="111">
          <cell r="B111" t="str">
            <v>JZ110</v>
          </cell>
          <cell r="N111">
            <v>117</v>
          </cell>
          <cell r="AC111">
            <v>1405</v>
          </cell>
          <cell r="AD111">
            <v>1405</v>
          </cell>
          <cell r="AE111">
            <v>1405</v>
          </cell>
          <cell r="AF111">
            <v>15</v>
          </cell>
        </row>
        <row r="112">
          <cell r="B112" t="str">
            <v>JZ111</v>
          </cell>
          <cell r="N112">
            <v>117</v>
          </cell>
          <cell r="AC112">
            <v>1405</v>
          </cell>
          <cell r="AD112">
            <v>1405</v>
          </cell>
          <cell r="AE112">
            <v>1405</v>
          </cell>
          <cell r="AF112">
            <v>15</v>
          </cell>
        </row>
        <row r="113">
          <cell r="B113" t="str">
            <v>JZ112</v>
          </cell>
          <cell r="N113">
            <v>117</v>
          </cell>
          <cell r="AC113">
            <v>1405</v>
          </cell>
          <cell r="AD113">
            <v>1405</v>
          </cell>
          <cell r="AE113">
            <v>1405</v>
          </cell>
          <cell r="AF113">
            <v>15</v>
          </cell>
        </row>
        <row r="114">
          <cell r="B114" t="str">
            <v>JZ113</v>
          </cell>
          <cell r="N114">
            <v>117</v>
          </cell>
          <cell r="AC114">
            <v>1405</v>
          </cell>
          <cell r="AD114">
            <v>1405</v>
          </cell>
          <cell r="AE114">
            <v>1405</v>
          </cell>
          <cell r="AF114">
            <v>15</v>
          </cell>
        </row>
        <row r="115">
          <cell r="B115" t="str">
            <v>JZ114</v>
          </cell>
          <cell r="N115">
            <v>117</v>
          </cell>
          <cell r="AC115">
            <v>1405</v>
          </cell>
          <cell r="AD115">
            <v>1405</v>
          </cell>
          <cell r="AE115">
            <v>1405</v>
          </cell>
          <cell r="AF115">
            <v>15</v>
          </cell>
        </row>
        <row r="116">
          <cell r="B116" t="str">
            <v>JZ115</v>
          </cell>
          <cell r="N116">
            <v>117</v>
          </cell>
          <cell r="AC116">
            <v>1405</v>
          </cell>
          <cell r="AD116">
            <v>1405</v>
          </cell>
          <cell r="AE116">
            <v>1405</v>
          </cell>
          <cell r="AF116">
            <v>15</v>
          </cell>
        </row>
        <row r="117">
          <cell r="B117" t="str">
            <v>JZ116</v>
          </cell>
          <cell r="N117">
            <v>117</v>
          </cell>
          <cell r="AC117">
            <v>1405</v>
          </cell>
          <cell r="AD117">
            <v>1405</v>
          </cell>
          <cell r="AE117">
            <v>1405</v>
          </cell>
          <cell r="AF117">
            <v>15</v>
          </cell>
        </row>
        <row r="118">
          <cell r="B118" t="str">
            <v>JZ117</v>
          </cell>
          <cell r="N118">
            <v>117</v>
          </cell>
          <cell r="AC118">
            <v>1405</v>
          </cell>
          <cell r="AD118">
            <v>1405</v>
          </cell>
          <cell r="AE118">
            <v>1405</v>
          </cell>
          <cell r="AF118">
            <v>15</v>
          </cell>
        </row>
        <row r="119">
          <cell r="B119" t="str">
            <v>JZ118</v>
          </cell>
          <cell r="N119">
            <v>117</v>
          </cell>
          <cell r="AC119">
            <v>1405</v>
          </cell>
          <cell r="AD119">
            <v>1405</v>
          </cell>
          <cell r="AE119">
            <v>1405</v>
          </cell>
          <cell r="AF119">
            <v>15</v>
          </cell>
        </row>
        <row r="120">
          <cell r="B120" t="str">
            <v>JZ119</v>
          </cell>
          <cell r="N120">
            <v>117</v>
          </cell>
          <cell r="AC120">
            <v>1405</v>
          </cell>
          <cell r="AD120">
            <v>1405</v>
          </cell>
          <cell r="AE120">
            <v>1405</v>
          </cell>
          <cell r="AF120">
            <v>15</v>
          </cell>
        </row>
        <row r="121">
          <cell r="B121" t="str">
            <v>JZ120</v>
          </cell>
          <cell r="N121">
            <v>117</v>
          </cell>
          <cell r="AC121">
            <v>1405</v>
          </cell>
          <cell r="AD121">
            <v>1405</v>
          </cell>
          <cell r="AE121">
            <v>1405</v>
          </cell>
          <cell r="AF121">
            <v>15</v>
          </cell>
        </row>
        <row r="122">
          <cell r="B122" t="str">
            <v>JZ121</v>
          </cell>
          <cell r="N122">
            <v>117</v>
          </cell>
          <cell r="AC122">
            <v>1405</v>
          </cell>
          <cell r="AD122">
            <v>1405</v>
          </cell>
          <cell r="AE122">
            <v>1405</v>
          </cell>
          <cell r="AF122">
            <v>15</v>
          </cell>
        </row>
        <row r="123">
          <cell r="B123" t="str">
            <v>JZ122</v>
          </cell>
          <cell r="N123">
            <v>117</v>
          </cell>
          <cell r="AC123">
            <v>1405</v>
          </cell>
          <cell r="AD123">
            <v>1405</v>
          </cell>
          <cell r="AE123">
            <v>1405</v>
          </cell>
          <cell r="AF123">
            <v>15</v>
          </cell>
        </row>
        <row r="124">
          <cell r="B124" t="str">
            <v>JZ123</v>
          </cell>
          <cell r="N124">
            <v>117</v>
          </cell>
          <cell r="AC124">
            <v>1405</v>
          </cell>
          <cell r="AD124">
            <v>1405</v>
          </cell>
          <cell r="AE124">
            <v>1405</v>
          </cell>
          <cell r="AF124">
            <v>15</v>
          </cell>
        </row>
        <row r="125">
          <cell r="B125" t="str">
            <v>JZ124</v>
          </cell>
          <cell r="N125">
            <v>117</v>
          </cell>
          <cell r="AC125">
            <v>1405</v>
          </cell>
          <cell r="AD125">
            <v>1405</v>
          </cell>
          <cell r="AE125">
            <v>1405</v>
          </cell>
          <cell r="AF125">
            <v>15</v>
          </cell>
        </row>
        <row r="126">
          <cell r="B126" t="str">
            <v>JZ125</v>
          </cell>
          <cell r="N126">
            <v>117</v>
          </cell>
          <cell r="AC126">
            <v>1405</v>
          </cell>
          <cell r="AD126">
            <v>1405</v>
          </cell>
          <cell r="AE126">
            <v>1405</v>
          </cell>
          <cell r="AF126">
            <v>15</v>
          </cell>
        </row>
        <row r="127">
          <cell r="B127" t="str">
            <v>JZ126</v>
          </cell>
          <cell r="N127">
            <v>117</v>
          </cell>
          <cell r="AC127">
            <v>1405</v>
          </cell>
          <cell r="AD127">
            <v>1405</v>
          </cell>
          <cell r="AE127">
            <v>1405</v>
          </cell>
          <cell r="AF127">
            <v>15</v>
          </cell>
        </row>
        <row r="128">
          <cell r="B128" t="str">
            <v>JZ127</v>
          </cell>
          <cell r="N128">
            <v>117</v>
          </cell>
          <cell r="AC128">
            <v>1405</v>
          </cell>
          <cell r="AD128">
            <v>1405</v>
          </cell>
          <cell r="AE128">
            <v>1405</v>
          </cell>
          <cell r="AF128">
            <v>15</v>
          </cell>
        </row>
        <row r="129">
          <cell r="B129" t="str">
            <v>JZ128</v>
          </cell>
          <cell r="N129">
            <v>117</v>
          </cell>
          <cell r="AC129">
            <v>1405</v>
          </cell>
          <cell r="AD129">
            <v>1405</v>
          </cell>
          <cell r="AE129">
            <v>1405</v>
          </cell>
          <cell r="AF129">
            <v>15</v>
          </cell>
        </row>
        <row r="130">
          <cell r="B130" t="str">
            <v>JZ129</v>
          </cell>
          <cell r="N130">
            <v>117</v>
          </cell>
          <cell r="AC130">
            <v>1405</v>
          </cell>
          <cell r="AD130">
            <v>1405</v>
          </cell>
          <cell r="AE130">
            <v>1405</v>
          </cell>
          <cell r="AF130">
            <v>15</v>
          </cell>
        </row>
        <row r="131">
          <cell r="B131" t="str">
            <v>JZ130</v>
          </cell>
          <cell r="N131">
            <v>117</v>
          </cell>
          <cell r="AC131">
            <v>1405</v>
          </cell>
          <cell r="AD131">
            <v>1405</v>
          </cell>
          <cell r="AE131">
            <v>1405</v>
          </cell>
          <cell r="AF131">
            <v>15</v>
          </cell>
        </row>
        <row r="132">
          <cell r="B132" t="str">
            <v>JZ131</v>
          </cell>
          <cell r="N132">
            <v>117</v>
          </cell>
          <cell r="AC132">
            <v>1405</v>
          </cell>
          <cell r="AD132">
            <v>1405</v>
          </cell>
          <cell r="AE132">
            <v>1405</v>
          </cell>
          <cell r="AF132">
            <v>15</v>
          </cell>
        </row>
        <row r="133">
          <cell r="B133" t="str">
            <v>JZ132</v>
          </cell>
          <cell r="N133">
            <v>117</v>
          </cell>
          <cell r="AC133">
            <v>1405</v>
          </cell>
          <cell r="AD133">
            <v>1405</v>
          </cell>
          <cell r="AE133">
            <v>1405</v>
          </cell>
          <cell r="AF133">
            <v>15</v>
          </cell>
        </row>
        <row r="134">
          <cell r="B134" t="str">
            <v>JZ133</v>
          </cell>
          <cell r="N134">
            <v>117</v>
          </cell>
          <cell r="AC134">
            <v>1405</v>
          </cell>
          <cell r="AD134">
            <v>1405</v>
          </cell>
          <cell r="AE134">
            <v>1405</v>
          </cell>
          <cell r="AF134">
            <v>15</v>
          </cell>
        </row>
        <row r="135">
          <cell r="B135" t="str">
            <v>JZ134</v>
          </cell>
          <cell r="N135">
            <v>117</v>
          </cell>
          <cell r="AC135">
            <v>1405</v>
          </cell>
          <cell r="AD135">
            <v>1405</v>
          </cell>
          <cell r="AE135">
            <v>1405</v>
          </cell>
          <cell r="AF135">
            <v>15</v>
          </cell>
        </row>
        <row r="136">
          <cell r="B136" t="str">
            <v>JZ135</v>
          </cell>
          <cell r="N136">
            <v>117</v>
          </cell>
          <cell r="AC136">
            <v>1405</v>
          </cell>
          <cell r="AD136">
            <v>1405</v>
          </cell>
          <cell r="AE136">
            <v>1405</v>
          </cell>
          <cell r="AF136">
            <v>15</v>
          </cell>
        </row>
        <row r="137">
          <cell r="B137" t="str">
            <v>JZ136</v>
          </cell>
          <cell r="N137">
            <v>117</v>
          </cell>
          <cell r="AC137">
            <v>1405</v>
          </cell>
          <cell r="AD137">
            <v>1405</v>
          </cell>
          <cell r="AE137">
            <v>1405</v>
          </cell>
          <cell r="AF137">
            <v>15</v>
          </cell>
        </row>
        <row r="138">
          <cell r="B138" t="str">
            <v>JZ137</v>
          </cell>
          <cell r="N138">
            <v>117</v>
          </cell>
          <cell r="AC138">
            <v>1405</v>
          </cell>
          <cell r="AD138">
            <v>1405</v>
          </cell>
          <cell r="AE138">
            <v>1405</v>
          </cell>
          <cell r="AF138">
            <v>15</v>
          </cell>
        </row>
        <row r="139">
          <cell r="B139" t="str">
            <v>JZ138</v>
          </cell>
          <cell r="N139">
            <v>117</v>
          </cell>
          <cell r="AC139">
            <v>1405</v>
          </cell>
          <cell r="AD139">
            <v>1405</v>
          </cell>
          <cell r="AE139">
            <v>1405</v>
          </cell>
          <cell r="AF139">
            <v>15</v>
          </cell>
        </row>
        <row r="140">
          <cell r="B140" t="str">
            <v>JZ139</v>
          </cell>
          <cell r="N140">
            <v>117</v>
          </cell>
          <cell r="AC140">
            <v>1405</v>
          </cell>
          <cell r="AD140">
            <v>1405</v>
          </cell>
          <cell r="AE140">
            <v>1405</v>
          </cell>
          <cell r="AF140">
            <v>15</v>
          </cell>
        </row>
        <row r="141">
          <cell r="B141" t="str">
            <v>JZ140</v>
          </cell>
          <cell r="N141">
            <v>117</v>
          </cell>
          <cell r="AC141">
            <v>1405</v>
          </cell>
          <cell r="AD141">
            <v>1405</v>
          </cell>
          <cell r="AE141">
            <v>1405</v>
          </cell>
          <cell r="AF141">
            <v>15</v>
          </cell>
        </row>
        <row r="142">
          <cell r="B142" t="str">
            <v>JZ141</v>
          </cell>
          <cell r="N142">
            <v>117</v>
          </cell>
          <cell r="AC142">
            <v>1405</v>
          </cell>
          <cell r="AD142">
            <v>1405</v>
          </cell>
          <cell r="AE142">
            <v>1405</v>
          </cell>
          <cell r="AF142">
            <v>15</v>
          </cell>
        </row>
        <row r="143">
          <cell r="B143" t="str">
            <v>JZ142</v>
          </cell>
          <cell r="N143">
            <v>117</v>
          </cell>
          <cell r="AC143">
            <v>1405</v>
          </cell>
          <cell r="AD143">
            <v>1405</v>
          </cell>
          <cell r="AE143">
            <v>1405</v>
          </cell>
          <cell r="AF143">
            <v>15</v>
          </cell>
        </row>
        <row r="144">
          <cell r="B144" t="str">
            <v>JZ143</v>
          </cell>
          <cell r="N144">
            <v>117</v>
          </cell>
          <cell r="AC144">
            <v>1405</v>
          </cell>
          <cell r="AD144">
            <v>1405</v>
          </cell>
          <cell r="AE144">
            <v>1405</v>
          </cell>
          <cell r="AF144">
            <v>15</v>
          </cell>
        </row>
        <row r="145">
          <cell r="B145" t="str">
            <v>JZ144</v>
          </cell>
          <cell r="N145">
            <v>117</v>
          </cell>
          <cell r="AC145">
            <v>1405</v>
          </cell>
          <cell r="AD145">
            <v>1405</v>
          </cell>
          <cell r="AE145">
            <v>1405</v>
          </cell>
          <cell r="AF145">
            <v>15</v>
          </cell>
        </row>
        <row r="146">
          <cell r="B146" t="str">
            <v>JZ145</v>
          </cell>
          <cell r="N146">
            <v>117</v>
          </cell>
          <cell r="AC146">
            <v>1405</v>
          </cell>
          <cell r="AD146">
            <v>1405</v>
          </cell>
          <cell r="AE146">
            <v>1405</v>
          </cell>
          <cell r="AF146">
            <v>15</v>
          </cell>
        </row>
        <row r="147">
          <cell r="B147" t="str">
            <v>JZ146</v>
          </cell>
          <cell r="N147">
            <v>117</v>
          </cell>
          <cell r="AC147">
            <v>1405</v>
          </cell>
          <cell r="AD147">
            <v>1405</v>
          </cell>
          <cell r="AE147">
            <v>1405</v>
          </cell>
          <cell r="AF147">
            <v>15</v>
          </cell>
        </row>
        <row r="148">
          <cell r="B148" t="str">
            <v>JZ147</v>
          </cell>
          <cell r="N148">
            <v>117</v>
          </cell>
          <cell r="AC148">
            <v>1405</v>
          </cell>
          <cell r="AD148">
            <v>1405</v>
          </cell>
          <cell r="AE148">
            <v>1405</v>
          </cell>
          <cell r="AF148">
            <v>15</v>
          </cell>
        </row>
        <row r="149">
          <cell r="B149" t="str">
            <v>JZ148</v>
          </cell>
          <cell r="N149">
            <v>117</v>
          </cell>
          <cell r="AC149">
            <v>1405</v>
          </cell>
          <cell r="AD149">
            <v>1405</v>
          </cell>
          <cell r="AE149">
            <v>1405</v>
          </cell>
          <cell r="AF149">
            <v>15</v>
          </cell>
        </row>
        <row r="150">
          <cell r="B150" t="str">
            <v>JZ149</v>
          </cell>
          <cell r="N150">
            <v>117</v>
          </cell>
          <cell r="AC150">
            <v>1405</v>
          </cell>
          <cell r="AD150">
            <v>1405</v>
          </cell>
          <cell r="AE150">
            <v>1405</v>
          </cell>
          <cell r="AF150">
            <v>15</v>
          </cell>
        </row>
        <row r="151">
          <cell r="B151" t="str">
            <v>JZ150</v>
          </cell>
          <cell r="N151">
            <v>117</v>
          </cell>
          <cell r="AC151">
            <v>1405</v>
          </cell>
          <cell r="AD151">
            <v>1405</v>
          </cell>
          <cell r="AE151">
            <v>1405</v>
          </cell>
          <cell r="AF151">
            <v>15</v>
          </cell>
        </row>
        <row r="152">
          <cell r="B152" t="str">
            <v>JZ151</v>
          </cell>
          <cell r="N152">
            <v>117</v>
          </cell>
          <cell r="AC152">
            <v>1405</v>
          </cell>
          <cell r="AD152">
            <v>1405</v>
          </cell>
          <cell r="AE152">
            <v>1405</v>
          </cell>
          <cell r="AF152">
            <v>15</v>
          </cell>
        </row>
        <row r="153">
          <cell r="B153" t="str">
            <v>JZ152</v>
          </cell>
          <cell r="N153">
            <v>117</v>
          </cell>
          <cell r="AC153">
            <v>1405</v>
          </cell>
          <cell r="AD153">
            <v>1405</v>
          </cell>
          <cell r="AE153">
            <v>1405</v>
          </cell>
          <cell r="AF153">
            <v>15</v>
          </cell>
        </row>
        <row r="154">
          <cell r="B154" t="str">
            <v>JZ153</v>
          </cell>
          <cell r="N154">
            <v>117</v>
          </cell>
          <cell r="AC154">
            <v>1405</v>
          </cell>
          <cell r="AD154">
            <v>1405</v>
          </cell>
          <cell r="AE154">
            <v>1405</v>
          </cell>
          <cell r="AF154">
            <v>15</v>
          </cell>
        </row>
        <row r="155">
          <cell r="B155" t="str">
            <v>JZ154</v>
          </cell>
          <cell r="N155">
            <v>117</v>
          </cell>
          <cell r="AC155">
            <v>1405</v>
          </cell>
          <cell r="AD155">
            <v>1405</v>
          </cell>
          <cell r="AE155">
            <v>1405</v>
          </cell>
          <cell r="AF155">
            <v>15</v>
          </cell>
        </row>
        <row r="156">
          <cell r="B156" t="str">
            <v>JZ155</v>
          </cell>
          <cell r="N156">
            <v>117</v>
          </cell>
          <cell r="AC156">
            <v>1405</v>
          </cell>
          <cell r="AD156">
            <v>1405</v>
          </cell>
          <cell r="AE156">
            <v>1405</v>
          </cell>
          <cell r="AF156">
            <v>15</v>
          </cell>
        </row>
        <row r="157">
          <cell r="B157" t="str">
            <v>JZ156</v>
          </cell>
          <cell r="N157">
            <v>117</v>
          </cell>
          <cell r="AC157">
            <v>1405</v>
          </cell>
          <cell r="AD157">
            <v>1405</v>
          </cell>
          <cell r="AE157">
            <v>1405</v>
          </cell>
          <cell r="AF157">
            <v>15</v>
          </cell>
        </row>
        <row r="158">
          <cell r="B158" t="str">
            <v>JZ157</v>
          </cell>
          <cell r="N158">
            <v>117</v>
          </cell>
          <cell r="AC158">
            <v>1405</v>
          </cell>
          <cell r="AD158">
            <v>1405</v>
          </cell>
          <cell r="AE158">
            <v>1405</v>
          </cell>
          <cell r="AF158">
            <v>15</v>
          </cell>
        </row>
        <row r="159">
          <cell r="B159" t="str">
            <v>JZ158</v>
          </cell>
          <cell r="N159">
            <v>117</v>
          </cell>
          <cell r="AC159">
            <v>1405</v>
          </cell>
          <cell r="AD159">
            <v>1405</v>
          </cell>
          <cell r="AE159">
            <v>1405</v>
          </cell>
          <cell r="AF159">
            <v>15</v>
          </cell>
        </row>
        <row r="160">
          <cell r="B160" t="str">
            <v>JZ159</v>
          </cell>
          <cell r="N160">
            <v>117</v>
          </cell>
          <cell r="AC160">
            <v>1405</v>
          </cell>
          <cell r="AD160">
            <v>1405</v>
          </cell>
          <cell r="AE160">
            <v>1405</v>
          </cell>
          <cell r="AF160">
            <v>15</v>
          </cell>
        </row>
        <row r="161">
          <cell r="B161" t="str">
            <v>JZ160</v>
          </cell>
          <cell r="N161">
            <v>117</v>
          </cell>
          <cell r="AC161">
            <v>1405</v>
          </cell>
          <cell r="AD161">
            <v>1405</v>
          </cell>
          <cell r="AE161">
            <v>1405</v>
          </cell>
          <cell r="AF161">
            <v>15</v>
          </cell>
        </row>
        <row r="162">
          <cell r="B162" t="str">
            <v>JZ161</v>
          </cell>
          <cell r="N162">
            <v>117</v>
          </cell>
          <cell r="AC162">
            <v>1405</v>
          </cell>
          <cell r="AD162">
            <v>1405</v>
          </cell>
          <cell r="AE162">
            <v>1405</v>
          </cell>
          <cell r="AF162">
            <v>15</v>
          </cell>
        </row>
        <row r="163">
          <cell r="B163" t="str">
            <v>JZ162</v>
          </cell>
          <cell r="N163">
            <v>117</v>
          </cell>
          <cell r="AC163">
            <v>1405</v>
          </cell>
          <cell r="AD163">
            <v>1405</v>
          </cell>
          <cell r="AE163">
            <v>1405</v>
          </cell>
          <cell r="AF163">
            <v>15</v>
          </cell>
        </row>
        <row r="164">
          <cell r="B164" t="str">
            <v>JZ163</v>
          </cell>
          <cell r="N164">
            <v>117</v>
          </cell>
          <cell r="AC164">
            <v>1405</v>
          </cell>
          <cell r="AD164">
            <v>1405</v>
          </cell>
          <cell r="AE164">
            <v>1405</v>
          </cell>
          <cell r="AF164">
            <v>15</v>
          </cell>
        </row>
        <row r="165">
          <cell r="B165" t="str">
            <v>JZ164</v>
          </cell>
          <cell r="N165">
            <v>117</v>
          </cell>
          <cell r="AC165">
            <v>1405</v>
          </cell>
          <cell r="AD165">
            <v>1405</v>
          </cell>
          <cell r="AE165">
            <v>1405</v>
          </cell>
          <cell r="AF165">
            <v>15</v>
          </cell>
        </row>
        <row r="166">
          <cell r="B166" t="str">
            <v>JZ165</v>
          </cell>
          <cell r="N166">
            <v>117</v>
          </cell>
          <cell r="AC166">
            <v>1405</v>
          </cell>
          <cell r="AD166">
            <v>1405</v>
          </cell>
          <cell r="AE166">
            <v>1405</v>
          </cell>
          <cell r="AF166">
            <v>15</v>
          </cell>
        </row>
        <row r="167">
          <cell r="B167" t="str">
            <v>JZ166</v>
          </cell>
          <cell r="N167">
            <v>117</v>
          </cell>
          <cell r="AC167">
            <v>1405</v>
          </cell>
          <cell r="AD167">
            <v>1405</v>
          </cell>
          <cell r="AE167">
            <v>1405</v>
          </cell>
          <cell r="AF167">
            <v>15</v>
          </cell>
        </row>
        <row r="168">
          <cell r="B168" t="str">
            <v>JZ167</v>
          </cell>
          <cell r="N168">
            <v>117</v>
          </cell>
          <cell r="AC168">
            <v>1405</v>
          </cell>
          <cell r="AD168">
            <v>1405</v>
          </cell>
          <cell r="AE168">
            <v>1405</v>
          </cell>
          <cell r="AF168">
            <v>15</v>
          </cell>
        </row>
        <row r="169">
          <cell r="B169" t="str">
            <v>JZ168</v>
          </cell>
          <cell r="N169">
            <v>117</v>
          </cell>
          <cell r="AC169">
            <v>1405</v>
          </cell>
          <cell r="AD169">
            <v>1405</v>
          </cell>
          <cell r="AE169">
            <v>1405</v>
          </cell>
          <cell r="AF169">
            <v>15</v>
          </cell>
        </row>
        <row r="170">
          <cell r="B170" t="str">
            <v>JZ169</v>
          </cell>
          <cell r="N170">
            <v>117</v>
          </cell>
          <cell r="AC170">
            <v>1405</v>
          </cell>
          <cell r="AD170">
            <v>1405</v>
          </cell>
          <cell r="AE170">
            <v>1405</v>
          </cell>
          <cell r="AF170">
            <v>15</v>
          </cell>
        </row>
        <row r="171">
          <cell r="B171" t="str">
            <v>JZ170</v>
          </cell>
          <cell r="N171">
            <v>117</v>
          </cell>
          <cell r="AC171">
            <v>1405</v>
          </cell>
          <cell r="AD171">
            <v>1405</v>
          </cell>
          <cell r="AE171">
            <v>1405</v>
          </cell>
          <cell r="AF171">
            <v>15</v>
          </cell>
        </row>
        <row r="172">
          <cell r="B172" t="str">
            <v>JZ171</v>
          </cell>
          <cell r="N172">
            <v>117</v>
          </cell>
          <cell r="AC172">
            <v>1405</v>
          </cell>
          <cell r="AD172">
            <v>1405</v>
          </cell>
          <cell r="AE172">
            <v>1405</v>
          </cell>
          <cell r="AF172">
            <v>15</v>
          </cell>
        </row>
        <row r="173">
          <cell r="B173" t="str">
            <v>JZ172</v>
          </cell>
          <cell r="N173">
            <v>117</v>
          </cell>
          <cell r="AC173">
            <v>1405</v>
          </cell>
          <cell r="AD173">
            <v>1405</v>
          </cell>
          <cell r="AE173">
            <v>1405</v>
          </cell>
          <cell r="AF173">
            <v>15</v>
          </cell>
        </row>
        <row r="174">
          <cell r="B174" t="str">
            <v>JZ173</v>
          </cell>
          <cell r="N174">
            <v>117</v>
          </cell>
          <cell r="AC174">
            <v>1405</v>
          </cell>
          <cell r="AD174">
            <v>1405</v>
          </cell>
          <cell r="AE174">
            <v>1405</v>
          </cell>
          <cell r="AF174">
            <v>15</v>
          </cell>
        </row>
        <row r="175">
          <cell r="B175" t="str">
            <v>JZ174</v>
          </cell>
          <cell r="N175">
            <v>117</v>
          </cell>
          <cell r="AC175">
            <v>1405</v>
          </cell>
          <cell r="AD175">
            <v>1405</v>
          </cell>
          <cell r="AE175">
            <v>1405</v>
          </cell>
          <cell r="AF175">
            <v>15</v>
          </cell>
        </row>
        <row r="176">
          <cell r="B176" t="str">
            <v>JZ175</v>
          </cell>
          <cell r="N176">
            <v>117</v>
          </cell>
          <cell r="AC176">
            <v>1405</v>
          </cell>
          <cell r="AD176">
            <v>1405</v>
          </cell>
          <cell r="AE176">
            <v>1405</v>
          </cell>
          <cell r="AF176">
            <v>15</v>
          </cell>
        </row>
        <row r="177">
          <cell r="B177" t="str">
            <v>JZ176</v>
          </cell>
          <cell r="N177">
            <v>117</v>
          </cell>
          <cell r="AC177">
            <v>1405</v>
          </cell>
          <cell r="AD177">
            <v>1405</v>
          </cell>
          <cell r="AE177">
            <v>1405</v>
          </cell>
          <cell r="AF177">
            <v>15</v>
          </cell>
        </row>
        <row r="178">
          <cell r="B178" t="str">
            <v>JZ177</v>
          </cell>
          <cell r="N178">
            <v>117</v>
          </cell>
          <cell r="AC178">
            <v>1405</v>
          </cell>
          <cell r="AD178">
            <v>1405</v>
          </cell>
          <cell r="AE178">
            <v>1405</v>
          </cell>
          <cell r="AF178">
            <v>15</v>
          </cell>
        </row>
        <row r="179">
          <cell r="B179" t="str">
            <v>JZ178</v>
          </cell>
          <cell r="N179">
            <v>117</v>
          </cell>
          <cell r="AC179">
            <v>1405</v>
          </cell>
          <cell r="AD179">
            <v>1405</v>
          </cell>
          <cell r="AE179">
            <v>1405</v>
          </cell>
          <cell r="AF179">
            <v>15</v>
          </cell>
        </row>
        <row r="180">
          <cell r="B180" t="str">
            <v>JZ179</v>
          </cell>
          <cell r="N180">
            <v>117</v>
          </cell>
          <cell r="AC180">
            <v>1405</v>
          </cell>
          <cell r="AD180">
            <v>1405</v>
          </cell>
          <cell r="AE180">
            <v>1405</v>
          </cell>
          <cell r="AF180">
            <v>15</v>
          </cell>
        </row>
        <row r="181">
          <cell r="B181" t="str">
            <v>JZ180</v>
          </cell>
          <cell r="N181">
            <v>117</v>
          </cell>
          <cell r="AC181">
            <v>1405</v>
          </cell>
          <cell r="AD181">
            <v>1405</v>
          </cell>
          <cell r="AE181">
            <v>1405</v>
          </cell>
          <cell r="AF181">
            <v>15</v>
          </cell>
        </row>
        <row r="182">
          <cell r="B182" t="str">
            <v>JZ181</v>
          </cell>
          <cell r="N182">
            <v>117</v>
          </cell>
          <cell r="AC182">
            <v>1405</v>
          </cell>
          <cell r="AD182">
            <v>1405</v>
          </cell>
          <cell r="AE182">
            <v>1405</v>
          </cell>
          <cell r="AF182">
            <v>15</v>
          </cell>
        </row>
        <row r="183">
          <cell r="B183" t="str">
            <v>JZ182</v>
          </cell>
          <cell r="N183">
            <v>117</v>
          </cell>
          <cell r="AC183">
            <v>1405</v>
          </cell>
          <cell r="AD183">
            <v>1405</v>
          </cell>
          <cell r="AE183">
            <v>1405</v>
          </cell>
          <cell r="AF183">
            <v>15</v>
          </cell>
        </row>
        <row r="184">
          <cell r="B184" t="str">
            <v>JZ183</v>
          </cell>
          <cell r="N184">
            <v>117</v>
          </cell>
          <cell r="AC184">
            <v>1405</v>
          </cell>
          <cell r="AD184">
            <v>1405</v>
          </cell>
          <cell r="AE184">
            <v>1405</v>
          </cell>
          <cell r="AF184">
            <v>15</v>
          </cell>
        </row>
        <row r="185">
          <cell r="B185" t="str">
            <v>JZ184</v>
          </cell>
          <cell r="N185">
            <v>117</v>
          </cell>
          <cell r="AC185">
            <v>1405</v>
          </cell>
          <cell r="AD185">
            <v>1405</v>
          </cell>
          <cell r="AE185">
            <v>1405</v>
          </cell>
          <cell r="AF185">
            <v>15</v>
          </cell>
        </row>
        <row r="186">
          <cell r="B186" t="str">
            <v>JZ185</v>
          </cell>
          <cell r="N186">
            <v>117</v>
          </cell>
          <cell r="AC186">
            <v>1405</v>
          </cell>
          <cell r="AD186">
            <v>1405</v>
          </cell>
          <cell r="AE186">
            <v>1405</v>
          </cell>
          <cell r="AF186">
            <v>15</v>
          </cell>
        </row>
        <row r="187">
          <cell r="B187" t="str">
            <v>JZ186</v>
          </cell>
          <cell r="N187">
            <v>117</v>
          </cell>
          <cell r="AC187">
            <v>1405</v>
          </cell>
          <cell r="AD187">
            <v>1405</v>
          </cell>
          <cell r="AE187">
            <v>1405</v>
          </cell>
          <cell r="AF187">
            <v>15</v>
          </cell>
        </row>
        <row r="188">
          <cell r="B188" t="str">
            <v>JZ187</v>
          </cell>
          <cell r="N188">
            <v>117</v>
          </cell>
          <cell r="AC188">
            <v>1405</v>
          </cell>
          <cell r="AD188">
            <v>1405</v>
          </cell>
          <cell r="AE188">
            <v>1405</v>
          </cell>
          <cell r="AF188">
            <v>15</v>
          </cell>
        </row>
        <row r="189">
          <cell r="B189" t="str">
            <v>JZ188</v>
          </cell>
          <cell r="N189">
            <v>117</v>
          </cell>
          <cell r="AC189">
            <v>1405</v>
          </cell>
          <cell r="AD189">
            <v>1405</v>
          </cell>
          <cell r="AE189">
            <v>1405</v>
          </cell>
          <cell r="AF189">
            <v>15</v>
          </cell>
        </row>
        <row r="190">
          <cell r="B190" t="str">
            <v>JZ189</v>
          </cell>
          <cell r="N190">
            <v>117</v>
          </cell>
          <cell r="AC190">
            <v>1405</v>
          </cell>
          <cell r="AD190">
            <v>1405</v>
          </cell>
          <cell r="AE190">
            <v>1405</v>
          </cell>
          <cell r="AF190">
            <v>15</v>
          </cell>
        </row>
        <row r="191">
          <cell r="B191" t="str">
            <v>JZ190</v>
          </cell>
          <cell r="N191">
            <v>117</v>
          </cell>
          <cell r="AC191">
            <v>1405</v>
          </cell>
          <cell r="AD191">
            <v>1405</v>
          </cell>
          <cell r="AE191">
            <v>1405</v>
          </cell>
          <cell r="AF191">
            <v>15</v>
          </cell>
        </row>
        <row r="192">
          <cell r="B192" t="str">
            <v>JZ191</v>
          </cell>
          <cell r="N192">
            <v>117</v>
          </cell>
          <cell r="AC192">
            <v>1405</v>
          </cell>
          <cell r="AD192">
            <v>1405</v>
          </cell>
          <cell r="AE192">
            <v>1405</v>
          </cell>
          <cell r="AF192">
            <v>15</v>
          </cell>
        </row>
        <row r="193">
          <cell r="B193" t="str">
            <v>JZ192</v>
          </cell>
          <cell r="N193">
            <v>117</v>
          </cell>
          <cell r="AC193">
            <v>1405</v>
          </cell>
          <cell r="AD193">
            <v>1405</v>
          </cell>
          <cell r="AE193">
            <v>1405</v>
          </cell>
          <cell r="AF193">
            <v>15</v>
          </cell>
        </row>
        <row r="194">
          <cell r="B194" t="str">
            <v>JZ193</v>
          </cell>
          <cell r="N194">
            <v>117</v>
          </cell>
          <cell r="AC194">
            <v>1405</v>
          </cell>
          <cell r="AD194">
            <v>1405</v>
          </cell>
          <cell r="AE194">
            <v>1405</v>
          </cell>
          <cell r="AF194">
            <v>15</v>
          </cell>
        </row>
        <row r="195">
          <cell r="B195" t="str">
            <v>JZ194</v>
          </cell>
          <cell r="N195">
            <v>117</v>
          </cell>
          <cell r="AC195">
            <v>1405</v>
          </cell>
          <cell r="AD195">
            <v>1405</v>
          </cell>
          <cell r="AE195">
            <v>1405</v>
          </cell>
          <cell r="AF195">
            <v>15</v>
          </cell>
        </row>
        <row r="196">
          <cell r="B196" t="str">
            <v>JZ195</v>
          </cell>
          <cell r="N196">
            <v>117</v>
          </cell>
          <cell r="AC196">
            <v>1405</v>
          </cell>
          <cell r="AD196">
            <v>1405</v>
          </cell>
          <cell r="AE196">
            <v>1405</v>
          </cell>
          <cell r="AF196">
            <v>15</v>
          </cell>
        </row>
        <row r="197">
          <cell r="B197" t="str">
            <v>JZ196</v>
          </cell>
          <cell r="N197">
            <v>117</v>
          </cell>
          <cell r="AC197">
            <v>1405</v>
          </cell>
          <cell r="AD197">
            <v>1405</v>
          </cell>
          <cell r="AE197">
            <v>1405</v>
          </cell>
          <cell r="AF197">
            <v>15</v>
          </cell>
        </row>
        <row r="198">
          <cell r="B198" t="str">
            <v>JZ197</v>
          </cell>
          <cell r="N198">
            <v>117</v>
          </cell>
          <cell r="AC198">
            <v>1405</v>
          </cell>
          <cell r="AD198">
            <v>1405</v>
          </cell>
          <cell r="AE198">
            <v>1405</v>
          </cell>
          <cell r="AF198">
            <v>15</v>
          </cell>
        </row>
        <row r="199">
          <cell r="B199" t="str">
            <v>JZ198</v>
          </cell>
          <cell r="N199">
            <v>117</v>
          </cell>
          <cell r="AC199">
            <v>1405</v>
          </cell>
          <cell r="AD199">
            <v>1405</v>
          </cell>
          <cell r="AE199">
            <v>1405</v>
          </cell>
          <cell r="AF199">
            <v>15</v>
          </cell>
        </row>
        <row r="200">
          <cell r="B200" t="str">
            <v>JZ199</v>
          </cell>
          <cell r="N200">
            <v>117</v>
          </cell>
          <cell r="AC200">
            <v>1405</v>
          </cell>
          <cell r="AD200">
            <v>1405</v>
          </cell>
          <cell r="AE200">
            <v>1405</v>
          </cell>
          <cell r="AF200">
            <v>15</v>
          </cell>
        </row>
        <row r="201">
          <cell r="B201" t="str">
            <v>JZ200</v>
          </cell>
          <cell r="N201">
            <v>117</v>
          </cell>
          <cell r="AC201">
            <v>1405</v>
          </cell>
          <cell r="AD201">
            <v>1405</v>
          </cell>
          <cell r="AE201">
            <v>1405</v>
          </cell>
          <cell r="AF201">
            <v>15</v>
          </cell>
        </row>
        <row r="202">
          <cell r="B202" t="str">
            <v>JZ201</v>
          </cell>
          <cell r="N202">
            <v>117</v>
          </cell>
          <cell r="AC202">
            <v>1405</v>
          </cell>
          <cell r="AD202">
            <v>1405</v>
          </cell>
          <cell r="AE202">
            <v>1405</v>
          </cell>
          <cell r="AF202">
            <v>15</v>
          </cell>
        </row>
        <row r="203">
          <cell r="B203" t="str">
            <v>JZ202</v>
          </cell>
          <cell r="N203">
            <v>117</v>
          </cell>
          <cell r="AC203">
            <v>1405</v>
          </cell>
          <cell r="AD203">
            <v>1405</v>
          </cell>
          <cell r="AE203">
            <v>1405</v>
          </cell>
          <cell r="AF203">
            <v>15</v>
          </cell>
        </row>
        <row r="204">
          <cell r="B204" t="str">
            <v>JZ203</v>
          </cell>
          <cell r="N204">
            <v>117</v>
          </cell>
          <cell r="AC204">
            <v>1405</v>
          </cell>
          <cell r="AD204">
            <v>1405</v>
          </cell>
          <cell r="AE204">
            <v>1405</v>
          </cell>
          <cell r="AF204">
            <v>15</v>
          </cell>
        </row>
        <row r="205">
          <cell r="B205" t="str">
            <v>JZ204</v>
          </cell>
          <cell r="N205">
            <v>117</v>
          </cell>
          <cell r="AC205">
            <v>1405</v>
          </cell>
          <cell r="AD205">
            <v>1405</v>
          </cell>
          <cell r="AE205">
            <v>1405</v>
          </cell>
          <cell r="AF205">
            <v>15</v>
          </cell>
        </row>
        <row r="206">
          <cell r="B206" t="str">
            <v>JZ205</v>
          </cell>
          <cell r="N206">
            <v>117</v>
          </cell>
          <cell r="AC206">
            <v>1405</v>
          </cell>
          <cell r="AD206">
            <v>1405</v>
          </cell>
          <cell r="AE206">
            <v>1405</v>
          </cell>
          <cell r="AF206">
            <v>15</v>
          </cell>
        </row>
        <row r="207">
          <cell r="B207" t="str">
            <v>JZ206</v>
          </cell>
          <cell r="N207">
            <v>117</v>
          </cell>
          <cell r="AC207">
            <v>1405</v>
          </cell>
          <cell r="AD207">
            <v>1405</v>
          </cell>
          <cell r="AE207">
            <v>1405</v>
          </cell>
          <cell r="AF207">
            <v>15</v>
          </cell>
        </row>
        <row r="208">
          <cell r="B208" t="str">
            <v>JZ207</v>
          </cell>
          <cell r="N208">
            <v>117</v>
          </cell>
          <cell r="AC208">
            <v>1405</v>
          </cell>
          <cell r="AD208">
            <v>1405</v>
          </cell>
          <cell r="AE208">
            <v>1405</v>
          </cell>
          <cell r="AF208">
            <v>15</v>
          </cell>
        </row>
        <row r="209">
          <cell r="B209" t="str">
            <v>JZ208</v>
          </cell>
          <cell r="N209">
            <v>117</v>
          </cell>
          <cell r="AC209">
            <v>1405</v>
          </cell>
          <cell r="AD209">
            <v>1405</v>
          </cell>
          <cell r="AE209">
            <v>1405</v>
          </cell>
          <cell r="AF209">
            <v>15</v>
          </cell>
        </row>
        <row r="210">
          <cell r="B210" t="str">
            <v>JZ209</v>
          </cell>
          <cell r="N210">
            <v>117</v>
          </cell>
          <cell r="AC210">
            <v>1405</v>
          </cell>
          <cell r="AD210">
            <v>1405</v>
          </cell>
          <cell r="AE210">
            <v>1405</v>
          </cell>
          <cell r="AF210">
            <v>15</v>
          </cell>
        </row>
        <row r="211">
          <cell r="B211" t="str">
            <v>JZ210</v>
          </cell>
          <cell r="N211">
            <v>117</v>
          </cell>
          <cell r="AC211">
            <v>1405</v>
          </cell>
          <cell r="AD211">
            <v>1405</v>
          </cell>
          <cell r="AE211">
            <v>1405</v>
          </cell>
          <cell r="AF211">
            <v>15</v>
          </cell>
        </row>
        <row r="212">
          <cell r="B212" t="str">
            <v>JZ211</v>
          </cell>
          <cell r="N212">
            <v>117</v>
          </cell>
          <cell r="AC212">
            <v>1405</v>
          </cell>
          <cell r="AD212">
            <v>1405</v>
          </cell>
          <cell r="AE212">
            <v>1405</v>
          </cell>
          <cell r="AF212">
            <v>15</v>
          </cell>
        </row>
        <row r="213">
          <cell r="B213" t="str">
            <v>JZ212</v>
          </cell>
          <cell r="N213">
            <v>117</v>
          </cell>
          <cell r="AC213">
            <v>1405</v>
          </cell>
          <cell r="AD213">
            <v>1405</v>
          </cell>
          <cell r="AE213">
            <v>1405</v>
          </cell>
          <cell r="AF213">
            <v>15</v>
          </cell>
        </row>
        <row r="214">
          <cell r="B214" t="str">
            <v>JZ213</v>
          </cell>
          <cell r="N214">
            <v>117</v>
          </cell>
          <cell r="AC214">
            <v>1405</v>
          </cell>
          <cell r="AD214">
            <v>1405</v>
          </cell>
          <cell r="AE214">
            <v>1405</v>
          </cell>
          <cell r="AF214">
            <v>15</v>
          </cell>
        </row>
        <row r="215">
          <cell r="B215" t="str">
            <v>JZ214</v>
          </cell>
          <cell r="N215">
            <v>117</v>
          </cell>
          <cell r="AC215">
            <v>1405</v>
          </cell>
          <cell r="AD215">
            <v>1405</v>
          </cell>
          <cell r="AE215">
            <v>1405</v>
          </cell>
          <cell r="AF215">
            <v>15</v>
          </cell>
        </row>
        <row r="216">
          <cell r="B216" t="str">
            <v>JZ215</v>
          </cell>
          <cell r="N216">
            <v>117</v>
          </cell>
          <cell r="AC216">
            <v>1405</v>
          </cell>
          <cell r="AD216">
            <v>1405</v>
          </cell>
          <cell r="AE216">
            <v>1405</v>
          </cell>
          <cell r="AF216">
            <v>15</v>
          </cell>
        </row>
        <row r="217">
          <cell r="B217" t="str">
            <v>JZ216</v>
          </cell>
          <cell r="N217">
            <v>117</v>
          </cell>
          <cell r="AC217">
            <v>1405</v>
          </cell>
          <cell r="AD217">
            <v>1405</v>
          </cell>
          <cell r="AE217">
            <v>1405</v>
          </cell>
          <cell r="AF217">
            <v>15</v>
          </cell>
        </row>
        <row r="218">
          <cell r="B218" t="str">
            <v>JZ217</v>
          </cell>
          <cell r="N218">
            <v>117</v>
          </cell>
          <cell r="AC218">
            <v>1405</v>
          </cell>
          <cell r="AD218">
            <v>1405</v>
          </cell>
          <cell r="AE218">
            <v>1405</v>
          </cell>
          <cell r="AF218">
            <v>15</v>
          </cell>
        </row>
        <row r="219">
          <cell r="B219" t="str">
            <v>JZ218</v>
          </cell>
          <cell r="N219">
            <v>117</v>
          </cell>
          <cell r="AC219">
            <v>1405</v>
          </cell>
          <cell r="AD219">
            <v>1405</v>
          </cell>
          <cell r="AE219">
            <v>1405</v>
          </cell>
          <cell r="AF219">
            <v>15</v>
          </cell>
        </row>
        <row r="220">
          <cell r="B220" t="str">
            <v>JZ219</v>
          </cell>
          <cell r="N220">
            <v>117</v>
          </cell>
          <cell r="AC220">
            <v>1405</v>
          </cell>
          <cell r="AD220">
            <v>1405</v>
          </cell>
          <cell r="AE220">
            <v>1405</v>
          </cell>
          <cell r="AF220">
            <v>15</v>
          </cell>
        </row>
        <row r="221">
          <cell r="B221" t="str">
            <v>JZ220</v>
          </cell>
          <cell r="N221">
            <v>117</v>
          </cell>
          <cell r="AC221">
            <v>1405</v>
          </cell>
          <cell r="AD221">
            <v>1405</v>
          </cell>
          <cell r="AE221">
            <v>1405</v>
          </cell>
          <cell r="AF221">
            <v>15</v>
          </cell>
        </row>
        <row r="222">
          <cell r="B222" t="str">
            <v>JZ221</v>
          </cell>
          <cell r="N222">
            <v>117</v>
          </cell>
          <cell r="AC222">
            <v>1405</v>
          </cell>
          <cell r="AD222">
            <v>1405</v>
          </cell>
          <cell r="AE222">
            <v>1405</v>
          </cell>
          <cell r="AF222">
            <v>15</v>
          </cell>
        </row>
        <row r="223">
          <cell r="B223" t="str">
            <v>JZ222</v>
          </cell>
          <cell r="N223">
            <v>117</v>
          </cell>
          <cell r="AC223">
            <v>1405</v>
          </cell>
          <cell r="AD223">
            <v>1405</v>
          </cell>
          <cell r="AE223">
            <v>1405</v>
          </cell>
          <cell r="AF223">
            <v>15</v>
          </cell>
        </row>
        <row r="224">
          <cell r="B224" t="str">
            <v>JZ223</v>
          </cell>
          <cell r="N224">
            <v>117</v>
          </cell>
          <cell r="AC224">
            <v>1405</v>
          </cell>
          <cell r="AD224">
            <v>1405</v>
          </cell>
          <cell r="AE224">
            <v>1405</v>
          </cell>
          <cell r="AF224">
            <v>15</v>
          </cell>
        </row>
        <row r="225">
          <cell r="B225" t="str">
            <v>JZ224</v>
          </cell>
          <cell r="N225">
            <v>117</v>
          </cell>
          <cell r="AC225">
            <v>1405</v>
          </cell>
          <cell r="AD225">
            <v>1405</v>
          </cell>
          <cell r="AE225">
            <v>1405</v>
          </cell>
          <cell r="AF225">
            <v>15</v>
          </cell>
        </row>
        <row r="226">
          <cell r="B226" t="str">
            <v>JZ225</v>
          </cell>
          <cell r="N226">
            <v>117</v>
          </cell>
          <cell r="AC226">
            <v>1405</v>
          </cell>
          <cell r="AD226">
            <v>1405</v>
          </cell>
          <cell r="AE226">
            <v>1405</v>
          </cell>
          <cell r="AF226">
            <v>15</v>
          </cell>
        </row>
        <row r="227">
          <cell r="B227" t="str">
            <v>JZ226</v>
          </cell>
          <cell r="N227">
            <v>117</v>
          </cell>
          <cell r="AC227">
            <v>1405</v>
          </cell>
          <cell r="AD227">
            <v>1405</v>
          </cell>
          <cell r="AE227">
            <v>1405</v>
          </cell>
          <cell r="AF227">
            <v>15</v>
          </cell>
        </row>
        <row r="228">
          <cell r="B228" t="str">
            <v>JZ227</v>
          </cell>
          <cell r="N228">
            <v>117</v>
          </cell>
          <cell r="AC228">
            <v>1405</v>
          </cell>
          <cell r="AD228">
            <v>1405</v>
          </cell>
          <cell r="AE228">
            <v>1405</v>
          </cell>
          <cell r="AF228">
            <v>15</v>
          </cell>
        </row>
        <row r="229">
          <cell r="B229" t="str">
            <v>JZ228</v>
          </cell>
          <cell r="N229">
            <v>117</v>
          </cell>
          <cell r="AC229">
            <v>1405</v>
          </cell>
          <cell r="AD229">
            <v>1405</v>
          </cell>
          <cell r="AE229">
            <v>1405</v>
          </cell>
          <cell r="AF229">
            <v>15</v>
          </cell>
        </row>
        <row r="230">
          <cell r="B230" t="str">
            <v>JZ229</v>
          </cell>
          <cell r="N230">
            <v>117</v>
          </cell>
          <cell r="AC230">
            <v>1405</v>
          </cell>
          <cell r="AD230">
            <v>1405</v>
          </cell>
          <cell r="AE230">
            <v>1405</v>
          </cell>
          <cell r="AF230">
            <v>15</v>
          </cell>
        </row>
        <row r="231">
          <cell r="B231" t="str">
            <v>JZ230</v>
          </cell>
          <cell r="N231">
            <v>117</v>
          </cell>
          <cell r="AC231">
            <v>1405</v>
          </cell>
          <cell r="AD231">
            <v>1405</v>
          </cell>
          <cell r="AE231">
            <v>1405</v>
          </cell>
          <cell r="AF231">
            <v>15</v>
          </cell>
        </row>
        <row r="232">
          <cell r="B232" t="str">
            <v>JZ231</v>
          </cell>
          <cell r="N232">
            <v>117</v>
          </cell>
          <cell r="AC232">
            <v>1405</v>
          </cell>
          <cell r="AD232">
            <v>1405</v>
          </cell>
          <cell r="AE232">
            <v>1405</v>
          </cell>
          <cell r="AF232">
            <v>15</v>
          </cell>
        </row>
        <row r="233">
          <cell r="B233" t="str">
            <v>JZ232</v>
          </cell>
          <cell r="N233">
            <v>117</v>
          </cell>
          <cell r="AC233">
            <v>1405</v>
          </cell>
          <cell r="AD233">
            <v>1405</v>
          </cell>
          <cell r="AE233">
            <v>1405</v>
          </cell>
          <cell r="AF233">
            <v>15</v>
          </cell>
        </row>
        <row r="234">
          <cell r="B234" t="str">
            <v>JZ233</v>
          </cell>
          <cell r="N234">
            <v>117</v>
          </cell>
          <cell r="AC234">
            <v>1405</v>
          </cell>
          <cell r="AD234">
            <v>1405</v>
          </cell>
          <cell r="AE234">
            <v>1405</v>
          </cell>
          <cell r="AF234">
            <v>15</v>
          </cell>
        </row>
        <row r="235">
          <cell r="B235" t="str">
            <v>JZ234</v>
          </cell>
          <cell r="N235">
            <v>117</v>
          </cell>
          <cell r="AC235">
            <v>1405</v>
          </cell>
          <cell r="AD235">
            <v>1405</v>
          </cell>
          <cell r="AE235">
            <v>1405</v>
          </cell>
          <cell r="AF235">
            <v>15</v>
          </cell>
        </row>
        <row r="236">
          <cell r="B236" t="str">
            <v>JZ235</v>
          </cell>
          <cell r="N236">
            <v>117</v>
          </cell>
          <cell r="AC236">
            <v>1405</v>
          </cell>
          <cell r="AD236">
            <v>1405</v>
          </cell>
          <cell r="AE236">
            <v>1405</v>
          </cell>
          <cell r="AF236">
            <v>15</v>
          </cell>
        </row>
        <row r="237">
          <cell r="B237" t="str">
            <v>JZ236</v>
          </cell>
          <cell r="N237">
            <v>117</v>
          </cell>
          <cell r="AC237">
            <v>1405</v>
          </cell>
          <cell r="AD237">
            <v>1405</v>
          </cell>
          <cell r="AE237">
            <v>1405</v>
          </cell>
          <cell r="AF237">
            <v>15</v>
          </cell>
        </row>
        <row r="238">
          <cell r="B238" t="str">
            <v>JZ237</v>
          </cell>
          <cell r="N238">
            <v>117</v>
          </cell>
          <cell r="AC238">
            <v>1405</v>
          </cell>
          <cell r="AD238">
            <v>1405</v>
          </cell>
          <cell r="AE238">
            <v>1405</v>
          </cell>
          <cell r="AF238">
            <v>15</v>
          </cell>
        </row>
        <row r="239">
          <cell r="B239" t="str">
            <v>JZ238</v>
          </cell>
          <cell r="N239">
            <v>117</v>
          </cell>
          <cell r="AC239">
            <v>1405</v>
          </cell>
          <cell r="AD239">
            <v>1405</v>
          </cell>
          <cell r="AE239">
            <v>1405</v>
          </cell>
          <cell r="AF239">
            <v>15</v>
          </cell>
        </row>
        <row r="240">
          <cell r="B240" t="str">
            <v>JZ239</v>
          </cell>
          <cell r="N240">
            <v>117</v>
          </cell>
          <cell r="AC240">
            <v>1405</v>
          </cell>
          <cell r="AD240">
            <v>1405</v>
          </cell>
          <cell r="AE240">
            <v>1405</v>
          </cell>
          <cell r="AF240">
            <v>15</v>
          </cell>
        </row>
        <row r="241">
          <cell r="B241" t="str">
            <v>JZ240</v>
          </cell>
          <cell r="N241">
            <v>117</v>
          </cell>
          <cell r="AC241">
            <v>1405</v>
          </cell>
          <cell r="AD241">
            <v>1405</v>
          </cell>
          <cell r="AE241">
            <v>1405</v>
          </cell>
          <cell r="AF241">
            <v>15</v>
          </cell>
        </row>
        <row r="242">
          <cell r="B242" t="str">
            <v>JZ241</v>
          </cell>
          <cell r="N242">
            <v>117</v>
          </cell>
          <cell r="AC242">
            <v>1405</v>
          </cell>
          <cell r="AD242">
            <v>1405</v>
          </cell>
          <cell r="AE242">
            <v>1405</v>
          </cell>
          <cell r="AF242">
            <v>15</v>
          </cell>
        </row>
        <row r="243">
          <cell r="B243" t="str">
            <v>JZ242</v>
          </cell>
          <cell r="N243">
            <v>117</v>
          </cell>
          <cell r="AC243">
            <v>1405</v>
          </cell>
          <cell r="AD243">
            <v>1405</v>
          </cell>
          <cell r="AE243">
            <v>1405</v>
          </cell>
          <cell r="AF243">
            <v>15</v>
          </cell>
        </row>
        <row r="244">
          <cell r="B244" t="str">
            <v>JZ243</v>
          </cell>
          <cell r="N244">
            <v>117</v>
          </cell>
          <cell r="AC244">
            <v>1405</v>
          </cell>
          <cell r="AD244">
            <v>1405</v>
          </cell>
          <cell r="AE244">
            <v>1405</v>
          </cell>
          <cell r="AF244">
            <v>15</v>
          </cell>
        </row>
        <row r="245">
          <cell r="B245" t="str">
            <v>JZ244</v>
          </cell>
          <cell r="N245">
            <v>117</v>
          </cell>
          <cell r="AC245">
            <v>1405</v>
          </cell>
          <cell r="AD245">
            <v>1405</v>
          </cell>
          <cell r="AE245">
            <v>1405</v>
          </cell>
          <cell r="AF245">
            <v>15</v>
          </cell>
        </row>
        <row r="246">
          <cell r="B246" t="str">
            <v>JZ245</v>
          </cell>
          <cell r="N246">
            <v>117</v>
          </cell>
          <cell r="AC246">
            <v>1405</v>
          </cell>
          <cell r="AD246">
            <v>1405</v>
          </cell>
          <cell r="AE246">
            <v>1405</v>
          </cell>
          <cell r="AF246">
            <v>15</v>
          </cell>
        </row>
        <row r="247">
          <cell r="B247" t="str">
            <v>JZ246</v>
          </cell>
          <cell r="N247">
            <v>117</v>
          </cell>
          <cell r="AC247">
            <v>1405</v>
          </cell>
          <cell r="AD247">
            <v>1405</v>
          </cell>
          <cell r="AE247">
            <v>1405</v>
          </cell>
          <cell r="AF247">
            <v>15</v>
          </cell>
        </row>
        <row r="248">
          <cell r="B248" t="str">
            <v>JZ247</v>
          </cell>
          <cell r="N248">
            <v>117</v>
          </cell>
          <cell r="AC248">
            <v>1405</v>
          </cell>
          <cell r="AD248">
            <v>1405</v>
          </cell>
          <cell r="AE248">
            <v>1405</v>
          </cell>
          <cell r="AF248">
            <v>15</v>
          </cell>
        </row>
        <row r="249">
          <cell r="B249" t="str">
            <v>JZ248</v>
          </cell>
          <cell r="N249">
            <v>117</v>
          </cell>
          <cell r="AC249">
            <v>1405</v>
          </cell>
          <cell r="AD249">
            <v>1405</v>
          </cell>
          <cell r="AE249">
            <v>1405</v>
          </cell>
          <cell r="AF249">
            <v>15</v>
          </cell>
        </row>
        <row r="250">
          <cell r="B250" t="str">
            <v>JZ249</v>
          </cell>
          <cell r="N250">
            <v>117</v>
          </cell>
          <cell r="AC250">
            <v>1405</v>
          </cell>
          <cell r="AD250">
            <v>1405</v>
          </cell>
          <cell r="AE250">
            <v>1405</v>
          </cell>
          <cell r="AF250">
            <v>15</v>
          </cell>
        </row>
        <row r="251">
          <cell r="B251" t="str">
            <v>JZ250</v>
          </cell>
          <cell r="N251">
            <v>117</v>
          </cell>
          <cell r="AC251">
            <v>1405</v>
          </cell>
          <cell r="AD251">
            <v>1405</v>
          </cell>
          <cell r="AE251">
            <v>1405</v>
          </cell>
          <cell r="AF251">
            <v>15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6"/>
  <sheetViews>
    <sheetView tabSelected="1" workbookViewId="0">
      <pane xSplit="4" ySplit="3" topLeftCell="E4" activePane="bottomRight" state="frozen"/>
      <selection pane="topRight" activeCell="Q1" sqref="Q1"/>
      <selection pane="bottomLeft" activeCell="A4" sqref="A4"/>
      <selection pane="bottomRight" activeCell="AX6" sqref="AX6"/>
    </sheetView>
  </sheetViews>
  <sheetFormatPr defaultColWidth="5.125" defaultRowHeight="19.5" customHeight="1" outlineLevelCol="1"/>
  <cols>
    <col min="1" max="1" width="4.25" style="1" customWidth="1"/>
    <col min="2" max="2" width="3.125" style="1" customWidth="1"/>
    <col min="3" max="3" width="9.75" style="1" customWidth="1"/>
    <col min="4" max="4" width="8.25" style="1" customWidth="1"/>
    <col min="5" max="9" width="5.125" style="4" customWidth="1" outlineLevel="1"/>
    <col min="10" max="16" width="5.125" style="1" customWidth="1" outlineLevel="1"/>
    <col min="17" max="17" width="5.25" style="1" bestFit="1" customWidth="1"/>
    <col min="18" max="19" width="5.25" style="4" bestFit="1" customWidth="1"/>
    <col min="20" max="20" width="5.25" style="1" bestFit="1" customWidth="1"/>
    <col min="21" max="21" width="5.375" style="4" bestFit="1" customWidth="1"/>
    <col min="22" max="24" width="5.125" style="1" customWidth="1" outlineLevel="1"/>
    <col min="25" max="26" width="5.125" style="4" customWidth="1" outlineLevel="1"/>
    <col min="27" max="33" width="5.125" style="1" customWidth="1" outlineLevel="1"/>
    <col min="34" max="34" width="5.375" style="1" bestFit="1" customWidth="1"/>
    <col min="35" max="37" width="5.125" style="1" customWidth="1" outlineLevel="1"/>
    <col min="38" max="39" width="5.125" style="4" customWidth="1" outlineLevel="1"/>
    <col min="40" max="46" width="5.125" style="1" customWidth="1" outlineLevel="1"/>
    <col min="47" max="47" width="5.375" style="1" bestFit="1" customWidth="1"/>
    <col min="48" max="48" width="8.875" style="1" customWidth="1"/>
    <col min="49" max="16384" width="5.125" style="1"/>
  </cols>
  <sheetData>
    <row r="1" spans="1:48" ht="19.5" customHeight="1">
      <c r="A1" s="30" t="s">
        <v>48</v>
      </c>
      <c r="B1" s="22" t="s">
        <v>0</v>
      </c>
      <c r="C1" s="22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</row>
    <row r="2" spans="1:48" ht="24.75" customHeight="1">
      <c r="A2" s="22"/>
      <c r="B2" s="22"/>
      <c r="C2" s="22"/>
      <c r="D2" s="22"/>
      <c r="E2" s="22" t="s">
        <v>15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8" t="s">
        <v>49</v>
      </c>
      <c r="S2" s="28" t="s">
        <v>50</v>
      </c>
      <c r="T2" s="26" t="s">
        <v>16</v>
      </c>
      <c r="U2" s="23" t="s">
        <v>17</v>
      </c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2" t="s">
        <v>18</v>
      </c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6" t="s">
        <v>19</v>
      </c>
    </row>
    <row r="3" spans="1:48" ht="27.75" customHeight="1">
      <c r="A3" s="22"/>
      <c r="B3" s="22"/>
      <c r="C3" s="22"/>
      <c r="D3" s="22"/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2</v>
      </c>
      <c r="R3" s="29"/>
      <c r="S3" s="29"/>
      <c r="T3" s="27"/>
      <c r="U3" s="3" t="s">
        <v>94</v>
      </c>
      <c r="V3" s="2" t="s">
        <v>3</v>
      </c>
      <c r="W3" s="2" t="s">
        <v>4</v>
      </c>
      <c r="X3" s="2" t="s">
        <v>5</v>
      </c>
      <c r="Y3" s="3" t="s">
        <v>6</v>
      </c>
      <c r="Z3" s="3" t="s">
        <v>7</v>
      </c>
      <c r="AA3" s="2" t="s">
        <v>8</v>
      </c>
      <c r="AB3" s="2" t="s">
        <v>9</v>
      </c>
      <c r="AC3" s="2" t="s">
        <v>10</v>
      </c>
      <c r="AD3" s="2" t="s">
        <v>11</v>
      </c>
      <c r="AE3" s="2" t="s">
        <v>12</v>
      </c>
      <c r="AF3" s="2" t="s">
        <v>13</v>
      </c>
      <c r="AG3" s="2" t="s">
        <v>14</v>
      </c>
      <c r="AH3" s="2" t="s">
        <v>2</v>
      </c>
      <c r="AI3" s="2" t="s">
        <v>3</v>
      </c>
      <c r="AJ3" s="2" t="s">
        <v>4</v>
      </c>
      <c r="AK3" s="2" t="s">
        <v>5</v>
      </c>
      <c r="AL3" s="3" t="s">
        <v>6</v>
      </c>
      <c r="AM3" s="3" t="s">
        <v>7</v>
      </c>
      <c r="AN3" s="2" t="s">
        <v>8</v>
      </c>
      <c r="AO3" s="2" t="s">
        <v>9</v>
      </c>
      <c r="AP3" s="2" t="s">
        <v>10</v>
      </c>
      <c r="AQ3" s="2" t="s">
        <v>11</v>
      </c>
      <c r="AR3" s="2" t="s">
        <v>12</v>
      </c>
      <c r="AS3" s="2" t="s">
        <v>13</v>
      </c>
      <c r="AT3" s="2" t="s">
        <v>14</v>
      </c>
      <c r="AU3" s="2" t="s">
        <v>2</v>
      </c>
      <c r="AV3" s="27"/>
    </row>
    <row r="4" spans="1:48" s="4" customFormat="1" ht="19.5" customHeight="1">
      <c r="A4" s="5">
        <v>1</v>
      </c>
      <c r="B4" s="45" t="s">
        <v>20</v>
      </c>
      <c r="C4" s="45"/>
      <c r="D4" s="5" t="s">
        <v>21</v>
      </c>
      <c r="E4" s="3">
        <v>40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f>SUM(E4:P4)</f>
        <v>40</v>
      </c>
      <c r="R4" s="3">
        <v>0</v>
      </c>
      <c r="S4" s="3">
        <v>40</v>
      </c>
      <c r="T4" s="3">
        <f>R4+S4-Q4</f>
        <v>0</v>
      </c>
      <c r="U4" s="3">
        <v>0</v>
      </c>
      <c r="V4" s="3"/>
      <c r="W4" s="3">
        <v>33.5</v>
      </c>
      <c r="X4" s="3">
        <v>9</v>
      </c>
      <c r="Y4" s="3">
        <v>19</v>
      </c>
      <c r="Z4" s="3">
        <v>24.5</v>
      </c>
      <c r="AA4" s="3">
        <v>6.5</v>
      </c>
      <c r="AB4" s="3"/>
      <c r="AC4" s="3"/>
      <c r="AD4" s="3"/>
      <c r="AE4" s="3"/>
      <c r="AF4" s="3"/>
      <c r="AG4" s="3"/>
      <c r="AH4" s="3">
        <f>SUM(U4:AG4)</f>
        <v>92.5</v>
      </c>
      <c r="AI4" s="3"/>
      <c r="AJ4" s="3"/>
      <c r="AK4" s="3">
        <v>8</v>
      </c>
      <c r="AL4" s="3">
        <v>14</v>
      </c>
      <c r="AM4" s="3">
        <v>4.5</v>
      </c>
      <c r="AN4" s="3">
        <v>7.5</v>
      </c>
      <c r="AO4" s="3"/>
      <c r="AP4" s="3"/>
      <c r="AQ4" s="3"/>
      <c r="AR4" s="3"/>
      <c r="AS4" s="3"/>
      <c r="AT4" s="3"/>
      <c r="AU4" s="3">
        <f>SUM(AI4:AT4)</f>
        <v>34</v>
      </c>
      <c r="AV4" s="3">
        <f>AH4-AU4</f>
        <v>58.5</v>
      </c>
    </row>
    <row r="5" spans="1:48" s="4" customFormat="1" ht="19.5" customHeight="1">
      <c r="A5" s="5">
        <v>2</v>
      </c>
      <c r="B5" s="42" t="s">
        <v>93</v>
      </c>
      <c r="C5" s="5"/>
      <c r="D5" s="5" t="s">
        <v>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f t="shared" ref="Q5:Q65" si="0">SUM(E5:P5)</f>
        <v>0</v>
      </c>
      <c r="R5" s="3">
        <v>0</v>
      </c>
      <c r="S5" s="3">
        <v>40</v>
      </c>
      <c r="T5" s="3">
        <f t="shared" ref="T5:T26" si="1">R5+S5-Q5</f>
        <v>40</v>
      </c>
      <c r="U5" s="3">
        <v>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f t="shared" ref="AH5:AH74" si="2">SUM(U5:AG5)</f>
        <v>0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>
        <f t="shared" ref="AU5:AU65" si="3">SUM(AI5:AT5)</f>
        <v>0</v>
      </c>
      <c r="AV5" s="3">
        <f t="shared" ref="AV5:AV67" si="4">AH5-AU5</f>
        <v>0</v>
      </c>
    </row>
    <row r="6" spans="1:48" s="4" customFormat="1" ht="19.5" customHeight="1">
      <c r="A6" s="19">
        <v>3</v>
      </c>
      <c r="B6" s="43"/>
      <c r="C6" s="40" t="s">
        <v>23</v>
      </c>
      <c r="D6" s="5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f t="shared" si="0"/>
        <v>0</v>
      </c>
      <c r="R6" s="3">
        <v>0</v>
      </c>
      <c r="S6" s="3">
        <v>40</v>
      </c>
      <c r="T6" s="3">
        <f t="shared" si="1"/>
        <v>40</v>
      </c>
      <c r="U6" s="3">
        <v>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>
        <f t="shared" si="2"/>
        <v>0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>
        <f t="shared" si="3"/>
        <v>0</v>
      </c>
      <c r="AV6" s="3">
        <f t="shared" si="4"/>
        <v>0</v>
      </c>
    </row>
    <row r="7" spans="1:48" s="4" customFormat="1" ht="19.5" customHeight="1">
      <c r="A7" s="5">
        <v>4</v>
      </c>
      <c r="B7" s="43"/>
      <c r="C7" s="32"/>
      <c r="D7" s="5" t="s">
        <v>25</v>
      </c>
      <c r="E7" s="3"/>
      <c r="F7" s="3">
        <v>8</v>
      </c>
      <c r="G7" s="3"/>
      <c r="H7" s="3"/>
      <c r="I7" s="3"/>
      <c r="J7" s="3"/>
      <c r="K7" s="3"/>
      <c r="L7" s="3"/>
      <c r="M7" s="3"/>
      <c r="N7" s="3"/>
      <c r="O7" s="3"/>
      <c r="P7" s="3"/>
      <c r="Q7" s="3">
        <f t="shared" si="0"/>
        <v>8</v>
      </c>
      <c r="R7" s="3">
        <v>8</v>
      </c>
      <c r="S7" s="3">
        <v>40</v>
      </c>
      <c r="T7" s="3">
        <f t="shared" si="1"/>
        <v>40</v>
      </c>
      <c r="U7" s="3">
        <v>68</v>
      </c>
      <c r="V7" s="3">
        <v>14</v>
      </c>
      <c r="W7" s="3">
        <v>16.5</v>
      </c>
      <c r="X7" s="3">
        <v>6.5</v>
      </c>
      <c r="Y7" s="3">
        <v>14.5</v>
      </c>
      <c r="Z7" s="3">
        <v>21</v>
      </c>
      <c r="AA7" s="3">
        <v>17.5</v>
      </c>
      <c r="AB7" s="3"/>
      <c r="AC7" s="3"/>
      <c r="AD7" s="3"/>
      <c r="AE7" s="3"/>
      <c r="AF7" s="3"/>
      <c r="AG7" s="3"/>
      <c r="AH7" s="3">
        <f t="shared" si="2"/>
        <v>158</v>
      </c>
      <c r="AI7" s="3">
        <v>38.5</v>
      </c>
      <c r="AJ7" s="3">
        <v>16</v>
      </c>
      <c r="AK7" s="3">
        <v>19</v>
      </c>
      <c r="AL7" s="3">
        <v>11</v>
      </c>
      <c r="AM7" s="3">
        <v>8</v>
      </c>
      <c r="AN7" s="3">
        <v>16</v>
      </c>
      <c r="AO7" s="3"/>
      <c r="AP7" s="3"/>
      <c r="AQ7" s="3"/>
      <c r="AR7" s="3"/>
      <c r="AS7" s="3"/>
      <c r="AT7" s="3"/>
      <c r="AU7" s="3">
        <f t="shared" si="3"/>
        <v>108.5</v>
      </c>
      <c r="AV7" s="3">
        <f t="shared" si="4"/>
        <v>49.5</v>
      </c>
    </row>
    <row r="8" spans="1:48" s="4" customFormat="1" ht="19.5" customHeight="1">
      <c r="A8" s="5">
        <v>5</v>
      </c>
      <c r="B8" s="43"/>
      <c r="C8" s="32"/>
      <c r="D8" s="5" t="s">
        <v>26</v>
      </c>
      <c r="E8" s="3">
        <v>8</v>
      </c>
      <c r="F8" s="3">
        <v>24</v>
      </c>
      <c r="G8" s="3"/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32</v>
      </c>
      <c r="R8" s="3">
        <v>0</v>
      </c>
      <c r="S8" s="3">
        <v>40</v>
      </c>
      <c r="T8" s="3">
        <f t="shared" si="1"/>
        <v>8</v>
      </c>
      <c r="U8" s="3">
        <v>1.5</v>
      </c>
      <c r="V8" s="3">
        <v>16.5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>
        <f t="shared" si="2"/>
        <v>18</v>
      </c>
      <c r="AI8" s="3"/>
      <c r="AJ8" s="3">
        <v>16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f t="shared" si="3"/>
        <v>16</v>
      </c>
      <c r="AV8" s="3">
        <f t="shared" si="4"/>
        <v>2</v>
      </c>
    </row>
    <row r="9" spans="1:48" s="4" customFormat="1" ht="19.5" customHeight="1">
      <c r="A9" s="20">
        <v>6</v>
      </c>
      <c r="B9" s="43"/>
      <c r="C9" s="32"/>
      <c r="D9" s="5" t="s">
        <v>27</v>
      </c>
      <c r="E9" s="3">
        <v>40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40</v>
      </c>
      <c r="R9" s="3">
        <v>40</v>
      </c>
      <c r="S9" s="3">
        <v>40</v>
      </c>
      <c r="T9" s="3">
        <f t="shared" si="1"/>
        <v>40</v>
      </c>
      <c r="U9" s="3">
        <v>14.5</v>
      </c>
      <c r="V9" s="3">
        <v>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f t="shared" si="2"/>
        <v>22.5</v>
      </c>
      <c r="AI9" s="3"/>
      <c r="AJ9" s="3">
        <v>4</v>
      </c>
      <c r="AK9" s="3"/>
      <c r="AL9" s="3"/>
      <c r="AM9" s="3">
        <v>8</v>
      </c>
      <c r="AN9" s="3"/>
      <c r="AO9" s="3"/>
      <c r="AP9" s="3"/>
      <c r="AQ9" s="3"/>
      <c r="AR9" s="3"/>
      <c r="AS9" s="3"/>
      <c r="AT9" s="3"/>
      <c r="AU9" s="3">
        <f t="shared" si="3"/>
        <v>12</v>
      </c>
      <c r="AV9" s="3">
        <f t="shared" si="4"/>
        <v>10.5</v>
      </c>
    </row>
    <row r="10" spans="1:48" s="4" customFormat="1" ht="19.5" customHeight="1">
      <c r="A10" s="5">
        <v>7</v>
      </c>
      <c r="B10" s="43"/>
      <c r="C10" s="33"/>
      <c r="D10" s="5" t="s">
        <v>110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f t="shared" si="0"/>
        <v>0</v>
      </c>
      <c r="R10" s="3">
        <v>0</v>
      </c>
      <c r="S10" s="3">
        <v>24</v>
      </c>
      <c r="T10" s="3">
        <f t="shared" si="1"/>
        <v>24</v>
      </c>
      <c r="U10" s="3">
        <v>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>
        <f t="shared" si="3"/>
        <v>0</v>
      </c>
      <c r="AV10" s="3">
        <f t="shared" si="4"/>
        <v>0</v>
      </c>
    </row>
    <row r="11" spans="1:48" s="4" customFormat="1" ht="19.5" customHeight="1">
      <c r="A11" s="5">
        <v>8</v>
      </c>
      <c r="B11" s="43"/>
      <c r="C11" s="31" t="s">
        <v>51</v>
      </c>
      <c r="D11" s="5" t="s">
        <v>28</v>
      </c>
      <c r="E11" s="3">
        <v>16</v>
      </c>
      <c r="F11" s="3"/>
      <c r="G11" s="3"/>
      <c r="H11" s="3"/>
      <c r="I11" s="3"/>
      <c r="J11" s="3">
        <v>24</v>
      </c>
      <c r="K11" s="3"/>
      <c r="L11" s="3"/>
      <c r="M11" s="3"/>
      <c r="N11" s="3"/>
      <c r="O11" s="3"/>
      <c r="P11" s="3"/>
      <c r="Q11" s="3">
        <f t="shared" si="0"/>
        <v>40</v>
      </c>
      <c r="R11" s="3">
        <v>16</v>
      </c>
      <c r="S11" s="3">
        <v>40</v>
      </c>
      <c r="T11" s="3">
        <f t="shared" si="1"/>
        <v>16</v>
      </c>
      <c r="U11" s="3">
        <v>4</v>
      </c>
      <c r="V11" s="3">
        <v>7</v>
      </c>
      <c r="W11" s="3">
        <v>19</v>
      </c>
      <c r="X11" s="3"/>
      <c r="Y11" s="3"/>
      <c r="Z11" s="3"/>
      <c r="AA11" s="3">
        <v>2.5</v>
      </c>
      <c r="AB11" s="3"/>
      <c r="AC11" s="3"/>
      <c r="AD11" s="3"/>
      <c r="AE11" s="3"/>
      <c r="AF11" s="3"/>
      <c r="AG11" s="3"/>
      <c r="AH11" s="3">
        <f t="shared" si="2"/>
        <v>32.5</v>
      </c>
      <c r="AI11" s="3">
        <v>8</v>
      </c>
      <c r="AJ11" s="3"/>
      <c r="AK11" s="3">
        <v>8</v>
      </c>
      <c r="AL11" s="3">
        <v>4</v>
      </c>
      <c r="AM11" s="3"/>
      <c r="AN11" s="3">
        <v>4</v>
      </c>
      <c r="AO11" s="3"/>
      <c r="AP11" s="3"/>
      <c r="AQ11" s="3"/>
      <c r="AR11" s="3"/>
      <c r="AS11" s="3"/>
      <c r="AT11" s="3"/>
      <c r="AU11" s="3">
        <f t="shared" si="3"/>
        <v>24</v>
      </c>
      <c r="AV11" s="3">
        <f t="shared" si="4"/>
        <v>8.5</v>
      </c>
    </row>
    <row r="12" spans="1:48" s="4" customFormat="1" ht="19.5" customHeight="1">
      <c r="A12" s="20">
        <v>9</v>
      </c>
      <c r="B12" s="43"/>
      <c r="C12" s="31"/>
      <c r="D12" s="5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f t="shared" si="0"/>
        <v>0</v>
      </c>
      <c r="R12" s="3">
        <v>0</v>
      </c>
      <c r="S12" s="3">
        <v>0</v>
      </c>
      <c r="T12" s="3">
        <f t="shared" si="1"/>
        <v>0</v>
      </c>
      <c r="U12" s="3">
        <v>49</v>
      </c>
      <c r="V12" s="3">
        <v>20.5</v>
      </c>
      <c r="W12" s="3">
        <v>24.5</v>
      </c>
      <c r="X12" s="3">
        <v>8.5</v>
      </c>
      <c r="Y12" s="3"/>
      <c r="Z12" s="3">
        <v>4</v>
      </c>
      <c r="AA12" s="3">
        <v>27.5</v>
      </c>
      <c r="AB12" s="3"/>
      <c r="AC12" s="3"/>
      <c r="AD12" s="3"/>
      <c r="AE12" s="3"/>
      <c r="AF12" s="3"/>
      <c r="AG12" s="3"/>
      <c r="AH12" s="3">
        <f t="shared" si="2"/>
        <v>134</v>
      </c>
      <c r="AI12" s="3">
        <v>30.5</v>
      </c>
      <c r="AJ12" s="3">
        <v>3</v>
      </c>
      <c r="AK12" s="3">
        <v>1</v>
      </c>
      <c r="AL12" s="3"/>
      <c r="AM12" s="3">
        <v>25</v>
      </c>
      <c r="AN12" s="3">
        <v>8</v>
      </c>
      <c r="AO12" s="3"/>
      <c r="AP12" s="3"/>
      <c r="AQ12" s="3"/>
      <c r="AR12" s="3"/>
      <c r="AS12" s="3"/>
      <c r="AT12" s="3"/>
      <c r="AU12" s="3">
        <f t="shared" si="3"/>
        <v>67.5</v>
      </c>
      <c r="AV12" s="3">
        <f t="shared" si="4"/>
        <v>66.5</v>
      </c>
    </row>
    <row r="13" spans="1:48" s="4" customFormat="1" ht="19.5" customHeight="1">
      <c r="A13" s="5">
        <v>10</v>
      </c>
      <c r="B13" s="43"/>
      <c r="C13" s="31"/>
      <c r="D13" s="5" t="s">
        <v>52</v>
      </c>
      <c r="E13" s="3"/>
      <c r="F13" s="3">
        <v>40</v>
      </c>
      <c r="G13" s="3"/>
      <c r="H13" s="3">
        <v>8</v>
      </c>
      <c r="I13" s="3"/>
      <c r="J13" s="3">
        <v>6</v>
      </c>
      <c r="K13" s="3"/>
      <c r="L13" s="3"/>
      <c r="M13" s="3"/>
      <c r="N13" s="3"/>
      <c r="O13" s="3"/>
      <c r="P13" s="3"/>
      <c r="Q13" s="3">
        <f t="shared" si="0"/>
        <v>54</v>
      </c>
      <c r="R13" s="3">
        <v>40</v>
      </c>
      <c r="S13" s="3">
        <v>80</v>
      </c>
      <c r="T13" s="3">
        <f t="shared" si="1"/>
        <v>66</v>
      </c>
      <c r="U13" s="3">
        <v>0</v>
      </c>
      <c r="V13" s="3">
        <v>10</v>
      </c>
      <c r="W13" s="3">
        <v>11</v>
      </c>
      <c r="X13" s="3">
        <v>9.5</v>
      </c>
      <c r="Y13" s="3">
        <v>6</v>
      </c>
      <c r="Z13" s="3">
        <v>9</v>
      </c>
      <c r="AA13" s="3">
        <v>4.5</v>
      </c>
      <c r="AB13" s="3"/>
      <c r="AC13" s="3"/>
      <c r="AD13" s="3"/>
      <c r="AE13" s="3"/>
      <c r="AF13" s="3"/>
      <c r="AG13" s="3"/>
      <c r="AH13" s="3">
        <f t="shared" si="2"/>
        <v>50</v>
      </c>
      <c r="AI13" s="3">
        <v>8</v>
      </c>
      <c r="AJ13" s="3"/>
      <c r="AK13" s="3"/>
      <c r="AL13" s="3">
        <v>29.5</v>
      </c>
      <c r="AM13" s="3">
        <v>8</v>
      </c>
      <c r="AN13" s="3">
        <v>4.5</v>
      </c>
      <c r="AO13" s="3"/>
      <c r="AP13" s="3"/>
      <c r="AQ13" s="3"/>
      <c r="AR13" s="3"/>
      <c r="AS13" s="3"/>
      <c r="AT13" s="3"/>
      <c r="AU13" s="3">
        <f t="shared" si="3"/>
        <v>50</v>
      </c>
      <c r="AV13" s="3">
        <f t="shared" si="4"/>
        <v>0</v>
      </c>
    </row>
    <row r="14" spans="1:48" s="4" customFormat="1" ht="19.5" customHeight="1">
      <c r="A14" s="5">
        <v>11</v>
      </c>
      <c r="B14" s="43"/>
      <c r="C14" s="31" t="s">
        <v>53</v>
      </c>
      <c r="D14" s="5" t="s">
        <v>54</v>
      </c>
      <c r="E14" s="3">
        <v>16</v>
      </c>
      <c r="F14" s="3">
        <v>16</v>
      </c>
      <c r="G14" s="3"/>
      <c r="H14" s="3">
        <v>1.5</v>
      </c>
      <c r="I14" s="3">
        <v>8</v>
      </c>
      <c r="J14" s="3">
        <v>6.5</v>
      </c>
      <c r="K14" s="3"/>
      <c r="L14" s="3"/>
      <c r="M14" s="3"/>
      <c r="N14" s="3"/>
      <c r="O14" s="3"/>
      <c r="P14" s="3"/>
      <c r="Q14" s="3">
        <f t="shared" si="0"/>
        <v>48</v>
      </c>
      <c r="R14" s="3">
        <v>8</v>
      </c>
      <c r="S14" s="3">
        <v>40</v>
      </c>
      <c r="T14" s="3">
        <f t="shared" si="1"/>
        <v>0</v>
      </c>
      <c r="U14" s="3">
        <v>0</v>
      </c>
      <c r="V14" s="3"/>
      <c r="W14" s="3"/>
      <c r="X14" s="3">
        <v>2.5</v>
      </c>
      <c r="Y14" s="3"/>
      <c r="Z14" s="3"/>
      <c r="AA14" s="3"/>
      <c r="AB14" s="3"/>
      <c r="AC14" s="3"/>
      <c r="AD14" s="3"/>
      <c r="AE14" s="3"/>
      <c r="AF14" s="3"/>
      <c r="AG14" s="3"/>
      <c r="AH14" s="3">
        <f t="shared" si="2"/>
        <v>2.5</v>
      </c>
      <c r="AI14" s="3"/>
      <c r="AJ14" s="3"/>
      <c r="AK14" s="3"/>
      <c r="AL14" s="3">
        <v>2.5</v>
      </c>
      <c r="AM14" s="3"/>
      <c r="AN14" s="3"/>
      <c r="AO14" s="3"/>
      <c r="AP14" s="3"/>
      <c r="AQ14" s="3"/>
      <c r="AR14" s="3"/>
      <c r="AS14" s="3"/>
      <c r="AT14" s="3"/>
      <c r="AU14" s="3">
        <f t="shared" si="3"/>
        <v>2.5</v>
      </c>
      <c r="AV14" s="3">
        <f t="shared" si="4"/>
        <v>0</v>
      </c>
    </row>
    <row r="15" spans="1:48" s="4" customFormat="1" ht="19.5" customHeight="1">
      <c r="A15" s="20">
        <v>12</v>
      </c>
      <c r="B15" s="43"/>
      <c r="C15" s="31"/>
      <c r="D15" s="5" t="s">
        <v>55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f t="shared" si="0"/>
        <v>0</v>
      </c>
      <c r="R15" s="3">
        <v>0</v>
      </c>
      <c r="S15" s="3">
        <v>0</v>
      </c>
      <c r="T15" s="3">
        <f t="shared" si="1"/>
        <v>0</v>
      </c>
      <c r="U15" s="3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>
        <f t="shared" si="2"/>
        <v>0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>
        <f t="shared" si="3"/>
        <v>0</v>
      </c>
      <c r="AV15" s="3">
        <f t="shared" si="4"/>
        <v>0</v>
      </c>
    </row>
    <row r="16" spans="1:48" s="4" customFormat="1" ht="19.5" customHeight="1">
      <c r="A16" s="5">
        <v>13</v>
      </c>
      <c r="B16" s="43"/>
      <c r="C16" s="31"/>
      <c r="D16" s="5" t="s">
        <v>56</v>
      </c>
      <c r="E16" s="3">
        <v>24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f t="shared" si="0"/>
        <v>24</v>
      </c>
      <c r="R16" s="3">
        <v>0</v>
      </c>
      <c r="S16" s="3">
        <v>40</v>
      </c>
      <c r="T16" s="3">
        <f t="shared" si="1"/>
        <v>16</v>
      </c>
      <c r="U16" s="3">
        <v>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>
        <f t="shared" si="2"/>
        <v>0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>
        <f t="shared" si="3"/>
        <v>0</v>
      </c>
      <c r="AV16" s="3">
        <f t="shared" si="4"/>
        <v>0</v>
      </c>
    </row>
    <row r="17" spans="1:48" s="4" customFormat="1" ht="19.5" customHeight="1">
      <c r="A17" s="5">
        <v>14</v>
      </c>
      <c r="B17" s="43"/>
      <c r="C17" s="40" t="s">
        <v>57</v>
      </c>
      <c r="D17" s="5" t="s">
        <v>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f t="shared" si="0"/>
        <v>0</v>
      </c>
      <c r="R17" s="3">
        <v>0</v>
      </c>
      <c r="S17" s="3">
        <v>80</v>
      </c>
      <c r="T17" s="3">
        <f t="shared" si="1"/>
        <v>80</v>
      </c>
      <c r="U17" s="3">
        <v>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f t="shared" si="2"/>
        <v>0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>
        <f t="shared" si="3"/>
        <v>0</v>
      </c>
      <c r="AV17" s="3">
        <f t="shared" si="4"/>
        <v>0</v>
      </c>
    </row>
    <row r="18" spans="1:48" s="4" customFormat="1" ht="19.5" customHeight="1">
      <c r="A18" s="20">
        <v>15</v>
      </c>
      <c r="B18" s="43"/>
      <c r="C18" s="32"/>
      <c r="D18" s="5" t="s">
        <v>31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f t="shared" si="0"/>
        <v>0</v>
      </c>
      <c r="R18" s="3">
        <v>0</v>
      </c>
      <c r="S18" s="3">
        <v>0</v>
      </c>
      <c r="T18" s="3">
        <f t="shared" si="1"/>
        <v>0</v>
      </c>
      <c r="U18" s="3">
        <v>35</v>
      </c>
      <c r="V18" s="3">
        <v>32.5</v>
      </c>
      <c r="W18" s="3">
        <v>12</v>
      </c>
      <c r="X18" s="3">
        <v>15.5</v>
      </c>
      <c r="Y18" s="3"/>
      <c r="Z18" s="3"/>
      <c r="AA18" s="3"/>
      <c r="AB18" s="3"/>
      <c r="AC18" s="3"/>
      <c r="AD18" s="3"/>
      <c r="AE18" s="3"/>
      <c r="AF18" s="3"/>
      <c r="AG18" s="3"/>
      <c r="AH18" s="3">
        <f t="shared" si="2"/>
        <v>95</v>
      </c>
      <c r="AI18" s="3">
        <v>20</v>
      </c>
      <c r="AJ18" s="3">
        <v>32</v>
      </c>
      <c r="AK18" s="3">
        <v>7.5</v>
      </c>
      <c r="AL18" s="3">
        <v>4</v>
      </c>
      <c r="AM18" s="3">
        <v>12</v>
      </c>
      <c r="AN18" s="3"/>
      <c r="AO18" s="3"/>
      <c r="AP18" s="3"/>
      <c r="AQ18" s="3"/>
      <c r="AR18" s="3"/>
      <c r="AS18" s="3"/>
      <c r="AT18" s="3"/>
      <c r="AU18" s="3">
        <f t="shared" si="3"/>
        <v>75.5</v>
      </c>
      <c r="AV18" s="3">
        <f t="shared" si="4"/>
        <v>19.5</v>
      </c>
    </row>
    <row r="19" spans="1:48" s="4" customFormat="1" ht="19.5" customHeight="1">
      <c r="A19" s="5">
        <v>16</v>
      </c>
      <c r="B19" s="43"/>
      <c r="C19" s="32"/>
      <c r="D19" s="5" t="s">
        <v>32</v>
      </c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f t="shared" si="0"/>
        <v>24</v>
      </c>
      <c r="R19" s="3">
        <v>24</v>
      </c>
      <c r="S19" s="3">
        <v>40</v>
      </c>
      <c r="T19" s="3">
        <f t="shared" si="1"/>
        <v>40</v>
      </c>
      <c r="U19" s="3">
        <v>20</v>
      </c>
      <c r="V19" s="3">
        <v>19</v>
      </c>
      <c r="W19" s="3">
        <v>6</v>
      </c>
      <c r="X19" s="3">
        <v>21</v>
      </c>
      <c r="Y19" s="3">
        <v>3</v>
      </c>
      <c r="Z19" s="3">
        <v>33</v>
      </c>
      <c r="AA19" s="3"/>
      <c r="AB19" s="3"/>
      <c r="AC19" s="3"/>
      <c r="AD19" s="3"/>
      <c r="AE19" s="3"/>
      <c r="AF19" s="3"/>
      <c r="AG19" s="3"/>
      <c r="AH19" s="3">
        <f t="shared" si="2"/>
        <v>102</v>
      </c>
      <c r="AI19" s="3">
        <v>17</v>
      </c>
      <c r="AJ19" s="3"/>
      <c r="AK19" s="3"/>
      <c r="AL19" s="3">
        <v>1</v>
      </c>
      <c r="AM19" s="3"/>
      <c r="AN19" s="3">
        <v>2</v>
      </c>
      <c r="AO19" s="3">
        <v>40</v>
      </c>
      <c r="AP19" s="3"/>
      <c r="AQ19" s="3"/>
      <c r="AR19" s="3"/>
      <c r="AS19" s="3"/>
      <c r="AT19" s="3"/>
      <c r="AU19" s="3">
        <f t="shared" si="3"/>
        <v>60</v>
      </c>
      <c r="AV19" s="3">
        <f t="shared" si="4"/>
        <v>42</v>
      </c>
    </row>
    <row r="20" spans="1:48" s="4" customFormat="1" ht="19.5" customHeight="1">
      <c r="A20" s="5">
        <v>17</v>
      </c>
      <c r="B20" s="43"/>
      <c r="C20" s="32"/>
      <c r="D20" s="5" t="s">
        <v>58</v>
      </c>
      <c r="E20" s="3"/>
      <c r="F20" s="3">
        <v>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f t="shared" si="0"/>
        <v>16</v>
      </c>
      <c r="R20" s="3">
        <v>16</v>
      </c>
      <c r="S20" s="3">
        <v>40</v>
      </c>
      <c r="T20" s="3">
        <f t="shared" si="1"/>
        <v>40</v>
      </c>
      <c r="U20" s="3">
        <v>8.5</v>
      </c>
      <c r="V20" s="3">
        <v>7</v>
      </c>
      <c r="W20" s="3"/>
      <c r="X20" s="3">
        <v>12.5</v>
      </c>
      <c r="Y20" s="3">
        <v>5</v>
      </c>
      <c r="Z20" s="3">
        <v>22</v>
      </c>
      <c r="AA20" s="3"/>
      <c r="AB20" s="3"/>
      <c r="AC20" s="3"/>
      <c r="AD20" s="3"/>
      <c r="AE20" s="3"/>
      <c r="AF20" s="3"/>
      <c r="AG20" s="3"/>
      <c r="AH20" s="3">
        <f t="shared" si="2"/>
        <v>55</v>
      </c>
      <c r="AI20" s="3">
        <v>9.5</v>
      </c>
      <c r="AJ20" s="3"/>
      <c r="AK20" s="3">
        <v>1</v>
      </c>
      <c r="AL20" s="3">
        <v>3</v>
      </c>
      <c r="AM20" s="3"/>
      <c r="AN20" s="3"/>
      <c r="AO20" s="3"/>
      <c r="AP20" s="3"/>
      <c r="AQ20" s="3"/>
      <c r="AR20" s="3"/>
      <c r="AS20" s="3"/>
      <c r="AT20" s="3"/>
      <c r="AU20" s="3">
        <f t="shared" si="3"/>
        <v>13.5</v>
      </c>
      <c r="AV20" s="3">
        <f t="shared" si="4"/>
        <v>41.5</v>
      </c>
    </row>
    <row r="21" spans="1:48" s="4" customFormat="1" ht="19.5" customHeight="1">
      <c r="A21" s="20">
        <v>18</v>
      </c>
      <c r="B21" s="43"/>
      <c r="C21" s="32"/>
      <c r="D21" s="5" t="s">
        <v>59</v>
      </c>
      <c r="E21" s="3">
        <v>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f t="shared" si="0"/>
        <v>8</v>
      </c>
      <c r="R21" s="3">
        <v>8</v>
      </c>
      <c r="S21" s="3">
        <v>40</v>
      </c>
      <c r="T21" s="3">
        <f t="shared" si="1"/>
        <v>40</v>
      </c>
      <c r="U21" s="3">
        <v>0</v>
      </c>
      <c r="V21" s="3">
        <v>27</v>
      </c>
      <c r="W21" s="3"/>
      <c r="X21" s="3">
        <v>23</v>
      </c>
      <c r="Y21" s="3"/>
      <c r="Z21" s="3"/>
      <c r="AA21" s="3">
        <v>9</v>
      </c>
      <c r="AB21" s="3"/>
      <c r="AC21" s="3"/>
      <c r="AD21" s="3"/>
      <c r="AE21" s="3"/>
      <c r="AF21" s="3"/>
      <c r="AG21" s="3"/>
      <c r="AH21" s="3">
        <f t="shared" si="2"/>
        <v>59</v>
      </c>
      <c r="AI21" s="3"/>
      <c r="AJ21" s="3">
        <v>24</v>
      </c>
      <c r="AK21" s="3"/>
      <c r="AL21" s="3">
        <v>16</v>
      </c>
      <c r="AM21" s="3">
        <v>4</v>
      </c>
      <c r="AN21" s="3">
        <v>3</v>
      </c>
      <c r="AO21" s="3"/>
      <c r="AP21" s="3"/>
      <c r="AQ21" s="3"/>
      <c r="AR21" s="3"/>
      <c r="AS21" s="3"/>
      <c r="AT21" s="3"/>
      <c r="AU21" s="3">
        <f t="shared" si="3"/>
        <v>47</v>
      </c>
      <c r="AV21" s="3">
        <f t="shared" si="4"/>
        <v>12</v>
      </c>
    </row>
    <row r="22" spans="1:48" s="4" customFormat="1" ht="19.5" customHeight="1">
      <c r="A22" s="5">
        <v>19</v>
      </c>
      <c r="B22" s="43"/>
      <c r="C22" s="32"/>
      <c r="D22" s="5" t="s">
        <v>60</v>
      </c>
      <c r="E22" s="3">
        <v>8</v>
      </c>
      <c r="F22" s="3">
        <v>16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f t="shared" si="0"/>
        <v>24</v>
      </c>
      <c r="R22" s="3">
        <v>0</v>
      </c>
      <c r="S22" s="3">
        <v>40</v>
      </c>
      <c r="T22" s="3">
        <f t="shared" si="1"/>
        <v>16</v>
      </c>
      <c r="U22" s="3">
        <v>0</v>
      </c>
      <c r="V22" s="3">
        <v>4</v>
      </c>
      <c r="W22" s="3"/>
      <c r="X22" s="3">
        <v>27</v>
      </c>
      <c r="Y22" s="3">
        <v>8.5</v>
      </c>
      <c r="Z22" s="3">
        <v>4.5</v>
      </c>
      <c r="AA22" s="3"/>
      <c r="AB22" s="3"/>
      <c r="AC22" s="3"/>
      <c r="AD22" s="3"/>
      <c r="AE22" s="3"/>
      <c r="AF22" s="3"/>
      <c r="AG22" s="3"/>
      <c r="AH22" s="3">
        <f t="shared" si="2"/>
        <v>44</v>
      </c>
      <c r="AI22" s="3"/>
      <c r="AJ22" s="3"/>
      <c r="AK22" s="3"/>
      <c r="AL22" s="3">
        <v>8</v>
      </c>
      <c r="AM22" s="3">
        <v>1</v>
      </c>
      <c r="AN22" s="3"/>
      <c r="AO22" s="3"/>
      <c r="AP22" s="3"/>
      <c r="AQ22" s="3"/>
      <c r="AR22" s="3"/>
      <c r="AS22" s="3"/>
      <c r="AT22" s="3"/>
      <c r="AU22" s="3">
        <f t="shared" si="3"/>
        <v>9</v>
      </c>
      <c r="AV22" s="3">
        <f t="shared" si="4"/>
        <v>35</v>
      </c>
    </row>
    <row r="23" spans="1:48" s="4" customFormat="1" ht="19.5" customHeight="1">
      <c r="A23" s="5">
        <v>20</v>
      </c>
      <c r="B23" s="43"/>
      <c r="C23" s="32"/>
      <c r="D23" s="5" t="s">
        <v>98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f t="shared" si="0"/>
        <v>0</v>
      </c>
      <c r="R23" s="3">
        <v>0</v>
      </c>
      <c r="S23" s="3">
        <v>0</v>
      </c>
      <c r="T23" s="3">
        <f t="shared" si="1"/>
        <v>0</v>
      </c>
      <c r="U23" s="3">
        <v>0</v>
      </c>
      <c r="V23" s="3"/>
      <c r="W23" s="3"/>
      <c r="X23" s="3">
        <v>21</v>
      </c>
      <c r="Y23" s="3"/>
      <c r="Z23" s="3"/>
      <c r="AA23" s="3"/>
      <c r="AB23" s="3"/>
      <c r="AC23" s="3"/>
      <c r="AD23" s="3"/>
      <c r="AE23" s="3"/>
      <c r="AF23" s="3"/>
      <c r="AG23" s="3"/>
      <c r="AH23" s="3">
        <f t="shared" si="2"/>
        <v>21</v>
      </c>
      <c r="AI23" s="3"/>
      <c r="AJ23" s="3"/>
      <c r="AK23" s="3"/>
      <c r="AL23" s="3">
        <v>3</v>
      </c>
      <c r="AM23" s="3"/>
      <c r="AN23" s="3"/>
      <c r="AO23" s="3"/>
      <c r="AP23" s="3"/>
      <c r="AQ23" s="3"/>
      <c r="AR23" s="3"/>
      <c r="AS23" s="3"/>
      <c r="AT23" s="3"/>
      <c r="AU23" s="3">
        <f t="shared" si="3"/>
        <v>3</v>
      </c>
      <c r="AV23" s="3">
        <f t="shared" si="4"/>
        <v>18</v>
      </c>
    </row>
    <row r="24" spans="1:48" s="4" customFormat="1" ht="19.5" customHeight="1">
      <c r="A24" s="20">
        <v>21</v>
      </c>
      <c r="B24" s="43"/>
      <c r="C24" s="32"/>
      <c r="D24" s="5" t="s">
        <v>105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f t="shared" si="0"/>
        <v>0</v>
      </c>
      <c r="R24" s="3">
        <v>0</v>
      </c>
      <c r="S24" s="3">
        <v>0</v>
      </c>
      <c r="T24" s="3">
        <f t="shared" si="1"/>
        <v>0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>
        <f t="shared" si="3"/>
        <v>0</v>
      </c>
      <c r="AV24" s="3">
        <f t="shared" si="4"/>
        <v>0</v>
      </c>
    </row>
    <row r="25" spans="1:48" s="4" customFormat="1" ht="19.5" customHeight="1">
      <c r="A25" s="5">
        <v>22</v>
      </c>
      <c r="B25" s="43"/>
      <c r="C25" s="33"/>
      <c r="D25" s="5" t="s">
        <v>106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f t="shared" si="0"/>
        <v>0</v>
      </c>
      <c r="R25" s="3">
        <v>0</v>
      </c>
      <c r="S25" s="3">
        <v>0</v>
      </c>
      <c r="T25" s="3">
        <f t="shared" si="1"/>
        <v>0</v>
      </c>
      <c r="U25" s="3">
        <v>0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>
        <f t="shared" si="3"/>
        <v>0</v>
      </c>
      <c r="AV25" s="3">
        <f t="shared" si="4"/>
        <v>0</v>
      </c>
    </row>
    <row r="26" spans="1:48" s="4" customFormat="1" ht="19.5" customHeight="1">
      <c r="A26" s="5">
        <v>23</v>
      </c>
      <c r="B26" s="43"/>
      <c r="C26" s="32" t="s">
        <v>145</v>
      </c>
      <c r="D26" s="5" t="s">
        <v>61</v>
      </c>
      <c r="E26" s="3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f t="shared" si="0"/>
        <v>8</v>
      </c>
      <c r="R26" s="3">
        <v>0</v>
      </c>
      <c r="S26" s="3">
        <v>40</v>
      </c>
      <c r="T26" s="3">
        <f t="shared" si="1"/>
        <v>32</v>
      </c>
      <c r="U26" s="3">
        <v>0</v>
      </c>
      <c r="V26" s="3">
        <v>3.5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f t="shared" si="2"/>
        <v>3.5</v>
      </c>
      <c r="AI26" s="3">
        <v>3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>
        <f t="shared" si="3"/>
        <v>3</v>
      </c>
      <c r="AV26" s="3">
        <f t="shared" si="4"/>
        <v>0.5</v>
      </c>
    </row>
    <row r="27" spans="1:48" s="4" customFormat="1" ht="19.5" customHeight="1">
      <c r="A27" s="20">
        <v>24</v>
      </c>
      <c r="B27" s="43"/>
      <c r="C27" s="33"/>
      <c r="D27" s="5" t="s">
        <v>88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f t="shared" si="0"/>
        <v>0</v>
      </c>
      <c r="R27" s="3">
        <v>0</v>
      </c>
      <c r="S27" s="3">
        <v>0</v>
      </c>
      <c r="T27" s="3">
        <f t="shared" ref="T27:T74" si="5">R27+S27-Q27</f>
        <v>0</v>
      </c>
      <c r="U27" s="3">
        <v>0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>
        <f t="shared" si="2"/>
        <v>0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>
        <f t="shared" si="3"/>
        <v>0</v>
      </c>
      <c r="AV27" s="3">
        <f t="shared" si="4"/>
        <v>0</v>
      </c>
    </row>
    <row r="28" spans="1:48" s="4" customFormat="1" ht="19.5" customHeight="1">
      <c r="A28" s="5">
        <v>25</v>
      </c>
      <c r="B28" s="43"/>
      <c r="C28" s="40" t="s">
        <v>62</v>
      </c>
      <c r="D28" s="5" t="s">
        <v>33</v>
      </c>
      <c r="E28" s="3">
        <v>8</v>
      </c>
      <c r="F28" s="3"/>
      <c r="G28" s="3"/>
      <c r="H28" s="3">
        <v>40</v>
      </c>
      <c r="I28" s="3"/>
      <c r="J28" s="3">
        <v>24</v>
      </c>
      <c r="K28" s="3"/>
      <c r="L28" s="3"/>
      <c r="M28" s="3"/>
      <c r="N28" s="3"/>
      <c r="O28" s="3"/>
      <c r="P28" s="3"/>
      <c r="Q28" s="3">
        <f t="shared" si="0"/>
        <v>72</v>
      </c>
      <c r="R28" s="3">
        <v>8</v>
      </c>
      <c r="S28" s="3">
        <v>120</v>
      </c>
      <c r="T28" s="3">
        <f t="shared" si="5"/>
        <v>56</v>
      </c>
      <c r="U28" s="3">
        <v>8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>
        <f t="shared" si="2"/>
        <v>8</v>
      </c>
      <c r="AI28" s="3"/>
      <c r="AJ28" s="3">
        <v>8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>
        <f t="shared" si="3"/>
        <v>8</v>
      </c>
      <c r="AV28" s="3">
        <f t="shared" si="4"/>
        <v>0</v>
      </c>
    </row>
    <row r="29" spans="1:48" s="4" customFormat="1" ht="19.5" customHeight="1">
      <c r="A29" s="5">
        <v>26</v>
      </c>
      <c r="B29" s="43"/>
      <c r="C29" s="32"/>
      <c r="D29" s="5" t="s">
        <v>34</v>
      </c>
      <c r="E29" s="3"/>
      <c r="F29" s="3">
        <v>13.5</v>
      </c>
      <c r="G29" s="3">
        <v>10</v>
      </c>
      <c r="H29" s="3">
        <v>3.5</v>
      </c>
      <c r="I29" s="3"/>
      <c r="J29" s="3"/>
      <c r="K29" s="3"/>
      <c r="L29" s="3"/>
      <c r="M29" s="3"/>
      <c r="N29" s="3"/>
      <c r="O29" s="3"/>
      <c r="P29" s="3"/>
      <c r="Q29" s="3">
        <f t="shared" si="0"/>
        <v>27</v>
      </c>
      <c r="R29" s="3">
        <v>11.5</v>
      </c>
      <c r="S29" s="3">
        <v>40</v>
      </c>
      <c r="T29" s="3">
        <f t="shared" si="5"/>
        <v>24.5</v>
      </c>
      <c r="U29" s="3">
        <v>19</v>
      </c>
      <c r="V29" s="3">
        <v>30.5</v>
      </c>
      <c r="W29" s="3"/>
      <c r="X29" s="3">
        <v>3.5</v>
      </c>
      <c r="Y29" s="3"/>
      <c r="Z29" s="3">
        <v>2</v>
      </c>
      <c r="AA29" s="3">
        <v>3</v>
      </c>
      <c r="AB29" s="3"/>
      <c r="AC29" s="3"/>
      <c r="AD29" s="3"/>
      <c r="AE29" s="3"/>
      <c r="AF29" s="3"/>
      <c r="AG29" s="3"/>
      <c r="AH29" s="3">
        <f t="shared" si="2"/>
        <v>58</v>
      </c>
      <c r="AI29" s="3">
        <v>24</v>
      </c>
      <c r="AJ29" s="3">
        <v>28</v>
      </c>
      <c r="AK29" s="3"/>
      <c r="AL29" s="3"/>
      <c r="AM29" s="3"/>
      <c r="AN29" s="3">
        <v>4</v>
      </c>
      <c r="AO29" s="3"/>
      <c r="AP29" s="3"/>
      <c r="AQ29" s="3"/>
      <c r="AR29" s="3"/>
      <c r="AS29" s="3"/>
      <c r="AT29" s="3"/>
      <c r="AU29" s="3">
        <f t="shared" si="3"/>
        <v>56</v>
      </c>
      <c r="AV29" s="3">
        <f t="shared" si="4"/>
        <v>2</v>
      </c>
    </row>
    <row r="30" spans="1:48" s="4" customFormat="1" ht="19.5" customHeight="1">
      <c r="A30" s="20">
        <v>27</v>
      </c>
      <c r="B30" s="43"/>
      <c r="C30" s="32"/>
      <c r="D30" s="5" t="s">
        <v>35</v>
      </c>
      <c r="E30" s="3"/>
      <c r="F30" s="3"/>
      <c r="G30" s="3">
        <v>16.5</v>
      </c>
      <c r="H30" s="3"/>
      <c r="I30" s="3">
        <v>14.5</v>
      </c>
      <c r="J30" s="3"/>
      <c r="K30" s="3"/>
      <c r="L30" s="3"/>
      <c r="M30" s="3"/>
      <c r="N30" s="3"/>
      <c r="O30" s="3"/>
      <c r="P30" s="3"/>
      <c r="Q30" s="3">
        <f t="shared" si="0"/>
        <v>31</v>
      </c>
      <c r="R30" s="3">
        <v>0</v>
      </c>
      <c r="S30" s="3">
        <v>40</v>
      </c>
      <c r="T30" s="3">
        <f t="shared" si="5"/>
        <v>9</v>
      </c>
      <c r="U30" s="3">
        <v>36</v>
      </c>
      <c r="V30" s="3">
        <v>24.5</v>
      </c>
      <c r="W30" s="3"/>
      <c r="X30" s="3">
        <v>4</v>
      </c>
      <c r="Y30" s="3">
        <v>5.5</v>
      </c>
      <c r="Z30" s="3"/>
      <c r="AA30" s="3">
        <v>6.5</v>
      </c>
      <c r="AB30" s="3"/>
      <c r="AC30" s="3"/>
      <c r="AD30" s="3"/>
      <c r="AE30" s="3"/>
      <c r="AF30" s="3"/>
      <c r="AG30" s="3"/>
      <c r="AH30" s="3">
        <f t="shared" si="2"/>
        <v>76.5</v>
      </c>
      <c r="AI30" s="3">
        <v>22</v>
      </c>
      <c r="AJ30" s="3">
        <v>23.5</v>
      </c>
      <c r="AK30" s="10">
        <v>19</v>
      </c>
      <c r="AL30" s="3"/>
      <c r="AM30" s="3">
        <v>5.5</v>
      </c>
      <c r="AN30" s="3"/>
      <c r="AO30" s="3"/>
      <c r="AP30" s="3"/>
      <c r="AQ30" s="3"/>
      <c r="AR30" s="3"/>
      <c r="AS30" s="3"/>
      <c r="AT30" s="3"/>
      <c r="AU30" s="3">
        <f t="shared" si="3"/>
        <v>70</v>
      </c>
      <c r="AV30" s="3">
        <f t="shared" si="4"/>
        <v>6.5</v>
      </c>
    </row>
    <row r="31" spans="1:48" s="4" customFormat="1" ht="19.5" customHeight="1">
      <c r="A31" s="5">
        <v>28</v>
      </c>
      <c r="B31" s="43"/>
      <c r="C31" s="32"/>
      <c r="D31" s="5" t="s">
        <v>63</v>
      </c>
      <c r="E31" s="3"/>
      <c r="F31" s="3"/>
      <c r="G31" s="3"/>
      <c r="H31" s="3">
        <v>16</v>
      </c>
      <c r="I31" s="3">
        <v>8</v>
      </c>
      <c r="J31" s="3"/>
      <c r="K31" s="3"/>
      <c r="L31" s="3"/>
      <c r="M31" s="3"/>
      <c r="N31" s="3"/>
      <c r="O31" s="3"/>
      <c r="P31" s="3"/>
      <c r="Q31" s="3">
        <f t="shared" si="0"/>
        <v>24</v>
      </c>
      <c r="R31" s="3">
        <v>0</v>
      </c>
      <c r="S31" s="3">
        <v>40</v>
      </c>
      <c r="T31" s="3">
        <f t="shared" si="5"/>
        <v>16</v>
      </c>
      <c r="U31" s="3">
        <v>32.5</v>
      </c>
      <c r="V31" s="3">
        <v>22</v>
      </c>
      <c r="W31" s="3"/>
      <c r="X31" s="3"/>
      <c r="Y31" s="3">
        <v>2.5</v>
      </c>
      <c r="Z31" s="3">
        <v>1</v>
      </c>
      <c r="AA31" s="3">
        <v>5</v>
      </c>
      <c r="AB31" s="3"/>
      <c r="AC31" s="3"/>
      <c r="AD31" s="3"/>
      <c r="AE31" s="3"/>
      <c r="AF31" s="3"/>
      <c r="AG31" s="3"/>
      <c r="AH31" s="3">
        <f t="shared" si="2"/>
        <v>63</v>
      </c>
      <c r="AI31" s="3">
        <v>32</v>
      </c>
      <c r="AJ31" s="3">
        <v>3.5</v>
      </c>
      <c r="AK31" s="3">
        <v>12</v>
      </c>
      <c r="AL31" s="3">
        <v>4</v>
      </c>
      <c r="AM31" s="3"/>
      <c r="AN31" s="3"/>
      <c r="AO31" s="3"/>
      <c r="AP31" s="3"/>
      <c r="AQ31" s="3"/>
      <c r="AR31" s="3"/>
      <c r="AS31" s="3"/>
      <c r="AT31" s="3"/>
      <c r="AU31" s="3">
        <f t="shared" si="3"/>
        <v>51.5</v>
      </c>
      <c r="AV31" s="3">
        <f t="shared" si="4"/>
        <v>11.5</v>
      </c>
    </row>
    <row r="32" spans="1:48" s="4" customFormat="1" ht="19.5" customHeight="1">
      <c r="A32" s="5">
        <v>29</v>
      </c>
      <c r="B32" s="43"/>
      <c r="C32" s="32"/>
      <c r="D32" s="5" t="s">
        <v>64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f t="shared" si="0"/>
        <v>0</v>
      </c>
      <c r="R32" s="3">
        <v>0</v>
      </c>
      <c r="S32" s="3">
        <v>40</v>
      </c>
      <c r="T32" s="3">
        <f t="shared" si="5"/>
        <v>40</v>
      </c>
      <c r="U32" s="3">
        <v>46.5</v>
      </c>
      <c r="V32" s="3">
        <v>19</v>
      </c>
      <c r="W32" s="3">
        <v>3</v>
      </c>
      <c r="X32" s="3">
        <v>9</v>
      </c>
      <c r="Y32" s="3">
        <v>4</v>
      </c>
      <c r="Z32" s="3">
        <v>12</v>
      </c>
      <c r="AA32" s="3">
        <v>5.5</v>
      </c>
      <c r="AB32" s="3"/>
      <c r="AC32" s="3"/>
      <c r="AD32" s="3"/>
      <c r="AE32" s="3"/>
      <c r="AF32" s="3"/>
      <c r="AG32" s="3"/>
      <c r="AH32" s="3">
        <f t="shared" si="2"/>
        <v>99</v>
      </c>
      <c r="AI32" s="3">
        <v>16</v>
      </c>
      <c r="AJ32" s="3">
        <v>12.5</v>
      </c>
      <c r="AK32" s="3">
        <v>10</v>
      </c>
      <c r="AL32" s="3">
        <v>14</v>
      </c>
      <c r="AM32" s="3">
        <v>20</v>
      </c>
      <c r="AN32" s="3">
        <v>18</v>
      </c>
      <c r="AO32" s="3"/>
      <c r="AP32" s="3"/>
      <c r="AQ32" s="3"/>
      <c r="AR32" s="3"/>
      <c r="AS32" s="3"/>
      <c r="AT32" s="3"/>
      <c r="AU32" s="3">
        <f t="shared" si="3"/>
        <v>90.5</v>
      </c>
      <c r="AV32" s="3">
        <f t="shared" si="4"/>
        <v>8.5</v>
      </c>
    </row>
    <row r="33" spans="1:48" s="4" customFormat="1" ht="19.5" customHeight="1">
      <c r="A33" s="20">
        <v>30</v>
      </c>
      <c r="B33" s="43"/>
      <c r="C33" s="32"/>
      <c r="D33" s="5" t="s">
        <v>65</v>
      </c>
      <c r="E33" s="3">
        <v>16</v>
      </c>
      <c r="F33" s="3"/>
      <c r="G33" s="3"/>
      <c r="H33" s="3">
        <v>8</v>
      </c>
      <c r="I33" s="3"/>
      <c r="J33" s="3"/>
      <c r="K33" s="3">
        <v>8</v>
      </c>
      <c r="L33" s="3"/>
      <c r="M33" s="3"/>
      <c r="N33" s="3"/>
      <c r="O33" s="3"/>
      <c r="P33" s="3"/>
      <c r="Q33" s="3">
        <f t="shared" si="0"/>
        <v>32</v>
      </c>
      <c r="R33" s="3">
        <v>8</v>
      </c>
      <c r="S33" s="3">
        <v>40</v>
      </c>
      <c r="T33" s="3">
        <f t="shared" si="5"/>
        <v>16</v>
      </c>
      <c r="U33" s="3">
        <v>0</v>
      </c>
      <c r="V33" s="3"/>
      <c r="W33" s="3">
        <v>8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>
        <f t="shared" si="2"/>
        <v>8</v>
      </c>
      <c r="AI33" s="3"/>
      <c r="AJ33" s="3">
        <v>8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>
        <f t="shared" si="3"/>
        <v>8</v>
      </c>
      <c r="AV33" s="3">
        <f t="shared" si="4"/>
        <v>0</v>
      </c>
    </row>
    <row r="34" spans="1:48" s="4" customFormat="1" ht="19.5" customHeight="1">
      <c r="A34" s="5">
        <v>31</v>
      </c>
      <c r="B34" s="43"/>
      <c r="C34" s="32"/>
      <c r="D34" s="5" t="s">
        <v>66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f t="shared" si="0"/>
        <v>0</v>
      </c>
      <c r="R34" s="3">
        <v>0</v>
      </c>
      <c r="S34" s="3">
        <v>40</v>
      </c>
      <c r="T34" s="3">
        <f t="shared" si="5"/>
        <v>40</v>
      </c>
      <c r="U34" s="3">
        <v>16</v>
      </c>
      <c r="V34" s="3">
        <v>27</v>
      </c>
      <c r="W34" s="3">
        <v>3</v>
      </c>
      <c r="X34" s="3">
        <v>4</v>
      </c>
      <c r="Y34" s="3">
        <v>4</v>
      </c>
      <c r="Z34" s="3">
        <v>3</v>
      </c>
      <c r="AA34" s="3"/>
      <c r="AB34" s="3"/>
      <c r="AC34" s="3"/>
      <c r="AD34" s="3"/>
      <c r="AE34" s="3"/>
      <c r="AF34" s="3"/>
      <c r="AG34" s="3"/>
      <c r="AH34" s="3">
        <f t="shared" si="2"/>
        <v>57</v>
      </c>
      <c r="AI34" s="3">
        <v>26</v>
      </c>
      <c r="AJ34" s="3"/>
      <c r="AK34" s="3">
        <v>24</v>
      </c>
      <c r="AL34" s="3"/>
      <c r="AM34" s="3"/>
      <c r="AN34" s="3"/>
      <c r="AO34" s="3"/>
      <c r="AP34" s="3"/>
      <c r="AQ34" s="3"/>
      <c r="AR34" s="3"/>
      <c r="AS34" s="3"/>
      <c r="AT34" s="3"/>
      <c r="AU34" s="3">
        <f t="shared" si="3"/>
        <v>50</v>
      </c>
      <c r="AV34" s="3">
        <f t="shared" si="4"/>
        <v>7</v>
      </c>
    </row>
    <row r="35" spans="1:48" s="4" customFormat="1" ht="19.5" customHeight="1">
      <c r="A35" s="5">
        <v>32</v>
      </c>
      <c r="B35" s="43"/>
      <c r="C35" s="32"/>
      <c r="D35" s="5" t="s">
        <v>67</v>
      </c>
      <c r="E35" s="3"/>
      <c r="F35" s="3"/>
      <c r="G35" s="3"/>
      <c r="H35" s="3">
        <v>4</v>
      </c>
      <c r="I35" s="3"/>
      <c r="J35" s="3">
        <v>8</v>
      </c>
      <c r="K35" s="3"/>
      <c r="L35" s="3"/>
      <c r="M35" s="3"/>
      <c r="N35" s="3"/>
      <c r="O35" s="3"/>
      <c r="P35" s="3"/>
      <c r="Q35" s="3">
        <f t="shared" si="0"/>
        <v>12</v>
      </c>
      <c r="R35" s="3">
        <v>0</v>
      </c>
      <c r="S35" s="3">
        <v>40</v>
      </c>
      <c r="T35" s="3">
        <f t="shared" si="5"/>
        <v>28</v>
      </c>
      <c r="U35" s="3">
        <v>3</v>
      </c>
      <c r="V35" s="3">
        <v>17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f t="shared" si="2"/>
        <v>20</v>
      </c>
      <c r="AI35" s="3">
        <v>16</v>
      </c>
      <c r="AJ35" s="3"/>
      <c r="AK35" s="3">
        <v>4</v>
      </c>
      <c r="AL35" s="3"/>
      <c r="AM35" s="3"/>
      <c r="AN35" s="3"/>
      <c r="AO35" s="3"/>
      <c r="AP35" s="3"/>
      <c r="AQ35" s="3"/>
      <c r="AR35" s="3"/>
      <c r="AS35" s="3"/>
      <c r="AT35" s="3"/>
      <c r="AU35" s="3">
        <f t="shared" si="3"/>
        <v>20</v>
      </c>
      <c r="AV35" s="3">
        <f t="shared" si="4"/>
        <v>0</v>
      </c>
    </row>
    <row r="36" spans="1:48" s="4" customFormat="1" ht="19.5" customHeight="1">
      <c r="A36" s="20">
        <v>33</v>
      </c>
      <c r="B36" s="43"/>
      <c r="C36" s="33"/>
      <c r="D36" s="5" t="s">
        <v>109</v>
      </c>
      <c r="E36" s="3"/>
      <c r="F36" s="3"/>
      <c r="G36" s="3"/>
      <c r="H36" s="3"/>
      <c r="I36" s="3">
        <v>5</v>
      </c>
      <c r="J36" s="3"/>
      <c r="K36" s="3">
        <v>5</v>
      </c>
      <c r="L36" s="3"/>
      <c r="M36" s="3"/>
      <c r="N36" s="3"/>
      <c r="O36" s="3"/>
      <c r="P36" s="3"/>
      <c r="Q36" s="3">
        <f t="shared" si="0"/>
        <v>10</v>
      </c>
      <c r="R36" s="3">
        <v>0</v>
      </c>
      <c r="S36" s="3">
        <v>24</v>
      </c>
      <c r="T36" s="3">
        <f t="shared" si="5"/>
        <v>14</v>
      </c>
      <c r="U36" s="3">
        <v>0</v>
      </c>
      <c r="V36" s="3"/>
      <c r="W36" s="3"/>
      <c r="X36" s="3"/>
      <c r="Y36" s="3"/>
      <c r="Z36" s="3"/>
      <c r="AA36" s="3">
        <v>1.5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>
        <f t="shared" si="3"/>
        <v>0</v>
      </c>
      <c r="AV36" s="3">
        <f t="shared" si="4"/>
        <v>0</v>
      </c>
    </row>
    <row r="37" spans="1:48" s="4" customFormat="1" ht="19.5" customHeight="1">
      <c r="A37" s="5">
        <v>34</v>
      </c>
      <c r="B37" s="43"/>
      <c r="C37" s="40" t="s">
        <v>68</v>
      </c>
      <c r="D37" s="5" t="s">
        <v>36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f t="shared" si="0"/>
        <v>0</v>
      </c>
      <c r="R37" s="3">
        <v>0</v>
      </c>
      <c r="S37" s="3">
        <v>0</v>
      </c>
      <c r="T37" s="3">
        <f t="shared" si="5"/>
        <v>0</v>
      </c>
      <c r="U37" s="3">
        <v>20.5</v>
      </c>
      <c r="V37" s="3">
        <v>11</v>
      </c>
      <c r="W37" s="3"/>
      <c r="X37" s="3">
        <v>2</v>
      </c>
      <c r="Y37" s="3">
        <v>1</v>
      </c>
      <c r="Z37" s="3">
        <v>2.5</v>
      </c>
      <c r="AA37" s="3">
        <v>8</v>
      </c>
      <c r="AB37" s="3"/>
      <c r="AC37" s="3"/>
      <c r="AD37" s="3"/>
      <c r="AE37" s="3"/>
      <c r="AF37" s="3"/>
      <c r="AG37" s="3"/>
      <c r="AH37" s="3">
        <f t="shared" si="2"/>
        <v>45</v>
      </c>
      <c r="AI37" s="3">
        <v>8</v>
      </c>
      <c r="AJ37" s="3">
        <v>8</v>
      </c>
      <c r="AK37" s="3">
        <v>8</v>
      </c>
      <c r="AL37" s="3">
        <v>4</v>
      </c>
      <c r="AM37" s="3">
        <v>8</v>
      </c>
      <c r="AN37" s="3"/>
      <c r="AO37" s="3"/>
      <c r="AP37" s="3"/>
      <c r="AQ37" s="3"/>
      <c r="AR37" s="3"/>
      <c r="AS37" s="3"/>
      <c r="AT37" s="3"/>
      <c r="AU37" s="3">
        <f t="shared" si="3"/>
        <v>36</v>
      </c>
      <c r="AV37" s="3">
        <f t="shared" si="4"/>
        <v>9</v>
      </c>
    </row>
    <row r="38" spans="1:48" s="4" customFormat="1" ht="19.5" customHeight="1">
      <c r="A38" s="5">
        <v>35</v>
      </c>
      <c r="B38" s="43"/>
      <c r="C38" s="32"/>
      <c r="D38" s="5" t="s">
        <v>96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 t="shared" si="0"/>
        <v>0</v>
      </c>
      <c r="R38" s="3"/>
      <c r="S38" s="3"/>
      <c r="T38" s="3">
        <f t="shared" si="5"/>
        <v>0</v>
      </c>
      <c r="U38" s="3">
        <v>0</v>
      </c>
      <c r="V38" s="3"/>
      <c r="W38" s="3"/>
      <c r="X38" s="3">
        <v>8.5</v>
      </c>
      <c r="Y38" s="3">
        <v>1</v>
      </c>
      <c r="Z38" s="3"/>
      <c r="AA38" s="3"/>
      <c r="AB38" s="3"/>
      <c r="AC38" s="3"/>
      <c r="AD38" s="3"/>
      <c r="AE38" s="3"/>
      <c r="AF38" s="3"/>
      <c r="AG38" s="3"/>
      <c r="AH38" s="3">
        <f t="shared" si="2"/>
        <v>9.5</v>
      </c>
      <c r="AI38" s="3"/>
      <c r="AJ38" s="3"/>
      <c r="AK38" s="3">
        <v>8</v>
      </c>
      <c r="AL38" s="3"/>
      <c r="AM38" s="3">
        <v>1</v>
      </c>
      <c r="AN38" s="3"/>
      <c r="AO38" s="3"/>
      <c r="AP38" s="3"/>
      <c r="AQ38" s="3"/>
      <c r="AR38" s="3"/>
      <c r="AS38" s="3"/>
      <c r="AT38" s="3"/>
      <c r="AU38" s="3">
        <f t="shared" si="3"/>
        <v>9</v>
      </c>
      <c r="AV38" s="3">
        <f t="shared" si="4"/>
        <v>0.5</v>
      </c>
    </row>
    <row r="39" spans="1:48" s="4" customFormat="1" ht="19.5" customHeight="1">
      <c r="A39" s="20">
        <v>36</v>
      </c>
      <c r="B39" s="44"/>
      <c r="C39" s="33"/>
      <c r="D39" s="5" t="s">
        <v>97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f t="shared" si="0"/>
        <v>0</v>
      </c>
      <c r="R39" s="3"/>
      <c r="S39" s="3"/>
      <c r="T39" s="3">
        <f t="shared" si="5"/>
        <v>0</v>
      </c>
      <c r="U39" s="3"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>
        <f t="shared" si="2"/>
        <v>0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>
        <f t="shared" si="3"/>
        <v>0</v>
      </c>
      <c r="AV39" s="3">
        <f t="shared" si="4"/>
        <v>0</v>
      </c>
    </row>
    <row r="40" spans="1:48" s="4" customFormat="1" ht="19.5" customHeight="1">
      <c r="A40" s="5">
        <v>37</v>
      </c>
      <c r="B40" s="41" t="s">
        <v>146</v>
      </c>
      <c r="C40" s="32" t="s">
        <v>144</v>
      </c>
      <c r="D40" s="5" t="s">
        <v>69</v>
      </c>
      <c r="E40" s="3">
        <v>20</v>
      </c>
      <c r="F40" s="3">
        <v>8</v>
      </c>
      <c r="G40" s="3"/>
      <c r="H40" s="3">
        <v>8</v>
      </c>
      <c r="I40" s="3"/>
      <c r="J40" s="3"/>
      <c r="K40" s="3"/>
      <c r="L40" s="3"/>
      <c r="M40" s="3"/>
      <c r="N40" s="3"/>
      <c r="O40" s="3"/>
      <c r="P40" s="3"/>
      <c r="Q40" s="3">
        <f t="shared" si="0"/>
        <v>36</v>
      </c>
      <c r="R40" s="3">
        <v>0</v>
      </c>
      <c r="S40" s="3">
        <v>40</v>
      </c>
      <c r="T40" s="3">
        <f t="shared" si="5"/>
        <v>4</v>
      </c>
      <c r="U40" s="3">
        <v>0</v>
      </c>
      <c r="V40" s="3">
        <v>9.5</v>
      </c>
      <c r="W40" s="3"/>
      <c r="X40" s="3"/>
      <c r="Y40" s="3">
        <v>5.5</v>
      </c>
      <c r="Z40" s="3"/>
      <c r="AA40" s="3">
        <v>8</v>
      </c>
      <c r="AB40" s="3">
        <v>3.5</v>
      </c>
      <c r="AC40" s="3"/>
      <c r="AD40" s="3"/>
      <c r="AE40" s="3"/>
      <c r="AF40" s="3"/>
      <c r="AG40" s="3"/>
      <c r="AH40" s="3">
        <f t="shared" si="2"/>
        <v>26.5</v>
      </c>
      <c r="AI40" s="3"/>
      <c r="AJ40" s="3"/>
      <c r="AK40" s="3">
        <v>8</v>
      </c>
      <c r="AL40" s="3"/>
      <c r="AM40" s="3">
        <v>1</v>
      </c>
      <c r="AN40" s="3">
        <v>3</v>
      </c>
      <c r="AO40" s="3">
        <v>8</v>
      </c>
      <c r="AP40" s="3"/>
      <c r="AQ40" s="3"/>
      <c r="AR40" s="3"/>
      <c r="AS40" s="3"/>
      <c r="AT40" s="3"/>
      <c r="AU40" s="3">
        <f t="shared" si="3"/>
        <v>20</v>
      </c>
      <c r="AV40" s="3">
        <f t="shared" si="4"/>
        <v>6.5</v>
      </c>
    </row>
    <row r="41" spans="1:48" s="4" customFormat="1" ht="19.5" customHeight="1">
      <c r="A41" s="5">
        <v>38</v>
      </c>
      <c r="B41" s="41"/>
      <c r="C41" s="32"/>
      <c r="D41" s="5" t="s">
        <v>37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f t="shared" si="0"/>
        <v>0</v>
      </c>
      <c r="R41" s="3">
        <v>0</v>
      </c>
      <c r="S41" s="3">
        <v>40</v>
      </c>
      <c r="T41" s="3">
        <f t="shared" si="5"/>
        <v>40</v>
      </c>
      <c r="U41" s="3">
        <v>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>
        <f t="shared" si="2"/>
        <v>0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>
        <f t="shared" si="3"/>
        <v>0</v>
      </c>
      <c r="AV41" s="3">
        <f t="shared" si="4"/>
        <v>0</v>
      </c>
    </row>
    <row r="42" spans="1:48" s="4" customFormat="1" ht="19.5" customHeight="1">
      <c r="A42" s="20">
        <v>39</v>
      </c>
      <c r="B42" s="41"/>
      <c r="C42" s="32"/>
      <c r="D42" s="5" t="s">
        <v>70</v>
      </c>
      <c r="E42" s="3"/>
      <c r="F42" s="3"/>
      <c r="G42" s="3">
        <v>4</v>
      </c>
      <c r="H42" s="3"/>
      <c r="I42" s="3">
        <v>4</v>
      </c>
      <c r="J42" s="3"/>
      <c r="K42" s="3"/>
      <c r="L42" s="3"/>
      <c r="M42" s="3"/>
      <c r="N42" s="3"/>
      <c r="O42" s="3"/>
      <c r="P42" s="3"/>
      <c r="Q42" s="3">
        <f t="shared" si="0"/>
        <v>8</v>
      </c>
      <c r="R42" s="3">
        <v>8</v>
      </c>
      <c r="S42" s="3">
        <v>40</v>
      </c>
      <c r="T42" s="3">
        <f t="shared" si="5"/>
        <v>40</v>
      </c>
      <c r="U42" s="3">
        <v>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f t="shared" si="2"/>
        <v>0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>
        <f t="shared" si="3"/>
        <v>0</v>
      </c>
      <c r="AV42" s="3">
        <f t="shared" si="4"/>
        <v>0</v>
      </c>
    </row>
    <row r="43" spans="1:48" s="4" customFormat="1" ht="19.5" customHeight="1">
      <c r="A43" s="5">
        <v>40</v>
      </c>
      <c r="B43" s="41"/>
      <c r="C43" s="32"/>
      <c r="D43" s="5" t="s">
        <v>71</v>
      </c>
      <c r="E43" s="3"/>
      <c r="F43" s="3"/>
      <c r="G43" s="3"/>
      <c r="H43" s="3"/>
      <c r="I43" s="3">
        <v>24</v>
      </c>
      <c r="J43" s="3"/>
      <c r="K43" s="3"/>
      <c r="L43" s="3"/>
      <c r="M43" s="3"/>
      <c r="N43" s="3"/>
      <c r="O43" s="3"/>
      <c r="P43" s="3"/>
      <c r="Q43" s="3">
        <f t="shared" si="0"/>
        <v>24</v>
      </c>
      <c r="R43" s="3">
        <v>0</v>
      </c>
      <c r="S43" s="3">
        <v>40</v>
      </c>
      <c r="T43" s="3">
        <f t="shared" si="5"/>
        <v>16</v>
      </c>
      <c r="U43" s="3"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>
        <f t="shared" si="2"/>
        <v>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>
        <f t="shared" si="3"/>
        <v>0</v>
      </c>
      <c r="AV43" s="3">
        <f t="shared" si="4"/>
        <v>0</v>
      </c>
    </row>
    <row r="44" spans="1:48" s="4" customFormat="1" ht="19.5" customHeight="1">
      <c r="A44" s="5">
        <v>41</v>
      </c>
      <c r="B44" s="41"/>
      <c r="C44" s="32"/>
      <c r="D44" s="5" t="s">
        <v>72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f t="shared" si="0"/>
        <v>0</v>
      </c>
      <c r="R44" s="3">
        <v>0</v>
      </c>
      <c r="S44" s="3">
        <v>40</v>
      </c>
      <c r="T44" s="3">
        <f t="shared" si="5"/>
        <v>40</v>
      </c>
      <c r="U44" s="3">
        <v>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>
        <f t="shared" si="2"/>
        <v>0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>
        <f t="shared" si="3"/>
        <v>0</v>
      </c>
      <c r="AV44" s="3">
        <f t="shared" si="4"/>
        <v>0</v>
      </c>
    </row>
    <row r="45" spans="1:48" s="4" customFormat="1" ht="19.5" customHeight="1">
      <c r="A45" s="20">
        <v>42</v>
      </c>
      <c r="B45" s="41"/>
      <c r="C45" s="32"/>
      <c r="D45" s="5" t="s">
        <v>104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f t="shared" si="0"/>
        <v>0</v>
      </c>
      <c r="R45" s="3"/>
      <c r="S45" s="3"/>
      <c r="T45" s="3">
        <f t="shared" si="5"/>
        <v>0</v>
      </c>
      <c r="U45" s="3"/>
      <c r="V45" s="3"/>
      <c r="W45" s="3"/>
      <c r="X45" s="3"/>
      <c r="Y45" s="3">
        <v>5.5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>
        <f t="shared" si="3"/>
        <v>0</v>
      </c>
      <c r="AV45" s="3">
        <f t="shared" si="4"/>
        <v>0</v>
      </c>
    </row>
    <row r="46" spans="1:48" s="4" customFormat="1" ht="19.5" customHeight="1">
      <c r="A46" s="5">
        <v>43</v>
      </c>
      <c r="B46" s="41"/>
      <c r="C46" s="32"/>
      <c r="D46" s="5" t="s">
        <v>141</v>
      </c>
      <c r="E46" s="3"/>
      <c r="F46" s="3"/>
      <c r="G46" s="3"/>
      <c r="H46" s="3"/>
      <c r="I46" s="3"/>
      <c r="J46" s="3">
        <v>8</v>
      </c>
      <c r="K46" s="3"/>
      <c r="L46" s="3"/>
      <c r="M46" s="3"/>
      <c r="N46" s="3"/>
      <c r="O46" s="3"/>
      <c r="P46" s="3"/>
      <c r="Q46" s="3">
        <f t="shared" si="0"/>
        <v>8</v>
      </c>
      <c r="R46" s="3"/>
      <c r="S46" s="3">
        <v>24</v>
      </c>
      <c r="T46" s="3">
        <f t="shared" si="5"/>
        <v>16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>
        <f t="shared" si="3"/>
        <v>0</v>
      </c>
      <c r="AV46" s="3">
        <f t="shared" si="4"/>
        <v>0</v>
      </c>
    </row>
    <row r="47" spans="1:48" s="4" customFormat="1" ht="19.5" customHeight="1">
      <c r="A47" s="5">
        <v>44</v>
      </c>
      <c r="B47" s="41"/>
      <c r="C47" s="33"/>
      <c r="D47" s="5" t="s">
        <v>142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f t="shared" si="0"/>
        <v>0</v>
      </c>
      <c r="R47" s="3"/>
      <c r="S47" s="3">
        <v>24</v>
      </c>
      <c r="T47" s="3">
        <f t="shared" si="5"/>
        <v>24</v>
      </c>
      <c r="U47" s="3"/>
      <c r="V47" s="3"/>
      <c r="W47" s="3"/>
      <c r="X47" s="3"/>
      <c r="Y47" s="3"/>
      <c r="Z47" s="3"/>
      <c r="AA47" s="3">
        <v>8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f t="shared" si="3"/>
        <v>0</v>
      </c>
      <c r="AV47" s="3">
        <f t="shared" si="4"/>
        <v>0</v>
      </c>
    </row>
    <row r="48" spans="1:48" s="4" customFormat="1" ht="19.5" customHeight="1">
      <c r="A48" s="20">
        <v>45</v>
      </c>
      <c r="B48" s="41"/>
      <c r="C48" s="40" t="s">
        <v>99</v>
      </c>
      <c r="D48" s="5" t="s">
        <v>100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f t="shared" si="0"/>
        <v>0</v>
      </c>
      <c r="R48" s="3"/>
      <c r="S48" s="3">
        <v>32</v>
      </c>
      <c r="T48" s="3">
        <f t="shared" si="5"/>
        <v>32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>
        <f t="shared" si="3"/>
        <v>0</v>
      </c>
      <c r="AV48" s="3">
        <f t="shared" si="4"/>
        <v>0</v>
      </c>
    </row>
    <row r="49" spans="1:48" s="4" customFormat="1" ht="19.5" customHeight="1">
      <c r="A49" s="5">
        <v>46</v>
      </c>
      <c r="B49" s="41"/>
      <c r="C49" s="33"/>
      <c r="D49" s="5" t="s">
        <v>108</v>
      </c>
      <c r="E49" s="3"/>
      <c r="F49" s="3"/>
      <c r="G49" s="3"/>
      <c r="H49" s="3"/>
      <c r="I49" s="3">
        <v>12</v>
      </c>
      <c r="J49" s="3">
        <v>12</v>
      </c>
      <c r="K49" s="3"/>
      <c r="L49" s="3"/>
      <c r="M49" s="3"/>
      <c r="N49" s="3"/>
      <c r="O49" s="3"/>
      <c r="P49" s="3"/>
      <c r="Q49" s="3">
        <f t="shared" si="0"/>
        <v>24</v>
      </c>
      <c r="R49" s="3"/>
      <c r="S49" s="3">
        <v>24</v>
      </c>
      <c r="T49" s="3">
        <f t="shared" si="5"/>
        <v>0</v>
      </c>
      <c r="U49" s="3"/>
      <c r="V49" s="3"/>
      <c r="W49" s="3"/>
      <c r="X49" s="3"/>
      <c r="Y49" s="3"/>
      <c r="Z49" s="3">
        <v>1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>
        <f t="shared" si="3"/>
        <v>0</v>
      </c>
      <c r="AV49" s="3">
        <f t="shared" si="4"/>
        <v>0</v>
      </c>
    </row>
    <row r="50" spans="1:48" s="4" customFormat="1" ht="19.5" customHeight="1">
      <c r="A50" s="5">
        <v>47</v>
      </c>
      <c r="B50" s="41"/>
      <c r="C50" s="31" t="s">
        <v>73</v>
      </c>
      <c r="D50" s="5" t="s">
        <v>38</v>
      </c>
      <c r="E50" s="3"/>
      <c r="F50" s="3"/>
      <c r="G50" s="3">
        <v>16</v>
      </c>
      <c r="H50" s="3"/>
      <c r="I50" s="3"/>
      <c r="J50" s="3"/>
      <c r="K50" s="3"/>
      <c r="L50" s="3"/>
      <c r="M50" s="3"/>
      <c r="N50" s="3"/>
      <c r="O50" s="3"/>
      <c r="P50" s="3"/>
      <c r="Q50" s="3">
        <f t="shared" si="0"/>
        <v>16</v>
      </c>
      <c r="R50" s="3">
        <v>0</v>
      </c>
      <c r="S50" s="3">
        <v>40</v>
      </c>
      <c r="T50" s="3">
        <f t="shared" si="5"/>
        <v>24</v>
      </c>
      <c r="U50" s="3"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>
        <f t="shared" si="2"/>
        <v>0</v>
      </c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>
        <f t="shared" si="3"/>
        <v>0</v>
      </c>
      <c r="AV50" s="3">
        <f t="shared" si="4"/>
        <v>0</v>
      </c>
    </row>
    <row r="51" spans="1:48" s="4" customFormat="1" ht="19.5" customHeight="1">
      <c r="A51" s="20">
        <v>48</v>
      </c>
      <c r="B51" s="41"/>
      <c r="C51" s="31"/>
      <c r="D51" s="5" t="s">
        <v>74</v>
      </c>
      <c r="E51" s="3">
        <v>16</v>
      </c>
      <c r="F51" s="3">
        <v>8</v>
      </c>
      <c r="G51" s="3"/>
      <c r="H51" s="3"/>
      <c r="I51" s="3"/>
      <c r="J51" s="3">
        <v>8</v>
      </c>
      <c r="K51" s="3"/>
      <c r="L51" s="3"/>
      <c r="M51" s="3"/>
      <c r="N51" s="3"/>
      <c r="O51" s="3"/>
      <c r="P51" s="3"/>
      <c r="Q51" s="3">
        <f t="shared" si="0"/>
        <v>32</v>
      </c>
      <c r="R51" s="3">
        <v>24</v>
      </c>
      <c r="S51" s="3">
        <v>80</v>
      </c>
      <c r="T51" s="3">
        <f t="shared" si="5"/>
        <v>72</v>
      </c>
      <c r="U51" s="3">
        <v>0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f t="shared" si="2"/>
        <v>0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>
        <f t="shared" si="3"/>
        <v>0</v>
      </c>
      <c r="AV51" s="3">
        <f t="shared" si="4"/>
        <v>0</v>
      </c>
    </row>
    <row r="52" spans="1:48" s="4" customFormat="1" ht="19.5" customHeight="1">
      <c r="A52" s="5">
        <v>49</v>
      </c>
      <c r="B52" s="41"/>
      <c r="C52" s="31"/>
      <c r="D52" s="5" t="s">
        <v>75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f t="shared" si="0"/>
        <v>0</v>
      </c>
      <c r="R52" s="3">
        <v>0</v>
      </c>
      <c r="S52" s="3">
        <v>40</v>
      </c>
      <c r="T52" s="3">
        <f t="shared" si="5"/>
        <v>40</v>
      </c>
      <c r="U52" s="3">
        <v>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>
        <f t="shared" si="2"/>
        <v>0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>
        <f t="shared" si="3"/>
        <v>0</v>
      </c>
      <c r="AV52" s="3">
        <f t="shared" si="4"/>
        <v>0</v>
      </c>
    </row>
    <row r="53" spans="1:48" s="4" customFormat="1" ht="19.5" customHeight="1">
      <c r="A53" s="5">
        <v>50</v>
      </c>
      <c r="B53" s="41"/>
      <c r="C53" s="31"/>
      <c r="D53" s="5" t="s">
        <v>76</v>
      </c>
      <c r="E53" s="3"/>
      <c r="F53" s="3"/>
      <c r="G53" s="3"/>
      <c r="H53" s="3"/>
      <c r="I53" s="3">
        <v>8</v>
      </c>
      <c r="J53" s="3"/>
      <c r="K53" s="3"/>
      <c r="L53" s="3"/>
      <c r="M53" s="3"/>
      <c r="N53" s="3"/>
      <c r="O53" s="3"/>
      <c r="P53" s="3"/>
      <c r="Q53" s="3">
        <f t="shared" si="0"/>
        <v>8</v>
      </c>
      <c r="R53" s="3">
        <v>0</v>
      </c>
      <c r="S53" s="3">
        <v>40</v>
      </c>
      <c r="T53" s="3">
        <f t="shared" si="5"/>
        <v>32</v>
      </c>
      <c r="U53" s="3">
        <v>0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>
        <f t="shared" si="2"/>
        <v>0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>
        <f t="shared" si="3"/>
        <v>0</v>
      </c>
      <c r="AV53" s="3">
        <f t="shared" si="4"/>
        <v>0</v>
      </c>
    </row>
    <row r="54" spans="1:48" s="4" customFormat="1" ht="19.5" customHeight="1">
      <c r="A54" s="20">
        <v>51</v>
      </c>
      <c r="B54" s="41"/>
      <c r="C54" s="21" t="s">
        <v>147</v>
      </c>
      <c r="D54" s="5" t="s">
        <v>143</v>
      </c>
      <c r="E54" s="3"/>
      <c r="F54" s="3"/>
      <c r="G54" s="3"/>
      <c r="H54" s="3"/>
      <c r="I54" s="3"/>
      <c r="J54" s="3"/>
      <c r="K54" s="3">
        <v>32</v>
      </c>
      <c r="L54" s="3"/>
      <c r="M54" s="3"/>
      <c r="N54" s="3"/>
      <c r="O54" s="3"/>
      <c r="P54" s="3"/>
      <c r="Q54" s="3">
        <f t="shared" si="0"/>
        <v>32</v>
      </c>
      <c r="R54" s="3"/>
      <c r="S54" s="3">
        <v>56</v>
      </c>
      <c r="T54" s="3">
        <f t="shared" si="5"/>
        <v>24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>
        <f t="shared" si="4"/>
        <v>0</v>
      </c>
    </row>
    <row r="55" spans="1:48" s="4" customFormat="1" ht="19.5" customHeight="1">
      <c r="A55" s="5">
        <v>52</v>
      </c>
      <c r="B55" s="41"/>
      <c r="C55" s="31" t="s">
        <v>77</v>
      </c>
      <c r="D55" s="5" t="s">
        <v>78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>
        <f t="shared" si="0"/>
        <v>0</v>
      </c>
      <c r="R55" s="3">
        <v>0</v>
      </c>
      <c r="S55" s="3">
        <v>80</v>
      </c>
      <c r="T55" s="3">
        <f t="shared" si="5"/>
        <v>80</v>
      </c>
      <c r="U55" s="3">
        <v>0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>
        <f t="shared" si="2"/>
        <v>0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>
        <f t="shared" si="3"/>
        <v>0</v>
      </c>
      <c r="AV55" s="3">
        <f t="shared" si="4"/>
        <v>0</v>
      </c>
    </row>
    <row r="56" spans="1:48" s="4" customFormat="1" ht="19.5" customHeight="1">
      <c r="A56" s="5">
        <v>53</v>
      </c>
      <c r="B56" s="41"/>
      <c r="C56" s="31"/>
      <c r="D56" s="5" t="s">
        <v>79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>
        <f t="shared" si="0"/>
        <v>0</v>
      </c>
      <c r="R56" s="3">
        <v>0</v>
      </c>
      <c r="S56" s="3">
        <v>40</v>
      </c>
      <c r="T56" s="3">
        <f t="shared" si="5"/>
        <v>40</v>
      </c>
      <c r="U56" s="3">
        <v>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>
        <f t="shared" si="2"/>
        <v>0</v>
      </c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>
        <f t="shared" si="3"/>
        <v>0</v>
      </c>
      <c r="AV56" s="3">
        <f t="shared" si="4"/>
        <v>0</v>
      </c>
    </row>
    <row r="57" spans="1:48" s="4" customFormat="1" ht="19.5" customHeight="1">
      <c r="A57" s="20">
        <v>54</v>
      </c>
      <c r="B57" s="41"/>
      <c r="C57" s="31"/>
      <c r="D57" s="5" t="s">
        <v>80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>
        <f t="shared" si="0"/>
        <v>0</v>
      </c>
      <c r="R57" s="3">
        <v>0</v>
      </c>
      <c r="S57" s="3">
        <v>40</v>
      </c>
      <c r="T57" s="3">
        <f t="shared" si="5"/>
        <v>40</v>
      </c>
      <c r="U57" s="3">
        <v>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>
        <f t="shared" si="2"/>
        <v>0</v>
      </c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>
        <f t="shared" si="3"/>
        <v>0</v>
      </c>
      <c r="AV57" s="3">
        <f t="shared" si="4"/>
        <v>0</v>
      </c>
    </row>
    <row r="58" spans="1:48" s="4" customFormat="1" ht="19.5" customHeight="1">
      <c r="A58" s="5">
        <v>55</v>
      </c>
      <c r="B58" s="41"/>
      <c r="C58" s="31"/>
      <c r="D58" s="5" t="s">
        <v>81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f t="shared" si="0"/>
        <v>0</v>
      </c>
      <c r="R58" s="3">
        <v>0</v>
      </c>
      <c r="S58" s="3">
        <v>40</v>
      </c>
      <c r="T58" s="3">
        <f t="shared" si="5"/>
        <v>40</v>
      </c>
      <c r="U58" s="3">
        <v>0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>
        <f t="shared" si="2"/>
        <v>0</v>
      </c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>
        <f t="shared" si="3"/>
        <v>0</v>
      </c>
      <c r="AV58" s="3">
        <f t="shared" si="4"/>
        <v>0</v>
      </c>
    </row>
    <row r="59" spans="1:48" s="4" customFormat="1" ht="19.5" customHeight="1">
      <c r="A59" s="5">
        <v>56</v>
      </c>
      <c r="B59" s="41"/>
      <c r="C59" s="19" t="s">
        <v>82</v>
      </c>
      <c r="D59" s="5" t="s">
        <v>83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f t="shared" si="0"/>
        <v>0</v>
      </c>
      <c r="R59" s="3">
        <v>0</v>
      </c>
      <c r="S59" s="3">
        <v>40</v>
      </c>
      <c r="T59" s="3">
        <f t="shared" si="5"/>
        <v>40</v>
      </c>
      <c r="U59" s="3">
        <v>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f t="shared" si="2"/>
        <v>0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>
        <f t="shared" si="3"/>
        <v>0</v>
      </c>
      <c r="AV59" s="3">
        <f t="shared" si="4"/>
        <v>0</v>
      </c>
    </row>
    <row r="60" spans="1:48" s="4" customFormat="1" ht="19.5" customHeight="1">
      <c r="A60" s="20">
        <v>57</v>
      </c>
      <c r="B60" s="42" t="s">
        <v>39</v>
      </c>
      <c r="C60" s="11"/>
      <c r="D60" s="5" t="s">
        <v>40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f t="shared" si="0"/>
        <v>0</v>
      </c>
      <c r="R60" s="3">
        <v>0</v>
      </c>
      <c r="S60" s="3">
        <v>80</v>
      </c>
      <c r="T60" s="3">
        <f t="shared" si="5"/>
        <v>80</v>
      </c>
      <c r="U60" s="3">
        <v>0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>
        <f t="shared" si="2"/>
        <v>0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>
        <f t="shared" si="3"/>
        <v>0</v>
      </c>
      <c r="AV60" s="3">
        <f t="shared" si="4"/>
        <v>0</v>
      </c>
    </row>
    <row r="61" spans="1:48" s="4" customFormat="1" ht="19.5" customHeight="1">
      <c r="A61" s="5">
        <v>58</v>
      </c>
      <c r="B61" s="43"/>
      <c r="C61" s="12" t="s">
        <v>107</v>
      </c>
      <c r="D61" s="5" t="s">
        <v>84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f t="shared" si="0"/>
        <v>0</v>
      </c>
      <c r="R61" s="3">
        <v>0</v>
      </c>
      <c r="S61" s="3">
        <v>0</v>
      </c>
      <c r="T61" s="3">
        <f t="shared" si="5"/>
        <v>0</v>
      </c>
      <c r="U61" s="3">
        <v>0</v>
      </c>
      <c r="V61" s="3">
        <v>10</v>
      </c>
      <c r="W61" s="3"/>
      <c r="X61" s="3"/>
      <c r="Y61" s="3"/>
      <c r="Z61" s="3">
        <v>4</v>
      </c>
      <c r="AA61" s="3"/>
      <c r="AB61" s="3"/>
      <c r="AC61" s="3"/>
      <c r="AD61" s="3"/>
      <c r="AE61" s="3"/>
      <c r="AF61" s="3" t="s">
        <v>95</v>
      </c>
      <c r="AG61" s="3"/>
      <c r="AH61" s="3">
        <f t="shared" si="2"/>
        <v>14</v>
      </c>
      <c r="AI61" s="3">
        <v>8</v>
      </c>
      <c r="AJ61" s="3"/>
      <c r="AK61" s="3"/>
      <c r="AL61" s="3"/>
      <c r="AM61" s="3">
        <v>6</v>
      </c>
      <c r="AN61" s="3"/>
      <c r="AO61" s="3"/>
      <c r="AP61" s="3"/>
      <c r="AQ61" s="3"/>
      <c r="AR61" s="3"/>
      <c r="AS61" s="3"/>
      <c r="AT61" s="3"/>
      <c r="AU61" s="3">
        <f t="shared" si="3"/>
        <v>14</v>
      </c>
      <c r="AV61" s="3">
        <f t="shared" si="4"/>
        <v>0</v>
      </c>
    </row>
    <row r="62" spans="1:48" s="4" customFormat="1" ht="19.5" customHeight="1">
      <c r="A62" s="5">
        <v>59</v>
      </c>
      <c r="B62" s="43"/>
      <c r="C62" s="31" t="s">
        <v>89</v>
      </c>
      <c r="D62" s="5" t="s">
        <v>87</v>
      </c>
      <c r="E62" s="3">
        <v>8</v>
      </c>
      <c r="F62" s="3">
        <v>26</v>
      </c>
      <c r="G62" s="3"/>
      <c r="H62" s="3">
        <v>3.5</v>
      </c>
      <c r="I62" s="3">
        <v>12.5</v>
      </c>
      <c r="J62" s="3"/>
      <c r="K62" s="3"/>
      <c r="L62" s="3"/>
      <c r="M62" s="3"/>
      <c r="N62" s="3"/>
      <c r="O62" s="3"/>
      <c r="P62" s="3"/>
      <c r="Q62" s="3">
        <f t="shared" si="0"/>
        <v>50</v>
      </c>
      <c r="R62" s="3">
        <v>0</v>
      </c>
      <c r="S62" s="3">
        <v>72</v>
      </c>
      <c r="T62" s="3">
        <f t="shared" si="5"/>
        <v>22</v>
      </c>
      <c r="U62" s="3">
        <v>0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f t="shared" si="2"/>
        <v>0</v>
      </c>
      <c r="AI62" s="3"/>
      <c r="AJ62" s="3"/>
      <c r="AK62" s="3"/>
      <c r="AL62" s="3"/>
      <c r="AM62" s="3"/>
      <c r="AN62" s="3"/>
      <c r="AO62" s="3">
        <v>0</v>
      </c>
      <c r="AP62" s="3"/>
      <c r="AQ62" s="3"/>
      <c r="AR62" s="3"/>
      <c r="AS62" s="3"/>
      <c r="AT62" s="3"/>
      <c r="AU62" s="3">
        <f t="shared" si="3"/>
        <v>0</v>
      </c>
      <c r="AV62" s="3">
        <f t="shared" si="4"/>
        <v>0</v>
      </c>
    </row>
    <row r="63" spans="1:48" s="4" customFormat="1" ht="19.5" customHeight="1">
      <c r="A63" s="20">
        <v>60</v>
      </c>
      <c r="B63" s="43"/>
      <c r="C63" s="31"/>
      <c r="D63" s="5" t="s">
        <v>91</v>
      </c>
      <c r="E63" s="3"/>
      <c r="F63" s="3"/>
      <c r="G63" s="3"/>
      <c r="H63" s="3">
        <v>32</v>
      </c>
      <c r="I63" s="3"/>
      <c r="J63" s="3"/>
      <c r="K63" s="3"/>
      <c r="L63" s="3"/>
      <c r="M63" s="3"/>
      <c r="N63" s="3"/>
      <c r="O63" s="3"/>
      <c r="P63" s="3"/>
      <c r="Q63" s="3">
        <f t="shared" si="0"/>
        <v>32</v>
      </c>
      <c r="R63" s="3">
        <v>0</v>
      </c>
      <c r="S63" s="3">
        <v>32</v>
      </c>
      <c r="T63" s="3">
        <f t="shared" si="5"/>
        <v>0</v>
      </c>
      <c r="U63" s="3">
        <v>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>
        <f t="shared" si="2"/>
        <v>0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>
        <f t="shared" si="3"/>
        <v>0</v>
      </c>
      <c r="AV63" s="3">
        <f t="shared" si="4"/>
        <v>0</v>
      </c>
    </row>
    <row r="64" spans="1:48" s="4" customFormat="1" ht="19.5" customHeight="1">
      <c r="A64" s="5">
        <v>61</v>
      </c>
      <c r="B64" s="43"/>
      <c r="C64" s="31" t="s">
        <v>90</v>
      </c>
      <c r="D64" s="5" t="s">
        <v>85</v>
      </c>
      <c r="E64" s="3">
        <v>28.5</v>
      </c>
      <c r="F64" s="3">
        <v>3</v>
      </c>
      <c r="G64" s="3"/>
      <c r="H64" s="3">
        <v>8</v>
      </c>
      <c r="I64" s="3"/>
      <c r="J64" s="3"/>
      <c r="K64" s="3"/>
      <c r="L64" s="3"/>
      <c r="M64" s="3"/>
      <c r="N64" s="3"/>
      <c r="O64" s="3"/>
      <c r="P64" s="3"/>
      <c r="Q64" s="3">
        <f t="shared" si="0"/>
        <v>39.5</v>
      </c>
      <c r="R64" s="3">
        <v>4</v>
      </c>
      <c r="S64" s="3">
        <v>40</v>
      </c>
      <c r="T64" s="3">
        <f t="shared" si="5"/>
        <v>4.5</v>
      </c>
      <c r="U64" s="3">
        <v>0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>
        <f t="shared" si="2"/>
        <v>0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>
        <f t="shared" si="3"/>
        <v>0</v>
      </c>
      <c r="AV64" s="3">
        <f t="shared" si="4"/>
        <v>0</v>
      </c>
    </row>
    <row r="65" spans="1:48" s="4" customFormat="1" ht="19.5" customHeight="1">
      <c r="A65" s="5">
        <v>62</v>
      </c>
      <c r="B65" s="43"/>
      <c r="C65" s="31"/>
      <c r="D65" s="5" t="s">
        <v>92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f t="shared" si="0"/>
        <v>0</v>
      </c>
      <c r="R65" s="3">
        <v>0</v>
      </c>
      <c r="S65" s="3">
        <v>32</v>
      </c>
      <c r="T65" s="3">
        <f t="shared" si="5"/>
        <v>32</v>
      </c>
      <c r="U65" s="3">
        <v>0</v>
      </c>
      <c r="V65" s="3"/>
      <c r="W65" s="3"/>
      <c r="X65" s="3"/>
      <c r="Y65" s="3">
        <v>2</v>
      </c>
      <c r="Z65" s="3">
        <v>4</v>
      </c>
      <c r="AA65" s="3"/>
      <c r="AB65" s="3"/>
      <c r="AC65" s="3"/>
      <c r="AD65" s="3"/>
      <c r="AE65" s="3"/>
      <c r="AF65" s="3"/>
      <c r="AG65" s="3"/>
      <c r="AH65" s="3">
        <f t="shared" si="2"/>
        <v>6</v>
      </c>
      <c r="AI65" s="3"/>
      <c r="AJ65" s="3"/>
      <c r="AK65" s="3"/>
      <c r="AL65" s="3"/>
      <c r="AM65" s="3">
        <v>3</v>
      </c>
      <c r="AN65" s="3"/>
      <c r="AO65" s="3"/>
      <c r="AP65" s="3"/>
      <c r="AQ65" s="3"/>
      <c r="AR65" s="3"/>
      <c r="AS65" s="3"/>
      <c r="AT65" s="3"/>
      <c r="AU65" s="3">
        <f t="shared" si="3"/>
        <v>3</v>
      </c>
      <c r="AV65" s="3">
        <f t="shared" si="4"/>
        <v>3</v>
      </c>
    </row>
    <row r="66" spans="1:48" s="4" customFormat="1" ht="19.5" customHeight="1">
      <c r="A66" s="20">
        <v>63</v>
      </c>
      <c r="B66" s="44"/>
      <c r="C66" s="13" t="s">
        <v>101</v>
      </c>
      <c r="D66" s="5" t="s">
        <v>102</v>
      </c>
      <c r="E66" s="3"/>
      <c r="F66" s="3"/>
      <c r="G66" s="3"/>
      <c r="H66" s="3">
        <v>4</v>
      </c>
      <c r="I66" s="3"/>
      <c r="J66" s="3"/>
      <c r="K66" s="3"/>
      <c r="L66" s="3"/>
      <c r="M66" s="3"/>
      <c r="N66" s="3"/>
      <c r="O66" s="3"/>
      <c r="P66" s="3"/>
      <c r="Q66" s="3">
        <f t="shared" ref="Q66:Q74" si="6">SUM(E66:P66)</f>
        <v>4</v>
      </c>
      <c r="R66" s="3">
        <v>0</v>
      </c>
      <c r="S66" s="3">
        <v>64</v>
      </c>
      <c r="T66" s="3">
        <f t="shared" si="5"/>
        <v>60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>
        <f t="shared" ref="AU66:AU74" si="7">SUM(AI66:AT66)</f>
        <v>0</v>
      </c>
      <c r="AV66" s="3">
        <f t="shared" si="4"/>
        <v>0</v>
      </c>
    </row>
    <row r="67" spans="1:48" s="4" customFormat="1" ht="19.5" customHeight="1">
      <c r="A67" s="5">
        <v>64</v>
      </c>
      <c r="B67" s="34" t="s">
        <v>41</v>
      </c>
      <c r="C67" s="35"/>
      <c r="D67" s="5" t="s">
        <v>42</v>
      </c>
      <c r="E67" s="3">
        <v>16</v>
      </c>
      <c r="F67" s="3">
        <v>8</v>
      </c>
      <c r="G67" s="3"/>
      <c r="H67" s="3"/>
      <c r="I67" s="3">
        <v>3</v>
      </c>
      <c r="J67" s="3"/>
      <c r="K67" s="3"/>
      <c r="L67" s="3"/>
      <c r="M67" s="3"/>
      <c r="N67" s="3"/>
      <c r="O67" s="3"/>
      <c r="P67" s="3"/>
      <c r="Q67" s="3">
        <f t="shared" si="6"/>
        <v>27</v>
      </c>
      <c r="R67" s="3">
        <v>24</v>
      </c>
      <c r="S67" s="3">
        <v>120</v>
      </c>
      <c r="T67" s="3">
        <f t="shared" si="5"/>
        <v>117</v>
      </c>
      <c r="U67" s="3">
        <v>0</v>
      </c>
      <c r="V67" s="3"/>
      <c r="W67" s="3">
        <v>8</v>
      </c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>
        <f t="shared" si="2"/>
        <v>8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>
        <f t="shared" si="7"/>
        <v>0</v>
      </c>
      <c r="AV67" s="3">
        <f t="shared" si="4"/>
        <v>8</v>
      </c>
    </row>
    <row r="68" spans="1:48" s="4" customFormat="1" ht="19.5" customHeight="1">
      <c r="A68" s="5">
        <v>65</v>
      </c>
      <c r="B68" s="36"/>
      <c r="C68" s="37"/>
      <c r="D68" s="5" t="s">
        <v>43</v>
      </c>
      <c r="E68" s="3">
        <v>24</v>
      </c>
      <c r="F68" s="3">
        <v>8</v>
      </c>
      <c r="G68" s="3"/>
      <c r="H68" s="3">
        <v>34.5</v>
      </c>
      <c r="I68" s="3">
        <v>3</v>
      </c>
      <c r="J68" s="3"/>
      <c r="K68" s="3"/>
      <c r="L68" s="3"/>
      <c r="M68" s="3"/>
      <c r="N68" s="3"/>
      <c r="O68" s="3"/>
      <c r="P68" s="3"/>
      <c r="Q68" s="3">
        <f t="shared" si="6"/>
        <v>69.5</v>
      </c>
      <c r="R68" s="3">
        <v>80</v>
      </c>
      <c r="S68" s="3">
        <v>80</v>
      </c>
      <c r="T68" s="3">
        <f t="shared" si="5"/>
        <v>90.5</v>
      </c>
      <c r="U68" s="3">
        <v>19</v>
      </c>
      <c r="V68" s="3">
        <v>24.5</v>
      </c>
      <c r="W68" s="3">
        <v>2.5</v>
      </c>
      <c r="X68" s="3">
        <v>15</v>
      </c>
      <c r="Y68" s="3">
        <v>24.5</v>
      </c>
      <c r="Z68" s="3">
        <v>17.5</v>
      </c>
      <c r="AA68" s="3"/>
      <c r="AB68" s="3"/>
      <c r="AC68" s="3"/>
      <c r="AD68" s="3"/>
      <c r="AE68" s="3"/>
      <c r="AF68" s="3"/>
      <c r="AG68" s="3"/>
      <c r="AH68" s="3">
        <f t="shared" si="2"/>
        <v>103</v>
      </c>
      <c r="AI68" s="3">
        <v>18</v>
      </c>
      <c r="AJ68" s="3">
        <v>9.5</v>
      </c>
      <c r="AK68" s="3">
        <v>15.5</v>
      </c>
      <c r="AL68" s="3"/>
      <c r="AM68" s="3"/>
      <c r="AN68" s="3">
        <v>9</v>
      </c>
      <c r="AO68" s="3"/>
      <c r="AP68" s="3"/>
      <c r="AQ68" s="3"/>
      <c r="AR68" s="3"/>
      <c r="AS68" s="3"/>
      <c r="AT68" s="3"/>
      <c r="AU68" s="3">
        <f t="shared" si="7"/>
        <v>52</v>
      </c>
      <c r="AV68" s="3">
        <f t="shared" ref="AV68:AV74" si="8">AH68-AU68</f>
        <v>51</v>
      </c>
    </row>
    <row r="69" spans="1:48" s="4" customFormat="1" ht="19.5" customHeight="1">
      <c r="A69" s="20">
        <v>66</v>
      </c>
      <c r="B69" s="36"/>
      <c r="C69" s="37"/>
      <c r="D69" s="5" t="s">
        <v>86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f t="shared" si="6"/>
        <v>0</v>
      </c>
      <c r="R69" s="3">
        <v>0</v>
      </c>
      <c r="S69" s="3">
        <v>40</v>
      </c>
      <c r="T69" s="3">
        <f t="shared" si="5"/>
        <v>40</v>
      </c>
      <c r="U69" s="3">
        <v>38</v>
      </c>
      <c r="V69" s="3">
        <v>24</v>
      </c>
      <c r="W69" s="3"/>
      <c r="X69" s="3">
        <v>5</v>
      </c>
      <c r="Y69" s="3">
        <v>43</v>
      </c>
      <c r="Z69" s="3">
        <v>26.5</v>
      </c>
      <c r="AA69" s="3">
        <v>2</v>
      </c>
      <c r="AB69" s="3"/>
      <c r="AC69" s="3"/>
      <c r="AD69" s="3"/>
      <c r="AE69" s="3"/>
      <c r="AF69" s="3"/>
      <c r="AG69" s="3"/>
      <c r="AH69" s="3">
        <f t="shared" si="2"/>
        <v>138.5</v>
      </c>
      <c r="AI69" s="3">
        <v>8</v>
      </c>
      <c r="AJ69" s="3">
        <v>16</v>
      </c>
      <c r="AK69" s="3"/>
      <c r="AL69" s="3"/>
      <c r="AM69" s="3"/>
      <c r="AN69" s="3">
        <v>2</v>
      </c>
      <c r="AO69" s="3"/>
      <c r="AP69" s="3"/>
      <c r="AQ69" s="3"/>
      <c r="AR69" s="3"/>
      <c r="AS69" s="3"/>
      <c r="AT69" s="3"/>
      <c r="AU69" s="3">
        <f t="shared" si="7"/>
        <v>26</v>
      </c>
      <c r="AV69" s="3">
        <f t="shared" si="8"/>
        <v>112.5</v>
      </c>
    </row>
    <row r="70" spans="1:48" s="4" customFormat="1" ht="19.5" customHeight="1">
      <c r="A70" s="5">
        <v>67</v>
      </c>
      <c r="B70" s="38"/>
      <c r="C70" s="39"/>
      <c r="D70" s="5" t="s">
        <v>111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f t="shared" si="6"/>
        <v>0</v>
      </c>
      <c r="R70" s="3"/>
      <c r="S70" s="3">
        <v>24</v>
      </c>
      <c r="T70" s="3">
        <f t="shared" si="5"/>
        <v>24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>
        <f t="shared" si="7"/>
        <v>0</v>
      </c>
      <c r="AV70" s="3">
        <f t="shared" si="8"/>
        <v>0</v>
      </c>
    </row>
    <row r="71" spans="1:48" s="4" customFormat="1" ht="19.5" customHeight="1">
      <c r="A71" s="5">
        <v>68</v>
      </c>
      <c r="B71" s="41" t="s">
        <v>44</v>
      </c>
      <c r="C71" s="41"/>
      <c r="D71" s="5" t="s">
        <v>45</v>
      </c>
      <c r="E71" s="3"/>
      <c r="F71" s="3"/>
      <c r="G71" s="3"/>
      <c r="H71" s="3"/>
      <c r="I71" s="3">
        <v>8</v>
      </c>
      <c r="J71" s="3"/>
      <c r="K71" s="3"/>
      <c r="L71" s="3"/>
      <c r="M71" s="3"/>
      <c r="N71" s="3"/>
      <c r="O71" s="3"/>
      <c r="P71" s="3"/>
      <c r="Q71" s="3">
        <f t="shared" si="6"/>
        <v>8</v>
      </c>
      <c r="R71" s="3">
        <v>0</v>
      </c>
      <c r="S71" s="3">
        <v>80</v>
      </c>
      <c r="T71" s="3">
        <f t="shared" si="5"/>
        <v>72</v>
      </c>
      <c r="U71" s="3">
        <v>9.5</v>
      </c>
      <c r="V71" s="3">
        <v>11.5</v>
      </c>
      <c r="W71" s="3">
        <v>8.5</v>
      </c>
      <c r="X71" s="3">
        <v>5.5</v>
      </c>
      <c r="Y71" s="3">
        <v>20</v>
      </c>
      <c r="Z71" s="3">
        <v>2</v>
      </c>
      <c r="AA71" s="3"/>
      <c r="AB71" s="3"/>
      <c r="AC71" s="3"/>
      <c r="AD71" s="3"/>
      <c r="AE71" s="3"/>
      <c r="AF71" s="3"/>
      <c r="AG71" s="3"/>
      <c r="AH71" s="3">
        <f t="shared" si="2"/>
        <v>57</v>
      </c>
      <c r="AI71" s="3"/>
      <c r="AJ71" s="3">
        <v>20</v>
      </c>
      <c r="AK71" s="3"/>
      <c r="AL71" s="3">
        <v>8</v>
      </c>
      <c r="AM71" s="3">
        <v>28</v>
      </c>
      <c r="AN71" s="3"/>
      <c r="AO71" s="3"/>
      <c r="AP71" s="3"/>
      <c r="AQ71" s="3"/>
      <c r="AR71" s="3"/>
      <c r="AS71" s="3"/>
      <c r="AT71" s="3"/>
      <c r="AU71" s="3">
        <f t="shared" si="7"/>
        <v>56</v>
      </c>
      <c r="AV71" s="3">
        <f t="shared" si="8"/>
        <v>1</v>
      </c>
    </row>
    <row r="72" spans="1:48" s="4" customFormat="1" ht="19.5" customHeight="1">
      <c r="A72" s="20">
        <v>69</v>
      </c>
      <c r="B72" s="41"/>
      <c r="C72" s="41"/>
      <c r="D72" s="5" t="s">
        <v>47</v>
      </c>
      <c r="E72" s="3">
        <v>20</v>
      </c>
      <c r="F72" s="3"/>
      <c r="G72" s="3"/>
      <c r="H72" s="3"/>
      <c r="I72" s="3"/>
      <c r="J72" s="3">
        <v>24</v>
      </c>
      <c r="K72" s="3"/>
      <c r="L72" s="3"/>
      <c r="M72" s="3"/>
      <c r="N72" s="3"/>
      <c r="O72" s="3"/>
      <c r="P72" s="3"/>
      <c r="Q72" s="3">
        <f t="shared" si="6"/>
        <v>44</v>
      </c>
      <c r="R72" s="3">
        <v>8.5</v>
      </c>
      <c r="S72" s="3">
        <v>40</v>
      </c>
      <c r="T72" s="3">
        <f t="shared" si="5"/>
        <v>4.5</v>
      </c>
      <c r="U72" s="3">
        <v>12</v>
      </c>
      <c r="V72" s="3">
        <v>9</v>
      </c>
      <c r="W72" s="3"/>
      <c r="X72" s="3">
        <v>5.5</v>
      </c>
      <c r="Y72" s="3"/>
      <c r="Z72" s="3">
        <v>4.5</v>
      </c>
      <c r="AA72" s="3"/>
      <c r="AB72" s="3"/>
      <c r="AC72" s="3"/>
      <c r="AD72" s="3"/>
      <c r="AE72" s="3"/>
      <c r="AF72" s="3"/>
      <c r="AG72" s="3"/>
      <c r="AH72" s="3">
        <f t="shared" ref="AH72:AH73" si="9">SUM(U72:AG72)</f>
        <v>31</v>
      </c>
      <c r="AI72" s="3">
        <v>12</v>
      </c>
      <c r="AJ72" s="3">
        <v>8</v>
      </c>
      <c r="AK72" s="3">
        <v>2</v>
      </c>
      <c r="AL72" s="3"/>
      <c r="AM72" s="3">
        <v>9</v>
      </c>
      <c r="AN72" s="3"/>
      <c r="AO72" s="3"/>
      <c r="AP72" s="3"/>
      <c r="AQ72" s="3"/>
      <c r="AR72" s="3"/>
      <c r="AS72" s="3"/>
      <c r="AT72" s="3"/>
      <c r="AU72" s="3">
        <f t="shared" si="7"/>
        <v>31</v>
      </c>
      <c r="AV72" s="3">
        <f t="shared" si="8"/>
        <v>0</v>
      </c>
    </row>
    <row r="73" spans="1:48" s="4" customFormat="1" ht="19.5" customHeight="1">
      <c r="A73" s="5">
        <v>70</v>
      </c>
      <c r="B73" s="41"/>
      <c r="C73" s="41"/>
      <c r="D73" s="5" t="s">
        <v>103</v>
      </c>
      <c r="E73" s="3"/>
      <c r="F73" s="3"/>
      <c r="G73" s="3"/>
      <c r="H73" s="3"/>
      <c r="I73" s="3"/>
      <c r="J73" s="3">
        <v>8</v>
      </c>
      <c r="K73" s="3"/>
      <c r="L73" s="3"/>
      <c r="M73" s="3"/>
      <c r="N73" s="3"/>
      <c r="O73" s="3"/>
      <c r="P73" s="3"/>
      <c r="Q73" s="3">
        <f t="shared" si="6"/>
        <v>8</v>
      </c>
      <c r="R73" s="3">
        <v>0</v>
      </c>
      <c r="S73" s="3">
        <v>24</v>
      </c>
      <c r="T73" s="3">
        <f t="shared" si="5"/>
        <v>16</v>
      </c>
      <c r="U73" s="3">
        <v>0</v>
      </c>
      <c r="V73" s="3">
        <v>0</v>
      </c>
      <c r="W73" s="3"/>
      <c r="X73" s="3"/>
      <c r="Y73" s="3">
        <v>3</v>
      </c>
      <c r="Z73" s="3">
        <v>3</v>
      </c>
      <c r="AA73" s="3"/>
      <c r="AB73" s="3"/>
      <c r="AC73" s="3"/>
      <c r="AD73" s="3"/>
      <c r="AE73" s="3"/>
      <c r="AF73" s="3"/>
      <c r="AG73" s="3"/>
      <c r="AH73" s="3">
        <f t="shared" si="9"/>
        <v>6</v>
      </c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>
        <f t="shared" si="7"/>
        <v>0</v>
      </c>
      <c r="AV73" s="3">
        <f t="shared" si="8"/>
        <v>6</v>
      </c>
    </row>
    <row r="74" spans="1:48" s="4" customFormat="1" ht="19.5" customHeight="1">
      <c r="A74" s="5">
        <v>71</v>
      </c>
      <c r="B74" s="41"/>
      <c r="C74" s="41"/>
      <c r="D74" s="5" t="s">
        <v>46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f t="shared" si="6"/>
        <v>0</v>
      </c>
      <c r="R74" s="3">
        <v>0</v>
      </c>
      <c r="S74" s="3">
        <v>40</v>
      </c>
      <c r="T74" s="3">
        <f t="shared" si="5"/>
        <v>40</v>
      </c>
      <c r="U74" s="3">
        <v>4</v>
      </c>
      <c r="V74" s="3">
        <v>25</v>
      </c>
      <c r="W74" s="3">
        <v>14.5</v>
      </c>
      <c r="X74" s="3">
        <v>10</v>
      </c>
      <c r="Y74" s="3">
        <v>11</v>
      </c>
      <c r="Z74" s="3">
        <v>5</v>
      </c>
      <c r="AA74" s="3">
        <v>17.5</v>
      </c>
      <c r="AB74" s="3"/>
      <c r="AC74" s="3"/>
      <c r="AD74" s="3"/>
      <c r="AE74" s="3"/>
      <c r="AF74" s="3"/>
      <c r="AG74" s="3"/>
      <c r="AH74" s="3">
        <f t="shared" si="2"/>
        <v>87</v>
      </c>
      <c r="AI74" s="3">
        <v>46</v>
      </c>
      <c r="AJ74" s="3"/>
      <c r="AK74" s="3"/>
      <c r="AL74" s="3">
        <v>8</v>
      </c>
      <c r="AM74" s="3">
        <v>8</v>
      </c>
      <c r="AN74" s="3">
        <v>5.5</v>
      </c>
      <c r="AO74" s="3">
        <v>4</v>
      </c>
      <c r="AP74" s="3"/>
      <c r="AQ74" s="3"/>
      <c r="AR74" s="3"/>
      <c r="AS74" s="3"/>
      <c r="AT74" s="3"/>
      <c r="AU74" s="3">
        <f t="shared" si="7"/>
        <v>71.5</v>
      </c>
      <c r="AV74" s="3">
        <f t="shared" si="8"/>
        <v>15.5</v>
      </c>
    </row>
    <row r="75" spans="1:48" s="4" customFormat="1" ht="19.5" customHeight="1"/>
    <row r="76" spans="1:48" s="4" customFormat="1" ht="19.5" customHeight="1"/>
    <row r="77" spans="1:48" s="4" customFormat="1" ht="19.5" customHeight="1"/>
    <row r="78" spans="1:48" s="4" customFormat="1" ht="19.5" customHeight="1"/>
    <row r="79" spans="1:48" s="4" customFormat="1" ht="19.5" customHeight="1"/>
    <row r="80" spans="1:48" s="4" customFormat="1" ht="19.5" customHeight="1"/>
    <row r="81" s="4" customFormat="1" ht="19.5" customHeight="1"/>
    <row r="82" s="4" customFormat="1" ht="19.5" customHeight="1"/>
    <row r="83" s="4" customFormat="1" ht="19.5" customHeight="1"/>
    <row r="84" s="4" customFormat="1" ht="19.5" customHeight="1"/>
    <row r="85" s="4" customFormat="1" ht="19.5" customHeight="1"/>
    <row r="86" s="4" customFormat="1" ht="19.5" customHeight="1"/>
    <row r="87" s="4" customFormat="1" ht="19.5" customHeight="1"/>
    <row r="88" s="4" customFormat="1" ht="19.5" customHeight="1"/>
    <row r="89" s="4" customFormat="1" ht="19.5" customHeight="1"/>
    <row r="90" s="4" customFormat="1" ht="19.5" customHeight="1"/>
    <row r="91" s="4" customFormat="1" ht="19.5" customHeight="1"/>
    <row r="92" s="4" customFormat="1" ht="19.5" customHeight="1"/>
    <row r="93" s="4" customFormat="1" ht="19.5" customHeight="1"/>
    <row r="94" s="4" customFormat="1" ht="19.5" customHeight="1"/>
    <row r="95" s="4" customFormat="1" ht="19.5" customHeight="1"/>
    <row r="96" s="4" customFormat="1" ht="19.5" customHeight="1"/>
  </sheetData>
  <mergeCells count="30">
    <mergeCell ref="B67:C70"/>
    <mergeCell ref="C6:C10"/>
    <mergeCell ref="B71:C74"/>
    <mergeCell ref="B1:C3"/>
    <mergeCell ref="C64:C65"/>
    <mergeCell ref="B40:B59"/>
    <mergeCell ref="C37:C39"/>
    <mergeCell ref="B5:B39"/>
    <mergeCell ref="C48:C49"/>
    <mergeCell ref="C17:C25"/>
    <mergeCell ref="C62:C63"/>
    <mergeCell ref="B4:C4"/>
    <mergeCell ref="B60:B66"/>
    <mergeCell ref="C28:C36"/>
    <mergeCell ref="A1:A3"/>
    <mergeCell ref="C50:C53"/>
    <mergeCell ref="C55:C58"/>
    <mergeCell ref="C11:C13"/>
    <mergeCell ref="C14:C16"/>
    <mergeCell ref="C26:C27"/>
    <mergeCell ref="C40:C47"/>
    <mergeCell ref="E2:Q2"/>
    <mergeCell ref="D1:D3"/>
    <mergeCell ref="E1:AV1"/>
    <mergeCell ref="U2:AH2"/>
    <mergeCell ref="AV2:AV3"/>
    <mergeCell ref="S2:S3"/>
    <mergeCell ref="T2:T3"/>
    <mergeCell ref="R2:R3"/>
    <mergeCell ref="AI2:AU2"/>
  </mergeCells>
  <phoneticPr fontId="1" type="noConversion"/>
  <pageMargins left="0.7" right="0.7" top="0.75" bottom="0.75" header="0.3" footer="0.3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3"/>
  <sheetViews>
    <sheetView workbookViewId="0">
      <selection activeCell="J13" sqref="J13"/>
    </sheetView>
  </sheetViews>
  <sheetFormatPr defaultRowHeight="13.5"/>
  <cols>
    <col min="4" max="4" width="9.625" customWidth="1"/>
    <col min="5" max="5" width="11" customWidth="1"/>
    <col min="9" max="9" width="10.625" customWidth="1"/>
  </cols>
  <sheetData>
    <row r="1" spans="2:10">
      <c r="B1" s="14" t="s">
        <v>119</v>
      </c>
      <c r="C1" s="14" t="s">
        <v>120</v>
      </c>
      <c r="D1" s="14" t="s">
        <v>44</v>
      </c>
      <c r="E1" s="15">
        <v>42826</v>
      </c>
      <c r="F1" s="14">
        <v>32</v>
      </c>
      <c r="G1" s="14">
        <v>0</v>
      </c>
      <c r="H1" s="14">
        <v>5</v>
      </c>
      <c r="I1" s="16">
        <v>3</v>
      </c>
      <c r="J1" s="17">
        <v>24</v>
      </c>
    </row>
    <row r="2" spans="2:10">
      <c r="B2" s="14" t="s">
        <v>121</v>
      </c>
      <c r="C2" s="14" t="s">
        <v>122</v>
      </c>
      <c r="D2" s="14" t="s">
        <v>114</v>
      </c>
      <c r="E2" s="15">
        <v>42831</v>
      </c>
      <c r="F2" s="14">
        <v>0</v>
      </c>
      <c r="G2" s="14">
        <v>0</v>
      </c>
      <c r="H2" s="14">
        <v>0</v>
      </c>
      <c r="I2" s="16">
        <v>0</v>
      </c>
      <c r="J2" s="17">
        <v>0</v>
      </c>
    </row>
    <row r="3" spans="2:10">
      <c r="B3" s="14" t="s">
        <v>123</v>
      </c>
      <c r="C3" s="14" t="s">
        <v>124</v>
      </c>
      <c r="D3" s="14" t="s">
        <v>114</v>
      </c>
      <c r="E3" s="15">
        <v>42831</v>
      </c>
      <c r="F3" s="14">
        <v>0</v>
      </c>
      <c r="G3" s="14">
        <v>0</v>
      </c>
      <c r="H3" s="14">
        <v>0</v>
      </c>
      <c r="I3" s="16">
        <v>0</v>
      </c>
      <c r="J3" s="17">
        <v>0</v>
      </c>
    </row>
    <row r="4" spans="2:10">
      <c r="B4" s="14" t="s">
        <v>125</v>
      </c>
      <c r="C4" s="14" t="s">
        <v>126</v>
      </c>
      <c r="D4" s="14" t="s">
        <v>112</v>
      </c>
      <c r="E4" s="15">
        <v>42836</v>
      </c>
      <c r="F4" s="14">
        <v>33</v>
      </c>
      <c r="G4" s="14">
        <v>1</v>
      </c>
      <c r="H4" s="14">
        <v>5</v>
      </c>
      <c r="I4" s="16">
        <v>3</v>
      </c>
      <c r="J4" s="17">
        <v>24</v>
      </c>
    </row>
    <row r="5" spans="2:10">
      <c r="B5" s="14" t="s">
        <v>127</v>
      </c>
      <c r="C5" s="14" t="s">
        <v>128</v>
      </c>
      <c r="D5" s="14" t="s">
        <v>118</v>
      </c>
      <c r="E5" s="15">
        <v>42842</v>
      </c>
      <c r="F5" s="14">
        <v>24</v>
      </c>
      <c r="G5" s="14">
        <v>1</v>
      </c>
      <c r="H5" s="14">
        <v>5</v>
      </c>
      <c r="I5" s="16">
        <v>3</v>
      </c>
      <c r="J5" s="17">
        <v>24</v>
      </c>
    </row>
    <row r="6" spans="2:10">
      <c r="B6" s="14" t="s">
        <v>129</v>
      </c>
      <c r="C6" s="14" t="s">
        <v>130</v>
      </c>
      <c r="D6" s="14" t="s">
        <v>117</v>
      </c>
      <c r="E6" s="15">
        <v>42842</v>
      </c>
      <c r="F6" s="14">
        <v>0</v>
      </c>
      <c r="G6" s="14">
        <v>1</v>
      </c>
      <c r="H6" s="14">
        <v>0</v>
      </c>
      <c r="I6" s="16">
        <v>0</v>
      </c>
      <c r="J6" s="17">
        <v>0</v>
      </c>
    </row>
    <row r="7" spans="2:10">
      <c r="B7" s="14" t="s">
        <v>131</v>
      </c>
      <c r="C7" s="14" t="s">
        <v>132</v>
      </c>
      <c r="D7" s="14" t="s">
        <v>115</v>
      </c>
      <c r="E7" s="15">
        <v>42842</v>
      </c>
      <c r="F7" s="14">
        <v>0</v>
      </c>
      <c r="G7" s="14">
        <v>1</v>
      </c>
      <c r="H7" s="14">
        <v>0</v>
      </c>
      <c r="I7" s="16">
        <v>0</v>
      </c>
      <c r="J7" s="17">
        <v>0</v>
      </c>
    </row>
    <row r="8" spans="2:10">
      <c r="B8" s="14" t="s">
        <v>133</v>
      </c>
      <c r="C8" s="14" t="s">
        <v>134</v>
      </c>
      <c r="D8" s="14" t="s">
        <v>112</v>
      </c>
      <c r="E8" s="15">
        <v>42852</v>
      </c>
      <c r="F8" s="14">
        <v>17</v>
      </c>
      <c r="G8" s="14">
        <v>2</v>
      </c>
      <c r="H8" s="14">
        <v>5</v>
      </c>
      <c r="I8" s="16">
        <v>3</v>
      </c>
      <c r="J8" s="17">
        <v>24</v>
      </c>
    </row>
    <row r="9" spans="2:10">
      <c r="B9" s="14" t="s">
        <v>135</v>
      </c>
      <c r="C9" s="14" t="s">
        <v>136</v>
      </c>
      <c r="D9" s="14" t="s">
        <v>113</v>
      </c>
      <c r="E9" s="15">
        <v>42860</v>
      </c>
      <c r="F9" s="14">
        <v>55</v>
      </c>
      <c r="G9" s="14">
        <v>1</v>
      </c>
      <c r="H9" s="14">
        <v>5</v>
      </c>
      <c r="I9" s="16">
        <v>3</v>
      </c>
      <c r="J9" s="17">
        <v>24</v>
      </c>
    </row>
    <row r="10" spans="2:10">
      <c r="B10" s="14" t="s">
        <v>137</v>
      </c>
      <c r="C10" s="14" t="s">
        <v>138</v>
      </c>
      <c r="D10" s="14" t="s">
        <v>116</v>
      </c>
      <c r="E10" s="15">
        <v>42865</v>
      </c>
      <c r="F10" s="14">
        <v>16</v>
      </c>
      <c r="G10" s="18">
        <v>1</v>
      </c>
      <c r="H10" s="14">
        <v>5</v>
      </c>
      <c r="I10" s="16">
        <v>3</v>
      </c>
      <c r="J10" s="17">
        <v>24</v>
      </c>
    </row>
    <row r="11" spans="2:10">
      <c r="B11" s="14" t="s">
        <v>139</v>
      </c>
      <c r="C11" s="14" t="s">
        <v>140</v>
      </c>
      <c r="D11" s="14" t="s">
        <v>41</v>
      </c>
      <c r="E11" s="15">
        <v>42877</v>
      </c>
      <c r="F11" s="14">
        <v>58</v>
      </c>
      <c r="G11" s="18">
        <v>1</v>
      </c>
      <c r="H11" s="14">
        <v>5</v>
      </c>
      <c r="I11" s="16">
        <v>3</v>
      </c>
      <c r="J11" s="17">
        <v>24</v>
      </c>
    </row>
    <row r="12" spans="2:10">
      <c r="B12" s="7" t="str">
        <f>[1]人员基本信息!B79</f>
        <v>JZ078</v>
      </c>
      <c r="C12" s="7" t="str">
        <f>VLOOKUP(B12,[1]人员基本信息!B:C,2,FALSE)</f>
        <v>梁伟斌</v>
      </c>
      <c r="D12" s="7" t="str">
        <f>VLOOKUP(B12,[1]人员基本信息!B:E,4,FALSE)</f>
        <v>质量部</v>
      </c>
      <c r="E12" s="8">
        <f>VLOOKUP(B12,[1]人员基本信息!B:X,23,FALSE)</f>
        <v>42751</v>
      </c>
      <c r="F12" s="7">
        <f>VLOOKUP(B12,[1]人员基本信息!B:AB,26,FALSE)</f>
        <v>131</v>
      </c>
      <c r="G12" s="7">
        <f>VLOOKUP(B12,[1]人员基本信息!B:AF,28,FALSE)</f>
        <v>1</v>
      </c>
      <c r="H12" s="7">
        <f>VLOOKUP(B12,[1]人员基本信息!B:AF,31,FALSE)</f>
        <v>10</v>
      </c>
      <c r="I12" s="9">
        <f t="shared" ref="I12:I13" ca="1" si="0">INT(((IF(YEAR(E12)&lt;YEAR(TODAY()),365,DATE(YEAR(E12),12,31)-E12))/365)*H12)</f>
        <v>9</v>
      </c>
      <c r="J12" s="6">
        <f t="shared" ref="J12:J13" ca="1" si="1">I12*8</f>
        <v>72</v>
      </c>
    </row>
    <row r="13" spans="2:10">
      <c r="B13" s="7" t="str">
        <f>[1]人员基本信息!B80</f>
        <v>JZ079</v>
      </c>
      <c r="C13" s="7" t="str">
        <f>VLOOKUP(B13,[1]人员基本信息!B:C,2,FALSE)</f>
        <v>张新星</v>
      </c>
      <c r="D13" s="7" t="str">
        <f>VLOOKUP(B13,[1]人员基本信息!B:E,4,FALSE)</f>
        <v>医学部</v>
      </c>
      <c r="E13" s="8">
        <f>VLOOKUP(B13,[1]人员基本信息!B:X,23,FALSE)</f>
        <v>42773</v>
      </c>
      <c r="F13" s="7">
        <f>VLOOKUP(B13,[1]人员基本信息!B:AB,26,FALSE)</f>
        <v>91</v>
      </c>
      <c r="G13" s="7">
        <f>VLOOKUP(B13,[1]人员基本信息!B:AF,28,FALSE)</f>
        <v>0</v>
      </c>
      <c r="H13" s="7">
        <f>VLOOKUP(B13,[1]人员基本信息!B:AF,31,FALSE)</f>
        <v>5</v>
      </c>
      <c r="I13" s="9">
        <f t="shared" ca="1" si="0"/>
        <v>4</v>
      </c>
      <c r="J13" s="6">
        <f t="shared" ca="1" si="1"/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2017-07-11T08:18:06Z</dcterms:modified>
</cp:coreProperties>
</file>