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firstSheet="1" activeTab="4"/>
  </bookViews>
  <sheets>
    <sheet name="Instructions" sheetId="9" r:id="rId1"/>
    <sheet name="Setup" sheetId="7" r:id="rId2"/>
    <sheet name="Old 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2" hidden="1">'Old Variables'!$A$2:$AA$13</definedName>
    <definedName name="_xlnm._FilterDatabase" localSheetId="3" hidden="1">Outputs!$A$2:$J$14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" l="1"/>
  <c r="N31" i="2"/>
  <c r="C30" i="2"/>
  <c r="C39" i="2"/>
  <c r="C26" i="2"/>
  <c r="C21" i="2"/>
  <c r="C16" i="2"/>
  <c r="C14" i="2"/>
  <c r="C4" i="2"/>
  <c r="N27" i="2"/>
  <c r="N17" i="2"/>
  <c r="N15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4" i="7"/>
  <c r="C24" i="7"/>
  <c r="M362" i="10"/>
  <c r="M344" i="10"/>
</calcChain>
</file>

<file path=xl/sharedStrings.xml><?xml version="1.0" encoding="utf-8"?>
<sst xmlns="http://schemas.openxmlformats.org/spreadsheetml/2006/main" count="2322" uniqueCount="742">
  <si>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</si>
  <si>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</si>
  <si>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</si>
  <si>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</si>
  <si>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</si>
  <si>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</si>
  <si>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</si>
  <si>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</si>
  <si>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</si>
  <si>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</si>
  <si>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</si>
  <si>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</si>
  <si>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</si>
  <si>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</si>
  <si>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</si>
  <si>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</si>
  <si>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</si>
  <si>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</si>
  <si>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</si>
  <si>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</si>
  <si>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</si>
  <si>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</si>
  <si>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</si>
  <si>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</si>
  <si>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</si>
  <si>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</si>
  <si>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</si>
  <si>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</si>
  <si>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</si>
  <si>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</si>
  <si>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</si>
  <si>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</si>
  <si>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</si>
  <si>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</si>
  <si>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</si>
  <si>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</si>
  <si>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</si>
  <si>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</si>
  <si>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</si>
  <si>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</si>
  <si>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</si>
  <si>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</si>
  <si>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</si>
  <si>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</si>
  <si>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</si>
  <si>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</si>
  <si>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</si>
  <si>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</si>
  <si>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</si>
  <si>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</si>
  <si>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</si>
  <si>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</si>
  <si>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</si>
  <si>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</si>
  <si>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</si>
  <si>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</si>
  <si>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</si>
  <si>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</si>
  <si>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</si>
  <si>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</si>
  <si>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</si>
  <si>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</si>
  <si>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</si>
  <si>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</si>
  <si>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</si>
  <si>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</si>
  <si>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</si>
  <si>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</si>
  <si>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</si>
  <si>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</si>
  <si>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</si>
  <si>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</si>
  <si>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</si>
  <si>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</si>
  <si>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</si>
  <si>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</si>
  <si>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</si>
  <si>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</si>
  <si>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</si>
  <si>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</si>
  <si>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</si>
  <si>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</si>
  <si>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</si>
  <si>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</si>
  <si>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</si>
  <si>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</si>
  <si>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</si>
  <si>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</si>
  <si>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</si>
  <si>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</si>
  <si>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</si>
  <si>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</si>
  <si>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</si>
  <si>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</si>
  <si>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</si>
  <si>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</si>
  <si>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</si>
  <si>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</si>
  <si>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</si>
  <si>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</si>
  <si>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</si>
  <si>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</si>
  <si>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</si>
  <si>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</si>
  <si>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</si>
  <si>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</si>
  <si>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</si>
  <si>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</si>
  <si>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</si>
  <si>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</si>
  <si>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</si>
  <si>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</si>
  <si>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</si>
  <si>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</si>
  <si>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</si>
  <si>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</si>
  <si>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</si>
  <si>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</si>
  <si>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</si>
  <si>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</si>
  <si>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</si>
  <si>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</si>
  <si>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</si>
  <si>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</si>
  <si>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</si>
  <si>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</si>
  <si>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</si>
  <si>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</si>
  <si>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</si>
  <si>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</si>
  <si>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</si>
  <si>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</si>
  <si>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</si>
  <si>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</si>
  <si>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</si>
  <si>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</si>
  <si>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</si>
  <si>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</si>
  <si>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</si>
  <si>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</si>
  <si>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</si>
  <si>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</si>
  <si>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</si>
  <si>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</si>
  <si>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</si>
  <si>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</si>
  <si>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</si>
  <si>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</si>
  <si>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</si>
  <si>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</si>
  <si>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</si>
  <si>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</si>
  <si>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</si>
  <si>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</si>
  <si>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</si>
  <si>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</si>
  <si>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</si>
  <si>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</si>
  <si>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</si>
  <si>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</si>
  <si>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</si>
  <si>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</si>
  <si>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</si>
  <si>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</si>
  <si>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</si>
  <si>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</si>
  <si>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</si>
  <si>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</si>
  <si>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</si>
  <si>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</si>
  <si>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</si>
  <si>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</si>
  <si>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</si>
  <si>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</si>
  <si>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</si>
  <si>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</si>
  <si>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</si>
  <si>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</si>
  <si>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</si>
  <si>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</si>
  <si>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</si>
  <si>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</si>
  <si>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</si>
  <si>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</si>
  <si>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</si>
  <si>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</si>
  <si>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</si>
  <si>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</si>
  <si>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</si>
  <si>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</si>
  <si>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</si>
  <si>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</si>
  <si>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</si>
  <si>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</si>
  <si>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</si>
  <si>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</si>
  <si>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</si>
  <si>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</si>
  <si>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</si>
  <si>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</si>
  <si>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</si>
  <si>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</si>
  <si>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</si>
  <si>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</si>
  <si>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</si>
  <si>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</si>
  <si>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</si>
  <si>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</si>
  <si>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</si>
  <si>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</si>
  <si>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</si>
  <si>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</si>
  <si>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</si>
  <si>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</si>
  <si>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</si>
  <si>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</si>
  <si>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</si>
  <si>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</si>
  <si>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</si>
  <si>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</si>
  <si>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</si>
  <si>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</si>
  <si>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</si>
  <si>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</si>
  <si>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</si>
  <si>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</si>
  <si>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</si>
  <si>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</si>
  <si>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</si>
  <si>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</si>
  <si>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</si>
  <si>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</si>
  <si>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</si>
  <si>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</si>
  <si>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</si>
  <si>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</si>
  <si>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</si>
  <si>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</si>
  <si>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</si>
  <si>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</si>
  <si>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</si>
  <si>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</si>
  <si>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</si>
  <si>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</si>
  <si>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</si>
  <si>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</si>
  <si>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</si>
  <si>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</si>
  <si>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</si>
  <si>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</si>
  <si>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</si>
  <si>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</si>
  <si>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</si>
  <si>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</si>
  <si>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</si>
  <si>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</si>
  <si>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</si>
  <si>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</si>
  <si>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</si>
  <si>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</si>
  <si>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</si>
  <si>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</si>
  <si>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</si>
  <si>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</si>
  <si>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</si>
  <si>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</si>
  <si>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</si>
  <si>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</si>
  <si>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</si>
  <si>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</si>
  <si>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</si>
  <si>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</si>
  <si>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</si>
  <si>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</si>
  <si>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</si>
  <si>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</si>
  <si>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</si>
  <si>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</si>
  <si>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</si>
  <si>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</si>
  <si>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</si>
  <si>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</si>
  <si>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</si>
  <si>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</si>
  <si>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</si>
  <si>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</si>
  <si>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</si>
  <si>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</si>
  <si>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</si>
  <si>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</si>
  <si>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</si>
  <si>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</si>
  <si>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</si>
  <si>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</si>
  <si>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</si>
  <si>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</si>
  <si>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</si>
  <si>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</si>
  <si>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</si>
  <si>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</si>
  <si>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</si>
  <si>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</si>
  <si>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</si>
  <si>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</si>
  <si>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</si>
  <si>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</si>
  <si>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</si>
  <si>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</si>
  <si>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</si>
  <si>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</si>
  <si>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</si>
  <si>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</si>
  <si>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</si>
  <si>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</si>
  <si>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</si>
  <si>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</si>
  <si>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</si>
  <si>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</si>
  <si>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</si>
  <si>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</si>
  <si>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</si>
  <si>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</si>
  <si>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</si>
  <si>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</si>
  <si>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</si>
  <si>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</si>
  <si>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</si>
  <si>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</si>
  <si>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</si>
  <si>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</si>
  <si>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</si>
  <si>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</si>
  <si>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</si>
  <si>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</si>
  <si>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</si>
  <si>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</si>
  <si>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</si>
  <si>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</si>
  <si>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</si>
  <si>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</si>
  <si>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</si>
  <si>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</si>
  <si>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</si>
  <si>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</si>
  <si>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</si>
  <si>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</si>
  <si>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</si>
  <si>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</si>
  <si>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</si>
  <si>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</si>
  <si>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</si>
  <si>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</si>
  <si>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</si>
  <si>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</si>
  <si>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</si>
  <si>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</si>
  <si>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</si>
  <si>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</si>
  <si>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</si>
  <si>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</si>
  <si>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</si>
  <si>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</si>
  <si>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</si>
  <si>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</si>
  <si>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</si>
  <si>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</si>
  <si>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</si>
  <si>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</si>
  <si>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</si>
  <si>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</si>
  <si>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</si>
  <si>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</si>
  <si>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</si>
  <si>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</si>
  <si>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</si>
  <si>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</si>
  <si>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</si>
  <si>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</si>
  <si>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</si>
  <si>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</si>
  <si>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</si>
  <si>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</si>
  <si>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</si>
  <si>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</si>
  <si>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</si>
  <si>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</si>
  <si>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</si>
  <si>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</si>
  <si>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</si>
  <si>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</si>
  <si>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</si>
  <si>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</si>
  <si>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</si>
  <si>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</si>
  <si>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</si>
  <si>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</si>
  <si>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</si>
  <si>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</si>
  <si>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</si>
  <si>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</si>
  <si>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</si>
  <si>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</si>
  <si>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</si>
  <si>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</si>
  <si>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</si>
  <si>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</si>
  <si>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</si>
  <si>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</si>
  <si>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</si>
  <si>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</si>
  <si>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</si>
  <si>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</si>
  <si>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</si>
  <si>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</si>
  <si>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</si>
  <si>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</si>
  <si>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</si>
  <si>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</si>
  <si>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</si>
  <si>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</si>
  <si>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</si>
  <si>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</si>
  <si>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</si>
  <si>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</si>
  <si>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</si>
  <si>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</si>
  <si>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</si>
  <si>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</si>
  <si>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</si>
  <si>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</si>
  <si>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</si>
  <si>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</si>
  <si>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</si>
  <si>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</si>
  <si>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</si>
  <si>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</si>
  <si>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</si>
  <si>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</si>
  <si>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</si>
  <si>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</si>
  <si>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</si>
  <si>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</si>
  <si>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</si>
  <si>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</si>
  <si>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</si>
  <si>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</si>
  <si>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</si>
  <si>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</si>
  <si>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</si>
  <si>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</si>
  <si>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</si>
  <si>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</si>
  <si>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</si>
  <si>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</si>
  <si>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</si>
  <si>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</si>
  <si>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</si>
  <si>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</si>
  <si>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</si>
  <si>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</si>
  <si>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</si>
  <si>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</si>
  <si>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</si>
  <si>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</si>
  <si>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</si>
  <si>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</si>
  <si>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</si>
  <si>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</si>
  <si>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</si>
  <si>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</si>
  <si>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</si>
  <si>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</si>
  <si>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</si>
  <si>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</si>
  <si>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</si>
  <si>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</si>
  <si>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</si>
  <si>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</si>
  <si>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</si>
  <si>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</si>
  <si>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</si>
  <si>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</si>
  <si>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</si>
  <si>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</si>
  <si>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</si>
  <si>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</si>
  <si>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</si>
  <si>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</si>
  <si>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</si>
  <si>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</si>
  <si>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</si>
  <si>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</si>
  <si>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</si>
  <si>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</si>
  <si>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</si>
  <si>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</si>
  <si>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</si>
  <si>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</si>
  <si>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</si>
  <si>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</si>
  <si>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</si>
  <si>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</si>
  <si>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</si>
  <si>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</si>
  <si>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</si>
  <si>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</si>
  <si>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</si>
  <si>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</si>
  <si>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</si>
  <si>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</si>
  <si>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</si>
  <si>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</si>
  <si>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</si>
  <si>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</si>
  <si>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</si>
  <si>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</si>
  <si>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</si>
  <si>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</si>
  <si>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</si>
  <si>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</si>
  <si>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</si>
  <si>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</si>
  <si>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</si>
  <si>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</si>
  <si>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</si>
  <si>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</si>
  <si>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</si>
  <si>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</si>
  <si>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</si>
  <si>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</si>
  <si>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</si>
  <si>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</si>
  <si>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</si>
  <si>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</si>
  <si>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</si>
  <si>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</si>
  <si>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</si>
  <si>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</si>
  <si>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</si>
  <si>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</si>
  <si>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</si>
  <si>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</si>
  <si>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</si>
  <si>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</si>
  <si>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</si>
  <si>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</si>
  <si>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</si>
  <si>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</si>
  <si>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</si>
  <si>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</si>
  <si>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</si>
  <si>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</si>
  <si>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</si>
  <si>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</si>
  <si>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</si>
  <si>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</si>
  <si>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</si>
  <si>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</si>
  <si>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</si>
  <si>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</si>
  <si>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</si>
  <si>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</si>
  <si>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</si>
  <si>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</si>
  <si>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</si>
  <si>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</si>
  <si>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</si>
  <si>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</si>
  <si>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</si>
  <si>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</si>
  <si>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</si>
  <si>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</si>
  <si>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</si>
  <si>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</si>
  <si>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</si>
  <si>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</si>
  <si>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</si>
  <si>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</si>
  <si>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</si>
  <si>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</si>
  <si>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</si>
  <si>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</si>
  <si>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</si>
  <si>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</si>
  <si>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</si>
  <si>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</si>
  <si>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</si>
  <si>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</si>
  <si>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</si>
  <si>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</si>
  <si>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</si>
  <si>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</si>
  <si>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</si>
  <si>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</si>
  <si>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</si>
  <si>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</si>
  <si>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</si>
  <si>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</si>
  <si>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</si>
  <si>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</si>
  <si>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</si>
  <si>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</si>
  <si>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</si>
  <si>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</si>
  <si>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</si>
  <si>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</si>
  <si>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</si>
  <si>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</si>
  <si>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</si>
  <si>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</si>
  <si>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</si>
  <si>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</si>
  <si>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</si>
  <si>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</si>
  <si>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</si>
  <si>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</si>
  <si>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</si>
  <si>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</si>
  <si>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</si>
  <si>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</si>
  <si>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</si>
  <si>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</si>
  <si>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</si>
  <si>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LHS Discrete and Continuous Variables</t>
  </si>
  <si>
    <t>Discrete LHS Example</t>
  </si>
  <si>
    <t>../seeds/seed.osm</t>
  </si>
  <si>
    <t>[10,30,50,80]</t>
  </si>
  <si>
    <t>West</t>
  </si>
  <si>
    <t>[0.05,0.1,0.45,0.4]</t>
  </si>
  <si>
    <t>normal_uncertain</t>
  </si>
  <si>
    <t>discrete_uncertain</t>
  </si>
  <si>
    <t>Choose which OpenStudio Server Version to Use.  Do NOT change this unless advised. Note that this is not the OpenStudio version.  See mappings here: http://developer.nrel.gov/downloads/buildings/openstudio/rsrc/amis_v2.json</t>
  </si>
  <si>
    <t>Export</t>
  </si>
  <si>
    <t>Visualize</t>
  </si>
  <si>
    <t>Objective Function</t>
  </si>
  <si>
    <t>Objective Function Target</t>
  </si>
  <si>
    <t>Scale</t>
  </si>
  <si>
    <t>Objective Function Group</t>
  </si>
  <si>
    <t>double</t>
  </si>
  <si>
    <t>integer</t>
  </si>
  <si>
    <t>Display Name for Reports</t>
  </si>
  <si>
    <t>double, integer, bool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</si>
  <si>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</si>
  <si>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</si>
  <si>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</si>
  <si>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</si>
  <si>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</si>
  <si>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</si>
  <si>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</si>
  <si>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</si>
  <si>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</si>
  <si>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total_site_energy_intensity</t>
  </si>
  <si>
    <t>Total Source Energy Intensity</t>
  </si>
  <si>
    <t>total_source_energy_intensity</t>
  </si>
  <si>
    <t>Total Natural Gas Intensity</t>
  </si>
  <si>
    <t>total_natural_gas_intensity</t>
  </si>
  <si>
    <t>Total Electricity Intensity</t>
  </si>
  <si>
    <t>total_electricity_intensity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</si>
  <si>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</si>
  <si>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</si>
  <si>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</si>
  <si>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</si>
  <si>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</si>
  <si>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</si>
  <si>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</si>
  <si>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</si>
  <si>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</si>
  <si>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</si>
  <si>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</si>
  <si>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</si>
  <si>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</si>
  <si>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</si>
  <si>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</si>
  <si>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</si>
  <si>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</si>
  <si>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</si>
  <si>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</si>
  <si>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</si>
  <si>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</si>
  <si>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</si>
  <si>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</si>
  <si>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</si>
  <si>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</si>
  <si>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</si>
  <si>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</si>
  <si>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</si>
  <si>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</si>
  <si>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</si>
  <si>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</si>
  <si>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</si>
  <si>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</si>
  <si>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</si>
  <si>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</si>
  <si>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</si>
  <si>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</si>
  <si>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</si>
  <si>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</si>
  <si>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</si>
  <si>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</si>
  <si>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</si>
  <si>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</si>
  <si>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</si>
  <si>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</si>
  <si>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</si>
  <si>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</si>
  <si>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0.3.3</t>
  </si>
  <si>
    <t>1.8.0-pre12</t>
  </si>
  <si>
    <t>Storage</t>
  </si>
  <si>
    <t>m3.medium</t>
  </si>
  <si>
    <t>1 Cores</t>
  </si>
  <si>
    <t>$0.07/hour</t>
  </si>
  <si>
    <t>a</t>
  </si>
  <si>
    <t>Use only for cluster configuration testing</t>
  </si>
  <si>
    <t>32 GB</t>
  </si>
  <si>
    <t>Recommended for Server</t>
  </si>
  <si>
    <t>40 GB</t>
  </si>
  <si>
    <t>80 GB</t>
  </si>
  <si>
    <t>m2.2xlarge</t>
  </si>
  <si>
    <t>$0.49/hour</t>
  </si>
  <si>
    <t>850 GB</t>
  </si>
  <si>
    <t>Recommended for Server if large analysis because of storage</t>
  </si>
  <si>
    <t>m2.4xlarge</t>
  </si>
  <si>
    <t>$0.98/hour</t>
  </si>
  <si>
    <t>840 GB</t>
  </si>
  <si>
    <t>16 GB</t>
  </si>
  <si>
    <t>Worker Only</t>
  </si>
  <si>
    <t>Worker Only - Recommended for Worker</t>
  </si>
  <si>
    <t>160 GB</t>
  </si>
  <si>
    <t>32 Cores</t>
  </si>
  <si>
    <t>320 GB</t>
  </si>
  <si>
    <t>Parameter Short Display Name</t>
  </si>
  <si>
    <t>East WWR</t>
  </si>
  <si>
    <t>South WWR</t>
  </si>
  <si>
    <t>East</t>
  </si>
  <si>
    <t>West PF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</si>
  <si>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</si>
  <si>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Projection Factor</t>
  </si>
  <si>
    <t>Wall R-Value</t>
  </si>
  <si>
    <t>Roof R-Value</t>
  </si>
  <si>
    <t>Rotation</t>
  </si>
  <si>
    <t>LPD Reduction</t>
  </si>
  <si>
    <t>../weather/USA_MA_Boston-Logan.Intl.AP.725090_TMY3.epw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</si>
</sst>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10" borderId="0" xfId="0" applyFill="1"/>
    <xf numFmtId="0" fontId="0" fillId="10" borderId="0" xfId="0" applyFill="1" applyAlignment="1"/>
    <xf numFmtId="0" fontId="0" fillId="10" borderId="0" xfId="0" applyFill="1" applyAlignment="1">
      <alignment horizontal="right"/>
    </xf>
    <xf numFmtId="0" fontId="6" fillId="10" borderId="0" xfId="0" applyFont="1" applyFill="1"/>
    <xf numFmtId="0" fontId="6" fillId="11" borderId="0" xfId="0" applyFont="1" applyFill="1"/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0" xfId="0" applyFill="1" applyAlignment="1"/>
    <xf numFmtId="0" fontId="3" fillId="5" borderId="0" xfId="0" applyFont="1" applyFill="1" applyAlignment="1">
      <alignment horizontal="center"/>
    </xf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23</v>
      </c>
    </row>
    <row r="12" spans="1:1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zoomScale="150" zoomScaleNormal="150" zoomScalePageLayoutView="150" workbookViewId="0">
      <selection activeCell="B16" sqref="B1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438</v>
      </c>
      <c r="B2" s="30"/>
      <c r="C2" s="13"/>
      <c r="D2" s="13"/>
      <c r="E2" s="13"/>
    </row>
    <row r="3" spans="1:5">
      <c r="A3" s="1" t="s">
        <v>439</v>
      </c>
      <c r="B3" s="29" t="s">
        <v>705</v>
      </c>
      <c r="E3" s="1" t="s">
        <v>440</v>
      </c>
    </row>
    <row r="4" spans="1:5" ht="28">
      <c r="A4" s="1" t="s">
        <v>462</v>
      </c>
      <c r="B4" s="28" t="s">
        <v>521</v>
      </c>
      <c r="E4" s="2" t="s">
        <v>463</v>
      </c>
    </row>
    <row r="5" spans="1:5" ht="42">
      <c r="A5" s="1" t="s">
        <v>475</v>
      </c>
      <c r="B5" s="29" t="s">
        <v>706</v>
      </c>
      <c r="E5" s="2" t="s">
        <v>631</v>
      </c>
    </row>
    <row r="6" spans="1:5" ht="46" customHeight="1">
      <c r="A6" s="1" t="s">
        <v>476</v>
      </c>
      <c r="B6" s="28" t="s">
        <v>613</v>
      </c>
      <c r="E6" s="2" t="s">
        <v>478</v>
      </c>
    </row>
    <row r="7" spans="1:5">
      <c r="A7" s="1" t="s">
        <v>445</v>
      </c>
      <c r="B7" s="28" t="s">
        <v>717</v>
      </c>
      <c r="C7" s="37" t="str">
        <f>VLOOKUP($B7,instance_defs,2,FALSE)&amp;VLOOKUP($B7,instance_defs,4,FALSE)</f>
        <v>4 Cores850 GB</v>
      </c>
      <c r="D7" s="37" t="str">
        <f>VLOOKUP($B7,instance_defs,3,FALSE)</f>
        <v>$0.49/hour</v>
      </c>
      <c r="E7" s="1" t="s">
        <v>615</v>
      </c>
    </row>
    <row r="8" spans="1:5" ht="28">
      <c r="A8" s="1" t="s">
        <v>446</v>
      </c>
      <c r="B8" s="28" t="s">
        <v>611</v>
      </c>
      <c r="C8" s="37" t="e">
        <f>VLOOKUP($B8,instance_defs,2,FALSE)&amp;VLOOKUP($B8,instance_defs,4,FALSE)</f>
        <v>#N/A</v>
      </c>
      <c r="D8" s="37" t="e">
        <f>VLOOKUP($B8,instance_defs,3,FALSE)</f>
        <v>#N/A</v>
      </c>
      <c r="E8" s="2" t="s">
        <v>447</v>
      </c>
    </row>
    <row r="9" spans="1:5">
      <c r="A9" s="1" t="s">
        <v>464</v>
      </c>
      <c r="B9" s="28">
        <v>1</v>
      </c>
      <c r="C9" s="3"/>
      <c r="D9" s="37"/>
      <c r="E9" s="2" t="s">
        <v>614</v>
      </c>
    </row>
    <row r="11" spans="1:5" s="12" customFormat="1">
      <c r="A11" s="11" t="s">
        <v>29</v>
      </c>
      <c r="B11" s="30"/>
      <c r="C11" s="11"/>
      <c r="D11" s="13"/>
      <c r="E11" s="13"/>
    </row>
    <row r="12" spans="1:5">
      <c r="A12" s="1" t="s">
        <v>41</v>
      </c>
      <c r="B12" s="28" t="s">
        <v>623</v>
      </c>
      <c r="E12" s="1" t="s">
        <v>477</v>
      </c>
    </row>
    <row r="13" spans="1:5">
      <c r="A13" s="1" t="s">
        <v>26</v>
      </c>
      <c r="B13" s="28" t="s">
        <v>455</v>
      </c>
      <c r="E13" s="1" t="s">
        <v>479</v>
      </c>
    </row>
    <row r="14" spans="1:5">
      <c r="A14" s="1" t="s">
        <v>27</v>
      </c>
      <c r="B14" s="28" t="s">
        <v>456</v>
      </c>
    </row>
    <row r="15" spans="1:5">
      <c r="A15" s="1" t="s">
        <v>468</v>
      </c>
      <c r="B15" s="29" t="b">
        <v>1</v>
      </c>
      <c r="E15" s="1" t="s">
        <v>440</v>
      </c>
    </row>
    <row r="16" spans="1:5">
      <c r="A16" s="1" t="s">
        <v>469</v>
      </c>
      <c r="B16" s="27" t="b">
        <v>1</v>
      </c>
      <c r="E16" s="2" t="s">
        <v>616</v>
      </c>
    </row>
    <row r="17" spans="1:5">
      <c r="A17" s="1" t="s">
        <v>470</v>
      </c>
      <c r="B17" s="29" t="s">
        <v>471</v>
      </c>
      <c r="E17" s="1" t="s">
        <v>440</v>
      </c>
    </row>
    <row r="18" spans="1:5">
      <c r="A18" s="1" t="s">
        <v>472</v>
      </c>
      <c r="B18" s="29" t="s">
        <v>552</v>
      </c>
      <c r="E18" s="1" t="s">
        <v>440</v>
      </c>
    </row>
    <row r="20" spans="1:5" s="2" customFormat="1" ht="42">
      <c r="A20" s="11" t="s">
        <v>28</v>
      </c>
      <c r="B20" s="30" t="s">
        <v>617</v>
      </c>
      <c r="C20" s="11"/>
      <c r="D20" s="11"/>
      <c r="E20" s="13" t="s">
        <v>461</v>
      </c>
    </row>
    <row r="21" spans="1:5">
      <c r="A21" s="1" t="s">
        <v>457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454</v>
      </c>
      <c r="B23" s="30" t="s">
        <v>620</v>
      </c>
      <c r="C23" s="11" t="s">
        <v>618</v>
      </c>
      <c r="D23" s="11" t="s">
        <v>619</v>
      </c>
      <c r="E23" s="13" t="s">
        <v>461</v>
      </c>
    </row>
    <row r="24" spans="1:5">
      <c r="A24" s="34" t="str">
        <f>IF(LEN(INDEX(Lookups!$C$17:$Z$26,1,3*MATCH(Setup!$B21,Lookups!$A$17:$A$23,0)-2))=0,"",INDEX(Lookups!$C$17:$Z$26,1,3*MATCH(Setup!$B21,Lookups!$A$17:$A$23,0)-2))</f>
        <v/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/>
      </c>
      <c r="D24" s="40" t="s">
        <v>458</v>
      </c>
    </row>
    <row r="25" spans="1:5">
      <c r="A25" s="33" t="s">
        <v>4</v>
      </c>
      <c r="B25" s="29">
        <v>10000</v>
      </c>
      <c r="C25" s="38" t="str">
        <f>IF(LEN(INDEX(Lookups!$C$17:$Z$26,2,3*MATCH(Setup!$B21,Lookups!$A$17:$A$23,0)))=0,"",INDEX(Lookups!$C$17:$Z$26,2,3*MATCH(Setup!$B21,Lookups!$A$17:$A$23,0)))</f>
        <v/>
      </c>
      <c r="D25" s="40">
        <v>300</v>
      </c>
    </row>
    <row r="26" spans="1:5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>
      <c r="A27" s="34" t="str">
        <f>IF(LEN(INDEX(Lookups!$C$17:$Z$26,4,3*MATCH(Setup!$B21,Lookups!$A$17:$A$23,0)-2))=0,"",INDEX(Lookups!$C$17:$Z$26,4,3*MATCH(Setup!$B21,Lookups!$A$17:$A$23,0)-2))</f>
        <v>preflight</v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40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">
      <c r="A37" s="1" t="s">
        <v>30</v>
      </c>
      <c r="B37" s="39" t="s">
        <v>741</v>
      </c>
    </row>
    <row r="39" spans="1:5" s="2" customFormat="1" ht="28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">
      <c r="A40" s="1" t="s">
        <v>33</v>
      </c>
      <c r="B40" s="28" t="s">
        <v>624</v>
      </c>
      <c r="C40" s="21" t="s">
        <v>43</v>
      </c>
      <c r="D40" s="21" t="s">
        <v>625</v>
      </c>
      <c r="E40" s="2" t="s">
        <v>453</v>
      </c>
    </row>
    <row r="42" spans="1:5" s="2" customFormat="1" ht="42">
      <c r="A42" s="11" t="s">
        <v>36</v>
      </c>
      <c r="B42" s="30" t="s">
        <v>35</v>
      </c>
      <c r="C42" s="11" t="s">
        <v>621</v>
      </c>
      <c r="D42" s="11"/>
      <c r="E42" s="13" t="s">
        <v>622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80" zoomScaleNormal="80" zoomScalePageLayoutView="80" workbookViewId="0">
      <selection activeCell="E20" sqref="E2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24.1640625" style="34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480</v>
      </c>
      <c r="L1" s="23"/>
      <c r="M1" s="23"/>
      <c r="N1" s="23"/>
      <c r="O1" s="23"/>
      <c r="P1" s="36" t="s">
        <v>481</v>
      </c>
      <c r="Q1" s="24"/>
      <c r="R1" s="24"/>
      <c r="S1" s="5"/>
      <c r="T1" s="5"/>
      <c r="U1" s="50" t="s">
        <v>64</v>
      </c>
      <c r="V1" s="50"/>
      <c r="W1" s="50"/>
      <c r="X1" s="50"/>
      <c r="Y1" s="50"/>
      <c r="Z1" s="50"/>
    </row>
    <row r="2" spans="1:26" s="8" customFormat="1" ht="15">
      <c r="A2" s="8" t="s">
        <v>3</v>
      </c>
      <c r="B2" s="8" t="s">
        <v>38</v>
      </c>
      <c r="C2" s="8" t="s">
        <v>555</v>
      </c>
      <c r="D2" s="8" t="s">
        <v>554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41" t="s">
        <v>730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553</v>
      </c>
      <c r="P3" s="16" t="s">
        <v>482</v>
      </c>
      <c r="Q3" s="16" t="s">
        <v>483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2" customFormat="1">
      <c r="A4" s="42" t="b">
        <v>1</v>
      </c>
      <c r="B4" s="42" t="s">
        <v>70</v>
      </c>
      <c r="C4" s="42" t="str">
        <f>D4</f>
        <v>ReduceLightingLoadsByPercentage</v>
      </c>
      <c r="D4" s="42" t="s">
        <v>46</v>
      </c>
      <c r="E4" s="42" t="s">
        <v>71</v>
      </c>
      <c r="J4" s="43"/>
      <c r="K4" s="44"/>
      <c r="L4" s="44"/>
      <c r="M4" s="44"/>
      <c r="N4" s="44"/>
      <c r="O4" s="44"/>
      <c r="P4" s="44"/>
      <c r="Q4" s="44"/>
    </row>
    <row r="5" spans="1:26" s="34" customFormat="1">
      <c r="B5" s="34" t="s">
        <v>21</v>
      </c>
      <c r="D5" s="34" t="s">
        <v>47</v>
      </c>
      <c r="E5" s="34" t="s">
        <v>48</v>
      </c>
      <c r="G5" s="34" t="s">
        <v>65</v>
      </c>
      <c r="I5" s="34" t="s">
        <v>69</v>
      </c>
      <c r="J5" s="34" t="s">
        <v>86</v>
      </c>
      <c r="K5" s="3"/>
      <c r="L5" s="3"/>
      <c r="M5" s="3"/>
      <c r="N5" s="3"/>
      <c r="O5" s="3"/>
      <c r="P5" s="3"/>
      <c r="Q5" s="3"/>
    </row>
    <row r="6" spans="1:26" s="47" customFormat="1">
      <c r="B6" s="47" t="s">
        <v>22</v>
      </c>
      <c r="D6" s="47" t="s">
        <v>740</v>
      </c>
      <c r="E6" s="47" t="s">
        <v>49</v>
      </c>
      <c r="G6" s="47" t="s">
        <v>67</v>
      </c>
      <c r="I6" s="47">
        <v>0</v>
      </c>
      <c r="J6" s="49"/>
      <c r="K6" s="48">
        <v>0</v>
      </c>
      <c r="L6" s="48">
        <v>70</v>
      </c>
      <c r="M6" s="48">
        <v>20</v>
      </c>
      <c r="N6" s="48">
        <f>(L6-K6)/6</f>
        <v>11.666666666666666</v>
      </c>
      <c r="O6" s="48"/>
      <c r="P6" s="48"/>
      <c r="Q6" s="48"/>
      <c r="R6" s="47" t="s">
        <v>24</v>
      </c>
    </row>
    <row r="7" spans="1:26" s="34" customFormat="1">
      <c r="B7" s="34" t="s">
        <v>21</v>
      </c>
      <c r="C7" s="29"/>
      <c r="D7" s="29" t="s">
        <v>50</v>
      </c>
      <c r="E7" s="34" t="s">
        <v>51</v>
      </c>
      <c r="G7" s="34" t="s">
        <v>67</v>
      </c>
      <c r="I7" s="34">
        <v>150</v>
      </c>
      <c r="J7" s="4"/>
      <c r="K7" s="3"/>
      <c r="L7" s="3"/>
      <c r="M7" s="3"/>
      <c r="N7" s="3"/>
      <c r="O7" s="3"/>
      <c r="P7" s="3"/>
      <c r="Q7" s="3"/>
    </row>
    <row r="8" spans="1:26" s="34" customFormat="1">
      <c r="B8" s="34" t="s">
        <v>21</v>
      </c>
      <c r="D8" s="34" t="s">
        <v>52</v>
      </c>
      <c r="E8" s="34" t="s">
        <v>53</v>
      </c>
      <c r="G8" s="34" t="s">
        <v>67</v>
      </c>
      <c r="I8" s="34">
        <v>0</v>
      </c>
      <c r="J8" s="4"/>
      <c r="K8" s="3"/>
      <c r="L8" s="3"/>
      <c r="M8" s="3"/>
      <c r="N8" s="3"/>
      <c r="O8" s="3"/>
      <c r="P8" s="3"/>
      <c r="Q8" s="3"/>
    </row>
    <row r="9" spans="1:26" s="34" customFormat="1">
      <c r="B9" s="34" t="s">
        <v>21</v>
      </c>
      <c r="D9" s="34" t="s">
        <v>54</v>
      </c>
      <c r="E9" s="34" t="s">
        <v>55</v>
      </c>
      <c r="G9" s="34" t="s">
        <v>68</v>
      </c>
      <c r="I9" s="34">
        <v>0</v>
      </c>
      <c r="J9" s="4"/>
      <c r="K9" s="3"/>
      <c r="L9" s="3"/>
      <c r="M9" s="3"/>
      <c r="N9" s="3"/>
      <c r="O9" s="3"/>
      <c r="P9" s="3"/>
      <c r="Q9" s="3"/>
    </row>
    <row r="10" spans="1:26" s="34" customFormat="1">
      <c r="B10" s="34" t="s">
        <v>21</v>
      </c>
      <c r="D10" s="34" t="s">
        <v>56</v>
      </c>
      <c r="E10" s="34" t="s">
        <v>57</v>
      </c>
      <c r="G10" s="34" t="s">
        <v>66</v>
      </c>
      <c r="I10" s="34" t="b">
        <v>0</v>
      </c>
      <c r="J10" s="4"/>
      <c r="K10" s="3"/>
      <c r="L10" s="3"/>
      <c r="M10" s="3"/>
      <c r="N10" s="3"/>
      <c r="O10" s="3"/>
      <c r="P10" s="3"/>
      <c r="Q10" s="3"/>
    </row>
    <row r="11" spans="1:26" s="34" customFormat="1">
      <c r="B11" s="34" t="s">
        <v>21</v>
      </c>
      <c r="D11" s="34" t="s">
        <v>58</v>
      </c>
      <c r="E11" s="34" t="s">
        <v>59</v>
      </c>
      <c r="G11" s="34" t="s">
        <v>68</v>
      </c>
      <c r="I11" s="34">
        <v>15</v>
      </c>
      <c r="J11" s="4"/>
      <c r="K11" s="3"/>
      <c r="L11" s="3"/>
      <c r="M11" s="3"/>
      <c r="N11" s="3"/>
      <c r="O11" s="3"/>
      <c r="P11" s="3"/>
      <c r="Q11" s="3"/>
    </row>
    <row r="12" spans="1:26" s="34" customFormat="1">
      <c r="B12" s="34" t="s">
        <v>21</v>
      </c>
      <c r="D12" s="34" t="s">
        <v>60</v>
      </c>
      <c r="E12" s="34" t="s">
        <v>61</v>
      </c>
      <c r="G12" s="34" t="s">
        <v>67</v>
      </c>
      <c r="I12" s="34">
        <v>0</v>
      </c>
      <c r="J12" s="4"/>
      <c r="K12" s="3"/>
      <c r="L12" s="3"/>
      <c r="M12" s="3"/>
      <c r="N12" s="3"/>
      <c r="O12" s="3"/>
      <c r="P12" s="3"/>
      <c r="Q12" s="3"/>
    </row>
    <row r="13" spans="1:26" s="34" customFormat="1">
      <c r="B13" s="34" t="s">
        <v>21</v>
      </c>
      <c r="D13" s="34" t="s">
        <v>62</v>
      </c>
      <c r="E13" s="34" t="s">
        <v>63</v>
      </c>
      <c r="G13" s="34" t="s">
        <v>68</v>
      </c>
      <c r="I13" s="34">
        <v>1</v>
      </c>
      <c r="J13" s="4"/>
      <c r="K13" s="3"/>
      <c r="L13" s="3"/>
      <c r="M13" s="3"/>
      <c r="N13" s="3"/>
      <c r="O13" s="3"/>
      <c r="P13" s="3"/>
      <c r="Q13" s="3"/>
    </row>
    <row r="14" spans="1:26" s="42" customFormat="1">
      <c r="A14" s="42" t="b">
        <v>1</v>
      </c>
      <c r="B14" s="42" t="s">
        <v>76</v>
      </c>
      <c r="C14" s="42" t="str">
        <f>D14</f>
        <v>RotateBuilding</v>
      </c>
      <c r="D14" s="42" t="s">
        <v>77</v>
      </c>
      <c r="E14" s="42" t="s">
        <v>71</v>
      </c>
      <c r="J14" s="43"/>
    </row>
    <row r="15" spans="1:26" s="47" customFormat="1">
      <c r="B15" s="47" t="s">
        <v>22</v>
      </c>
      <c r="D15" s="47" t="s">
        <v>739</v>
      </c>
      <c r="E15" s="47" t="s">
        <v>78</v>
      </c>
      <c r="G15" s="47" t="s">
        <v>67</v>
      </c>
      <c r="I15" s="47">
        <v>0</v>
      </c>
      <c r="J15" s="49"/>
      <c r="K15" s="47">
        <v>0</v>
      </c>
      <c r="L15" s="47">
        <v>359</v>
      </c>
      <c r="M15" s="47">
        <v>180</v>
      </c>
      <c r="N15" s="48">
        <f>(L15-K15)/6</f>
        <v>59.833333333333336</v>
      </c>
      <c r="O15" s="48"/>
      <c r="P15" s="48"/>
      <c r="Q15" s="48"/>
      <c r="R15" s="47" t="s">
        <v>25</v>
      </c>
    </row>
    <row r="16" spans="1:26" s="42" customFormat="1" ht="15">
      <c r="A16" s="45" t="b">
        <v>1</v>
      </c>
      <c r="B16" s="45" t="s">
        <v>258</v>
      </c>
      <c r="C16" s="42" t="str">
        <f>D16</f>
        <v>IncreaseInsulationRValueForExteriorWalls</v>
      </c>
      <c r="D16" s="45" t="s">
        <v>259</v>
      </c>
      <c r="E16" s="45" t="s">
        <v>71</v>
      </c>
      <c r="F16" s="45"/>
      <c r="G16" s="45"/>
      <c r="H16" s="45"/>
      <c r="I16" s="45"/>
      <c r="J16" s="45"/>
    </row>
    <row r="17" spans="1:18" s="47" customFormat="1" ht="15">
      <c r="A17" s="46"/>
      <c r="B17" s="46" t="s">
        <v>22</v>
      </c>
      <c r="C17" s="46"/>
      <c r="D17" s="46" t="s">
        <v>737</v>
      </c>
      <c r="E17" s="46" t="s">
        <v>261</v>
      </c>
      <c r="F17" s="46"/>
      <c r="G17" s="46" t="s">
        <v>67</v>
      </c>
      <c r="H17" s="46"/>
      <c r="I17" s="46">
        <v>13</v>
      </c>
      <c r="J17" s="46"/>
      <c r="K17" s="47">
        <v>0</v>
      </c>
      <c r="L17" s="47">
        <v>50</v>
      </c>
      <c r="M17" s="46">
        <v>25</v>
      </c>
      <c r="N17" s="48">
        <f>(L17-K17)/6</f>
        <v>8.3333333333333339</v>
      </c>
      <c r="O17" s="48"/>
      <c r="R17" s="47" t="s">
        <v>629</v>
      </c>
    </row>
    <row r="18" spans="1:18" s="34" customFormat="1" ht="15">
      <c r="A18" s="17"/>
      <c r="B18" s="17" t="s">
        <v>21</v>
      </c>
      <c r="C18" s="17"/>
      <c r="D18" s="17" t="s">
        <v>262</v>
      </c>
      <c r="E18" s="17" t="s">
        <v>263</v>
      </c>
      <c r="F18" s="17"/>
      <c r="G18" s="17" t="s">
        <v>67</v>
      </c>
      <c r="H18" s="17"/>
      <c r="I18" s="17">
        <v>0</v>
      </c>
      <c r="J18" s="17"/>
      <c r="K18" s="33"/>
      <c r="L18" s="33"/>
      <c r="M18" s="33"/>
      <c r="N18" s="33"/>
      <c r="O18" s="33"/>
      <c r="P18" s="33"/>
      <c r="Q18" s="33"/>
      <c r="R18" s="33"/>
    </row>
    <row r="19" spans="1:18" s="34" customFormat="1" ht="15">
      <c r="A19" s="17"/>
      <c r="B19" s="17" t="s">
        <v>21</v>
      </c>
      <c r="C19" s="17"/>
      <c r="D19" s="17" t="s">
        <v>264</v>
      </c>
      <c r="E19" s="17" t="s">
        <v>265</v>
      </c>
      <c r="F19" s="17"/>
      <c r="G19" s="17" t="s">
        <v>67</v>
      </c>
      <c r="H19" s="17"/>
      <c r="I19" s="17">
        <v>0</v>
      </c>
      <c r="J19" s="17"/>
      <c r="K19" s="33"/>
      <c r="L19" s="33"/>
      <c r="M19" s="33"/>
      <c r="N19" s="33"/>
      <c r="O19" s="33"/>
      <c r="P19" s="33"/>
      <c r="Q19" s="33"/>
      <c r="R19" s="33"/>
    </row>
    <row r="20" spans="1:18" s="34" customFormat="1" ht="15">
      <c r="A20" s="17"/>
      <c r="B20" s="17" t="s">
        <v>21</v>
      </c>
      <c r="C20" s="17"/>
      <c r="D20" s="17" t="s">
        <v>266</v>
      </c>
      <c r="E20" s="17" t="s">
        <v>267</v>
      </c>
      <c r="F20" s="17"/>
      <c r="G20" s="17" t="s">
        <v>68</v>
      </c>
      <c r="H20" s="17"/>
      <c r="I20" s="17">
        <v>0</v>
      </c>
      <c r="J20" s="17"/>
      <c r="K20" s="33"/>
      <c r="L20" s="33"/>
      <c r="M20" s="33"/>
      <c r="N20" s="33"/>
      <c r="O20" s="33"/>
      <c r="P20" s="33"/>
      <c r="Q20" s="33"/>
      <c r="R20" s="33"/>
    </row>
    <row r="21" spans="1:18" s="42" customFormat="1" ht="15">
      <c r="A21" s="45" t="b">
        <v>1</v>
      </c>
      <c r="B21" s="45" t="s">
        <v>268</v>
      </c>
      <c r="C21" s="42" t="str">
        <f>D21</f>
        <v>IncreaseInsulationRValueForRoofs</v>
      </c>
      <c r="D21" s="45" t="s">
        <v>269</v>
      </c>
      <c r="E21" s="45" t="s">
        <v>71</v>
      </c>
      <c r="F21" s="45"/>
      <c r="G21" s="45"/>
      <c r="H21" s="45"/>
      <c r="I21" s="45"/>
      <c r="J21" s="45"/>
    </row>
    <row r="22" spans="1:18" s="47" customFormat="1" ht="15">
      <c r="A22" s="46"/>
      <c r="B22" s="46" t="s">
        <v>22</v>
      </c>
      <c r="C22" s="46"/>
      <c r="D22" s="46" t="s">
        <v>738</v>
      </c>
      <c r="E22" s="46" t="s">
        <v>261</v>
      </c>
      <c r="F22" s="46"/>
      <c r="G22" s="46" t="s">
        <v>67</v>
      </c>
      <c r="H22" s="46"/>
      <c r="I22" s="46">
        <v>10</v>
      </c>
      <c r="J22" s="46"/>
      <c r="K22" s="47">
        <v>10</v>
      </c>
      <c r="L22" s="47">
        <v>80</v>
      </c>
      <c r="M22" s="46">
        <v>50</v>
      </c>
      <c r="P22" s="47" t="s">
        <v>626</v>
      </c>
      <c r="Q22" s="47" t="s">
        <v>628</v>
      </c>
      <c r="R22" s="47" t="s">
        <v>630</v>
      </c>
    </row>
    <row r="23" spans="1:18" s="34" customFormat="1" ht="15">
      <c r="A23" s="17"/>
      <c r="B23" s="17" t="s">
        <v>21</v>
      </c>
      <c r="C23" s="17"/>
      <c r="D23" s="17" t="s">
        <v>262</v>
      </c>
      <c r="E23" s="17" t="s">
        <v>263</v>
      </c>
      <c r="F23" s="17"/>
      <c r="G23" s="17" t="s">
        <v>67</v>
      </c>
      <c r="H23" s="17"/>
      <c r="I23" s="17">
        <v>0</v>
      </c>
      <c r="J23" s="17"/>
      <c r="K23" s="33"/>
      <c r="L23" s="33"/>
      <c r="M23" s="33"/>
      <c r="N23" s="33"/>
      <c r="O23" s="33"/>
      <c r="P23" s="33"/>
      <c r="Q23" s="33"/>
      <c r="R23" s="33"/>
    </row>
    <row r="24" spans="1:18" s="33" customFormat="1" ht="15">
      <c r="A24" s="17"/>
      <c r="B24" s="17" t="s">
        <v>21</v>
      </c>
      <c r="C24" s="17"/>
      <c r="D24" s="17" t="s">
        <v>264</v>
      </c>
      <c r="E24" s="17" t="s">
        <v>265</v>
      </c>
      <c r="F24" s="17"/>
      <c r="G24" s="17" t="s">
        <v>67</v>
      </c>
      <c r="H24" s="17"/>
      <c r="I24" s="17">
        <v>0</v>
      </c>
      <c r="J24" s="17"/>
    </row>
    <row r="25" spans="1:18" s="33" customFormat="1" ht="15">
      <c r="A25" s="17"/>
      <c r="B25" s="17" t="s">
        <v>21</v>
      </c>
      <c r="C25" s="17"/>
      <c r="D25" s="17" t="s">
        <v>266</v>
      </c>
      <c r="E25" s="17" t="s">
        <v>267</v>
      </c>
      <c r="F25" s="17"/>
      <c r="G25" s="17" t="s">
        <v>68</v>
      </c>
      <c r="H25" s="17"/>
      <c r="I25" s="17">
        <v>0</v>
      </c>
      <c r="J25" s="17"/>
    </row>
    <row r="26" spans="1:18" s="42" customFormat="1" ht="15">
      <c r="A26" s="45" t="b">
        <v>1</v>
      </c>
      <c r="B26" s="45" t="s">
        <v>386</v>
      </c>
      <c r="C26" s="42" t="str">
        <f>D26</f>
        <v>SetWindowToWallRatioByFacade</v>
      </c>
      <c r="D26" s="45" t="s">
        <v>79</v>
      </c>
      <c r="E26" s="45" t="s">
        <v>71</v>
      </c>
      <c r="F26" s="45"/>
      <c r="G26" s="45"/>
      <c r="H26" s="45"/>
      <c r="I26" s="45"/>
      <c r="J26" s="45"/>
    </row>
    <row r="27" spans="1:18" s="47" customFormat="1" ht="15">
      <c r="A27" s="46"/>
      <c r="B27" s="46" t="s">
        <v>22</v>
      </c>
      <c r="C27" s="46"/>
      <c r="D27" s="46" t="s">
        <v>732</v>
      </c>
      <c r="E27" s="46" t="s">
        <v>80</v>
      </c>
      <c r="F27" s="46"/>
      <c r="G27" s="46" t="s">
        <v>67</v>
      </c>
      <c r="H27" s="46"/>
      <c r="I27" s="46">
        <v>0.4</v>
      </c>
      <c r="J27" s="46"/>
      <c r="K27" s="47">
        <v>0.05</v>
      </c>
      <c r="L27" s="47">
        <v>0.95</v>
      </c>
      <c r="M27" s="46">
        <v>0.4</v>
      </c>
      <c r="N27" s="48">
        <f>(L27-K27)/6</f>
        <v>0.15</v>
      </c>
      <c r="O27" s="48"/>
      <c r="R27" s="47" t="s">
        <v>24</v>
      </c>
    </row>
    <row r="28" spans="1:18" s="33" customFormat="1" ht="15">
      <c r="A28" s="17"/>
      <c r="B28" s="17" t="s">
        <v>21</v>
      </c>
      <c r="C28" s="17"/>
      <c r="D28" s="17" t="s">
        <v>81</v>
      </c>
      <c r="E28" s="17" t="s">
        <v>82</v>
      </c>
      <c r="F28" s="17"/>
      <c r="G28" s="17" t="s">
        <v>67</v>
      </c>
      <c r="H28" s="17"/>
      <c r="I28" s="17">
        <v>30</v>
      </c>
      <c r="J28" s="17"/>
    </row>
    <row r="29" spans="1:18" s="33" customFormat="1" ht="15">
      <c r="A29" s="17"/>
      <c r="B29" s="17" t="s">
        <v>21</v>
      </c>
      <c r="C29" s="17"/>
      <c r="D29" s="17" t="s">
        <v>83</v>
      </c>
      <c r="E29" s="17" t="s">
        <v>84</v>
      </c>
      <c r="F29" s="17"/>
      <c r="G29" s="17" t="s">
        <v>65</v>
      </c>
      <c r="H29" s="17"/>
      <c r="I29" s="17" t="s">
        <v>627</v>
      </c>
      <c r="J29" s="17" t="s">
        <v>87</v>
      </c>
    </row>
    <row r="30" spans="1:18" s="42" customFormat="1" ht="15">
      <c r="A30" s="45" t="b">
        <v>1</v>
      </c>
      <c r="B30" s="45" t="s">
        <v>386</v>
      </c>
      <c r="C30" s="42" t="str">
        <f>D30</f>
        <v>SetWindowToWallRatioByFacade</v>
      </c>
      <c r="D30" s="45" t="s">
        <v>79</v>
      </c>
      <c r="E30" s="45" t="s">
        <v>71</v>
      </c>
      <c r="F30" s="45"/>
      <c r="G30" s="45"/>
      <c r="H30" s="45"/>
      <c r="I30" s="45"/>
      <c r="J30" s="45"/>
    </row>
    <row r="31" spans="1:18" s="47" customFormat="1" ht="15">
      <c r="A31" s="46"/>
      <c r="B31" s="46" t="s">
        <v>22</v>
      </c>
      <c r="C31" s="46"/>
      <c r="D31" s="46" t="s">
        <v>731</v>
      </c>
      <c r="E31" s="46" t="s">
        <v>80</v>
      </c>
      <c r="F31" s="46"/>
      <c r="G31" s="46" t="s">
        <v>67</v>
      </c>
      <c r="H31" s="46"/>
      <c r="I31" s="46">
        <v>0.4</v>
      </c>
      <c r="J31" s="46"/>
      <c r="K31" s="47">
        <v>0.05</v>
      </c>
      <c r="L31" s="47">
        <v>0.95</v>
      </c>
      <c r="M31" s="46">
        <v>0.4</v>
      </c>
      <c r="N31" s="48">
        <f>(L31-K31)/6</f>
        <v>0.15</v>
      </c>
      <c r="O31" s="48"/>
      <c r="R31" s="47" t="s">
        <v>24</v>
      </c>
    </row>
    <row r="32" spans="1:18" s="33" customFormat="1" ht="15">
      <c r="A32" s="17"/>
      <c r="B32" s="17" t="s">
        <v>21</v>
      </c>
      <c r="C32" s="17"/>
      <c r="D32" s="17" t="s">
        <v>81</v>
      </c>
      <c r="E32" s="17" t="s">
        <v>82</v>
      </c>
      <c r="F32" s="17"/>
      <c r="G32" s="17" t="s">
        <v>67</v>
      </c>
      <c r="H32" s="17"/>
      <c r="I32" s="17">
        <v>30</v>
      </c>
      <c r="J32" s="17"/>
    </row>
    <row r="33" spans="1:20" s="33" customFormat="1" ht="15">
      <c r="A33" s="17"/>
      <c r="B33" s="17" t="s">
        <v>21</v>
      </c>
      <c r="C33" s="17"/>
      <c r="D33" s="17" t="s">
        <v>83</v>
      </c>
      <c r="E33" s="17" t="s">
        <v>84</v>
      </c>
      <c r="F33" s="17"/>
      <c r="G33" s="17" t="s">
        <v>65</v>
      </c>
      <c r="H33" s="17"/>
      <c r="I33" s="17" t="s">
        <v>733</v>
      </c>
      <c r="J33" s="17" t="s">
        <v>87</v>
      </c>
    </row>
    <row r="34" spans="1:20" s="42" customFormat="1">
      <c r="A34" s="42" t="b">
        <v>1</v>
      </c>
      <c r="B34" s="42" t="s">
        <v>172</v>
      </c>
      <c r="C34" s="42" t="s">
        <v>173</v>
      </c>
      <c r="D34" s="42" t="s">
        <v>173</v>
      </c>
      <c r="E34" s="42" t="s">
        <v>71</v>
      </c>
    </row>
    <row r="35" spans="1:20" s="47" customFormat="1">
      <c r="B35" s="47" t="s">
        <v>22</v>
      </c>
      <c r="D35" s="47" t="s">
        <v>736</v>
      </c>
      <c r="E35" s="47" t="s">
        <v>175</v>
      </c>
      <c r="F35" s="47" t="s">
        <v>734</v>
      </c>
      <c r="G35" s="47" t="s">
        <v>67</v>
      </c>
      <c r="I35" s="47">
        <v>0.5</v>
      </c>
      <c r="K35" s="47">
        <v>0</v>
      </c>
      <c r="L35" s="47">
        <v>0.8</v>
      </c>
      <c r="M35" s="47">
        <v>0.5</v>
      </c>
      <c r="N35" s="47">
        <f>(L35+K35)/6</f>
        <v>0.13333333333333333</v>
      </c>
      <c r="R35" s="47" t="s">
        <v>25</v>
      </c>
    </row>
    <row r="36" spans="1:20" s="33" customFormat="1">
      <c r="B36" s="33" t="s">
        <v>21</v>
      </c>
      <c r="D36" s="33" t="s">
        <v>176</v>
      </c>
      <c r="E36" s="33" t="s">
        <v>84</v>
      </c>
      <c r="G36" s="33" t="s">
        <v>65</v>
      </c>
      <c r="I36" s="33" t="s">
        <v>85</v>
      </c>
      <c r="J36" s="33" t="s">
        <v>87</v>
      </c>
    </row>
    <row r="37" spans="1:20" s="33" customFormat="1">
      <c r="B37" s="33" t="s">
        <v>21</v>
      </c>
      <c r="D37" s="33" t="s">
        <v>177</v>
      </c>
      <c r="E37" s="33" t="s">
        <v>178</v>
      </c>
      <c r="G37" s="33" t="s">
        <v>66</v>
      </c>
      <c r="I37" s="33" t="b">
        <v>0</v>
      </c>
    </row>
    <row r="38" spans="1:20" s="33" customFormat="1">
      <c r="B38" s="33" t="s">
        <v>21</v>
      </c>
      <c r="D38" s="33" t="s">
        <v>179</v>
      </c>
      <c r="E38" s="33" t="s">
        <v>92</v>
      </c>
      <c r="G38" s="33" t="s">
        <v>65</v>
      </c>
      <c r="J38" s="33" t="s">
        <v>735</v>
      </c>
    </row>
    <row r="39" spans="1:20" s="42" customFormat="1" ht="15">
      <c r="A39" s="45" t="b">
        <v>1</v>
      </c>
      <c r="B39" s="45" t="s">
        <v>402</v>
      </c>
      <c r="C39" s="42" t="str">
        <f>D39</f>
        <v>XcelEDATariffSelectionandModelSetup</v>
      </c>
      <c r="D39" s="45" t="s">
        <v>403</v>
      </c>
      <c r="E39" s="45" t="s">
        <v>163</v>
      </c>
      <c r="F39" s="45"/>
      <c r="G39" s="45"/>
      <c r="H39" s="45"/>
      <c r="I39" s="45"/>
      <c r="J39" s="45"/>
    </row>
    <row r="40" spans="1:20" s="33" customFormat="1" ht="15">
      <c r="A40" s="17"/>
      <c r="B40" s="17" t="s">
        <v>21</v>
      </c>
      <c r="C40" s="17"/>
      <c r="D40" s="17" t="s">
        <v>404</v>
      </c>
      <c r="E40" s="17" t="s">
        <v>405</v>
      </c>
      <c r="F40" s="17"/>
      <c r="G40" s="17" t="s">
        <v>65</v>
      </c>
      <c r="H40" s="17"/>
      <c r="I40" s="17" t="s">
        <v>434</v>
      </c>
      <c r="J40" s="17" t="s">
        <v>435</v>
      </c>
      <c r="R40" s="34"/>
    </row>
    <row r="41" spans="1:20" s="33" customFormat="1" ht="15">
      <c r="A41" s="17"/>
      <c r="B41" s="17" t="s">
        <v>21</v>
      </c>
      <c r="C41" s="17"/>
      <c r="D41" s="17" t="s">
        <v>406</v>
      </c>
      <c r="E41" s="17" t="s">
        <v>407</v>
      </c>
      <c r="F41" s="17"/>
      <c r="G41" s="17" t="s">
        <v>65</v>
      </c>
      <c r="H41" s="17"/>
      <c r="I41" s="17" t="s">
        <v>436</v>
      </c>
      <c r="J41" s="17" t="s">
        <v>437</v>
      </c>
      <c r="R41" s="34"/>
    </row>
    <row r="42" spans="1:20" customFormat="1" ht="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R42" s="1"/>
    </row>
    <row r="43" spans="1:20" customFormat="1" ht="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O43" s="17"/>
      <c r="P43" s="3"/>
      <c r="Q43" s="3"/>
      <c r="R43" s="1"/>
      <c r="T43" s="1"/>
    </row>
    <row r="44" spans="1:20" customFormat="1" ht="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R44" s="1"/>
    </row>
    <row r="45" spans="1:20" customFormat="1" ht="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R45" s="1"/>
    </row>
    <row r="46" spans="1:20" customFormat="1" ht="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R46" s="1"/>
    </row>
    <row r="47" spans="1:20" customFormat="1" ht="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R47" s="1"/>
    </row>
    <row r="48" spans="1:20" customFormat="1" ht="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R48" s="1"/>
    </row>
    <row r="49" spans="1:23" customFormat="1" ht="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R49" s="1"/>
    </row>
    <row r="50" spans="1:23" customFormat="1" ht="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R50" s="1"/>
    </row>
    <row r="51" spans="1:23" customFormat="1" ht="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3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R52" s="1"/>
    </row>
    <row r="53" spans="1:23" customFormat="1" ht="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R53" s="1"/>
    </row>
    <row r="54" spans="1:23" customFormat="1" ht="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R54" s="1"/>
    </row>
    <row r="55" spans="1:23" customFormat="1" ht="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R55" s="1"/>
    </row>
    <row r="56" spans="1:23" customFormat="1" ht="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R56" s="1"/>
    </row>
    <row r="57" spans="1:23" customFormat="1" ht="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3"/>
      <c r="N57" s="3"/>
      <c r="O57" s="3"/>
      <c r="P57" s="3"/>
      <c r="Q57" s="3"/>
      <c r="R57" s="1"/>
      <c r="T57" s="1"/>
    </row>
    <row r="58" spans="1:23" customFormat="1" ht="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5"/>
      <c r="N58" s="25"/>
      <c r="O58" s="25"/>
      <c r="P58" s="25"/>
      <c r="Q58" s="25"/>
      <c r="R58" s="1"/>
      <c r="S58" s="25"/>
      <c r="T58" s="25"/>
      <c r="U58" s="25"/>
      <c r="V58" s="25"/>
      <c r="W58" s="25"/>
    </row>
    <row r="59" spans="1:23" customFormat="1" ht="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3" customFormat="1" ht="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6"/>
      <c r="N60" s="26"/>
      <c r="O60" s="26"/>
      <c r="P60" s="3"/>
      <c r="Q60" s="3"/>
      <c r="R60" s="1"/>
      <c r="S60" s="25"/>
      <c r="T60" s="25"/>
      <c r="U60" s="25"/>
      <c r="V60" s="25"/>
      <c r="W60" s="25"/>
    </row>
    <row r="61" spans="1:23" customFormat="1" ht="1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5"/>
      <c r="N61" s="25"/>
      <c r="O61" s="25"/>
      <c r="P61" s="25"/>
      <c r="Q61" s="25"/>
      <c r="R61" s="1"/>
      <c r="S61" s="25"/>
      <c r="T61" s="25"/>
      <c r="U61" s="25"/>
      <c r="V61" s="25"/>
      <c r="W61" s="25"/>
    </row>
    <row r="62" spans="1:23" customFormat="1" ht="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3" customFormat="1" ht="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6"/>
      <c r="N63" s="26"/>
      <c r="O63" s="26"/>
      <c r="P63" s="3"/>
      <c r="Q63" s="3"/>
      <c r="R63" s="1"/>
      <c r="S63" s="25"/>
      <c r="T63" s="25"/>
      <c r="U63" s="25"/>
      <c r="V63" s="25"/>
      <c r="W63" s="25"/>
    </row>
    <row r="64" spans="1:23" customFormat="1" ht="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5"/>
      <c r="N64" s="25"/>
      <c r="O64" s="25"/>
      <c r="P64" s="25"/>
      <c r="Q64" s="25"/>
      <c r="R64" s="1"/>
      <c r="S64" s="25"/>
      <c r="T64" s="25"/>
      <c r="U64" s="25"/>
      <c r="V64" s="25"/>
      <c r="W64" s="25"/>
    </row>
    <row r="65" spans="1:26" customFormat="1" ht="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5"/>
      <c r="O65" s="25"/>
      <c r="P65" s="25"/>
      <c r="Q65" s="25"/>
      <c r="R65" s="1"/>
      <c r="S65" s="25"/>
      <c r="T65" s="25"/>
      <c r="U65" s="25"/>
      <c r="V65" s="25"/>
      <c r="W65" s="25"/>
    </row>
    <row r="66" spans="1:26" customFormat="1" ht="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6"/>
      <c r="N66" s="26"/>
      <c r="O66" s="26"/>
      <c r="P66" s="3"/>
      <c r="Q66" s="3"/>
      <c r="R66" s="1"/>
      <c r="S66" s="25"/>
      <c r="T66" s="25"/>
      <c r="U66" s="25"/>
      <c r="V66" s="25"/>
      <c r="W66" s="25"/>
    </row>
    <row r="67" spans="1:26" customFormat="1" ht="1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5"/>
      <c r="N67" s="25"/>
      <c r="O67" s="25"/>
      <c r="P67" s="25"/>
      <c r="Q67" s="25"/>
      <c r="R67" s="1"/>
      <c r="S67" s="25"/>
      <c r="T67" s="25"/>
      <c r="U67" s="25"/>
      <c r="V67" s="25"/>
      <c r="W67" s="25"/>
    </row>
    <row r="68" spans="1:26" ht="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5"/>
      <c r="O68" s="25"/>
      <c r="P68" s="25"/>
      <c r="Q68" s="25"/>
      <c r="S68" s="25"/>
      <c r="T68" s="25"/>
      <c r="U68" s="25"/>
      <c r="V68" s="25"/>
      <c r="W68" s="25"/>
      <c r="X68" s="25"/>
      <c r="Y68" s="25"/>
      <c r="Z68" s="25"/>
    </row>
    <row r="69" spans="1:26" ht="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6"/>
      <c r="N69" s="26"/>
      <c r="O69" s="26"/>
      <c r="P69" s="3"/>
      <c r="Q69" s="3"/>
      <c r="S69" s="25"/>
      <c r="T69" s="25"/>
      <c r="U69" s="25"/>
      <c r="V69" s="25"/>
      <c r="W69" s="25"/>
      <c r="X69" s="25"/>
      <c r="Y69" s="25"/>
      <c r="Z69" s="25"/>
    </row>
    <row r="70" spans="1:26">
      <c r="A70"/>
      <c r="B70"/>
      <c r="C70" s="33"/>
      <c r="D70" s="33"/>
      <c r="E70"/>
      <c r="F70" s="33"/>
      <c r="G70"/>
      <c r="H70"/>
      <c r="I70"/>
      <c r="J70"/>
      <c r="K70"/>
      <c r="L70"/>
      <c r="M70"/>
      <c r="N70"/>
      <c r="X70" s="25"/>
      <c r="Y70" s="25"/>
      <c r="Z70" s="25"/>
    </row>
    <row r="71" spans="1:26">
      <c r="A71"/>
      <c r="B71"/>
      <c r="C71" s="33"/>
      <c r="D71" s="33"/>
      <c r="E71"/>
      <c r="F71" s="33"/>
      <c r="G71"/>
      <c r="H71"/>
      <c r="I71"/>
      <c r="J71"/>
      <c r="K71"/>
      <c r="L71"/>
      <c r="M71"/>
      <c r="N71"/>
      <c r="X71" s="25"/>
      <c r="Y71" s="25"/>
      <c r="Z71" s="25"/>
    </row>
    <row r="72" spans="1:26">
      <c r="A72"/>
      <c r="B72"/>
      <c r="C72" s="33"/>
      <c r="D72" s="33"/>
      <c r="E72"/>
      <c r="F72" s="33"/>
      <c r="G72"/>
      <c r="H72"/>
      <c r="I72"/>
      <c r="J72"/>
      <c r="K72"/>
      <c r="L72"/>
      <c r="M72"/>
      <c r="N72"/>
      <c r="X72" s="25"/>
      <c r="Y72" s="25"/>
      <c r="Z72" s="25"/>
    </row>
    <row r="73" spans="1:26">
      <c r="A73"/>
      <c r="B73"/>
      <c r="C73" s="33"/>
      <c r="D73"/>
      <c r="E73"/>
      <c r="F73" s="33"/>
      <c r="G73"/>
      <c r="H73"/>
      <c r="I73"/>
      <c r="J73"/>
      <c r="K73"/>
      <c r="L73"/>
      <c r="M73"/>
      <c r="O73" s="3"/>
      <c r="P73" s="3"/>
      <c r="R73" s="25"/>
      <c r="S73" s="25"/>
      <c r="W73" s="25"/>
      <c r="X73" s="25"/>
      <c r="Y73" s="25"/>
    </row>
    <row r="74" spans="1:26">
      <c r="A74"/>
      <c r="B74"/>
      <c r="C74" s="33"/>
      <c r="D74"/>
      <c r="E74"/>
      <c r="F74" s="33"/>
      <c r="G74"/>
      <c r="H74"/>
      <c r="I74"/>
      <c r="J74"/>
      <c r="K74"/>
      <c r="L74"/>
      <c r="M74"/>
      <c r="W74" s="25"/>
      <c r="X74" s="25"/>
      <c r="Y74" s="25"/>
    </row>
    <row r="75" spans="1:26">
      <c r="A75"/>
      <c r="B75"/>
      <c r="C75" s="33"/>
      <c r="D75"/>
      <c r="E75"/>
      <c r="F75" s="33"/>
      <c r="G75"/>
      <c r="H75"/>
      <c r="I75"/>
      <c r="J75"/>
      <c r="K75"/>
      <c r="L75"/>
      <c r="M75"/>
      <c r="W75" s="25"/>
      <c r="X75" s="25"/>
      <c r="Y75" s="25"/>
    </row>
    <row r="76" spans="1:26">
      <c r="A76"/>
      <c r="B76"/>
      <c r="C76" s="33"/>
      <c r="D76"/>
      <c r="E76"/>
      <c r="F76" s="33"/>
      <c r="G76"/>
      <c r="H76"/>
      <c r="I76"/>
      <c r="J76"/>
      <c r="K76"/>
      <c r="L76"/>
      <c r="M76"/>
      <c r="W76" s="25"/>
      <c r="X76" s="25"/>
      <c r="Y76" s="25"/>
    </row>
    <row r="77" spans="1:26">
      <c r="A77"/>
      <c r="B77"/>
      <c r="C77" s="33"/>
      <c r="D77"/>
      <c r="E77"/>
      <c r="F77" s="33"/>
      <c r="G77"/>
      <c r="H77"/>
      <c r="I77"/>
      <c r="J77"/>
      <c r="K77"/>
      <c r="L77"/>
      <c r="M77"/>
      <c r="W77" s="25"/>
      <c r="X77" s="25"/>
      <c r="Y77" s="25"/>
    </row>
    <row r="78" spans="1:26" customFormat="1">
      <c r="C78" s="33"/>
      <c r="F78" s="33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6" customFormat="1" ht="15">
      <c r="C79" s="33"/>
      <c r="F79" s="33"/>
      <c r="K79" s="4"/>
      <c r="N79" s="17"/>
      <c r="O79" s="3"/>
      <c r="P79" s="3"/>
      <c r="Q79" s="1"/>
      <c r="S79" s="1"/>
      <c r="T79" s="1"/>
      <c r="U79" s="1"/>
      <c r="V79" s="1"/>
    </row>
    <row r="80" spans="1:26" customFormat="1">
      <c r="C80" s="33"/>
      <c r="F80" s="33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5">
      <c r="A81"/>
      <c r="B81"/>
      <c r="C81" s="33"/>
      <c r="D81"/>
      <c r="E81"/>
      <c r="F81" s="33"/>
      <c r="G81"/>
      <c r="H81"/>
      <c r="I81"/>
      <c r="J81"/>
      <c r="K81" s="4"/>
    </row>
    <row r="82" spans="1:25">
      <c r="A82"/>
      <c r="B82"/>
      <c r="C82" s="33"/>
      <c r="D82"/>
      <c r="E82"/>
      <c r="F82" s="33"/>
      <c r="G82"/>
      <c r="H82"/>
      <c r="I82"/>
      <c r="J82"/>
      <c r="K82" s="4"/>
    </row>
    <row r="83" spans="1:25">
      <c r="A83"/>
      <c r="B83"/>
      <c r="C83" s="33"/>
      <c r="D83"/>
      <c r="E83"/>
      <c r="F83" s="33"/>
      <c r="G83"/>
      <c r="H83"/>
      <c r="I83"/>
      <c r="J83"/>
      <c r="K83" s="4"/>
    </row>
    <row r="84" spans="1:25" customFormat="1">
      <c r="A84" s="1"/>
      <c r="B84" s="1"/>
      <c r="C84" s="34"/>
      <c r="D84" s="1"/>
      <c r="E84" s="1"/>
      <c r="F84" s="34"/>
      <c r="G84" s="1"/>
      <c r="H84" s="1"/>
      <c r="I84" s="1"/>
      <c r="J84" s="4"/>
      <c r="K84" s="4"/>
      <c r="L84" s="1"/>
      <c r="M84" s="1"/>
      <c r="N84" s="1"/>
      <c r="O84" s="1"/>
      <c r="P84" s="1"/>
      <c r="Q84" s="1"/>
      <c r="R84" s="1"/>
      <c r="S84" s="1"/>
    </row>
    <row r="85" spans="1:25" customFormat="1">
      <c r="A85" s="1"/>
      <c r="C85" s="33"/>
      <c r="F85" s="33"/>
      <c r="N85" s="1"/>
      <c r="O85" s="1"/>
      <c r="P85" s="1"/>
      <c r="Q85" s="1"/>
      <c r="R85" s="1"/>
      <c r="S85" s="1"/>
    </row>
    <row r="86" spans="1:25" customFormat="1" ht="15">
      <c r="A86" s="17"/>
      <c r="C86" s="33"/>
      <c r="F86" s="33"/>
      <c r="N86" s="1"/>
      <c r="O86" s="3"/>
      <c r="P86" s="3"/>
      <c r="Q86" s="1"/>
      <c r="R86" s="1"/>
      <c r="S86" s="1"/>
    </row>
    <row r="87" spans="1:25" customFormat="1">
      <c r="C87" s="33"/>
      <c r="F87" s="33"/>
    </row>
    <row r="88" spans="1:25" customFormat="1">
      <c r="C88" s="33"/>
      <c r="F88" s="33"/>
      <c r="O88" s="3"/>
      <c r="P88" s="3"/>
      <c r="S88" s="1"/>
    </row>
    <row r="89" spans="1:25" customFormat="1">
      <c r="C89" s="33"/>
      <c r="F89" s="33"/>
      <c r="O89" s="3"/>
      <c r="P89" s="3"/>
      <c r="S89" s="1"/>
    </row>
    <row r="90" spans="1:25" customFormat="1">
      <c r="C90" s="33"/>
      <c r="F90" s="33"/>
    </row>
    <row r="91" spans="1:25" customFormat="1">
      <c r="C91" s="33"/>
      <c r="F91" s="33"/>
      <c r="O91" s="3"/>
      <c r="P91" s="3"/>
      <c r="S91" s="1"/>
    </row>
    <row r="92" spans="1:25" customFormat="1">
      <c r="C92" s="33"/>
      <c r="F92" s="33"/>
    </row>
    <row r="93" spans="1:25" customFormat="1">
      <c r="C93" s="33"/>
      <c r="F93" s="33"/>
      <c r="O93" s="3"/>
      <c r="P93" s="3"/>
      <c r="S93" s="1"/>
    </row>
    <row r="94" spans="1:25" customFormat="1">
      <c r="C94" s="33"/>
      <c r="F94" s="33"/>
    </row>
    <row r="95" spans="1:25" customFormat="1">
      <c r="C95" s="33"/>
      <c r="F95" s="33"/>
      <c r="H95" s="1"/>
      <c r="O95" s="3"/>
      <c r="P95" s="3"/>
      <c r="S95" s="1"/>
    </row>
    <row r="96" spans="1:25">
      <c r="A96"/>
      <c r="B96"/>
      <c r="C96" s="33"/>
      <c r="D96"/>
      <c r="E96"/>
      <c r="F96" s="33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 s="25"/>
      <c r="X96" s="25"/>
      <c r="Y96" s="25"/>
    </row>
    <row r="97" spans="3:19" customFormat="1">
      <c r="C97" s="33"/>
      <c r="F97" s="33"/>
      <c r="O97" s="3"/>
      <c r="P97" s="3"/>
      <c r="Q97" s="1"/>
      <c r="R97" s="25"/>
      <c r="S97" s="25"/>
    </row>
    <row r="98" spans="3:19">
      <c r="C98" s="34"/>
      <c r="I98" s="1"/>
      <c r="K98" s="4"/>
    </row>
  </sheetData>
  <autoFilter ref="A2:AA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zoomScale="90" zoomScaleNormal="90" zoomScalePageLayoutView="90" workbookViewId="0">
      <pane ySplit="3" topLeftCell="A4" activePane="bottomLeft" state="frozen"/>
      <selection pane="bottomLeft" activeCell="D10" sqref="D10"/>
    </sheetView>
  </sheetViews>
  <sheetFormatPr baseColWidth="10" defaultColWidth="11.5" defaultRowHeight="14" x14ac:dyDescent="0"/>
  <cols>
    <col min="1" max="1" width="29.5" style="1" customWidth="1"/>
    <col min="2" max="3" width="35.1640625" style="1" bestFit="1" customWidth="1"/>
    <col min="4" max="4" width="12.33203125" style="34" bestFit="1" customWidth="1"/>
    <col min="5" max="6" width="10.5" style="34" customWidth="1"/>
    <col min="7" max="7" width="14.5" style="1" customWidth="1"/>
    <col min="8" max="8" width="14.6640625" style="1" customWidth="1"/>
    <col min="9" max="9" width="9.6640625" style="1" customWidth="1"/>
    <col min="10" max="16384" width="11.5" style="1"/>
  </cols>
  <sheetData>
    <row r="1" spans="1:13" s="34" customFormat="1" ht="18">
      <c r="A1" s="5"/>
      <c r="B1" s="5"/>
      <c r="C1" s="5"/>
      <c r="D1" s="7"/>
      <c r="E1" s="7" t="s">
        <v>473</v>
      </c>
      <c r="F1" s="7"/>
      <c r="G1" s="7"/>
      <c r="H1" s="5"/>
      <c r="I1" s="5"/>
      <c r="J1" s="5"/>
      <c r="K1" s="5"/>
    </row>
    <row r="2" spans="1:13" s="14" customFormat="1" ht="45">
      <c r="A2" s="14" t="s">
        <v>465</v>
      </c>
      <c r="B2" s="14" t="s">
        <v>658</v>
      </c>
      <c r="C2" s="14" t="s">
        <v>647</v>
      </c>
      <c r="D2" s="14" t="s">
        <v>466</v>
      </c>
      <c r="E2" s="14" t="s">
        <v>7</v>
      </c>
      <c r="F2" s="14" t="s">
        <v>11</v>
      </c>
      <c r="G2" s="14" t="s">
        <v>633</v>
      </c>
      <c r="H2" s="14" t="s">
        <v>632</v>
      </c>
      <c r="I2" s="14" t="s">
        <v>634</v>
      </c>
      <c r="J2" s="14" t="s">
        <v>635</v>
      </c>
      <c r="K2" s="14" t="s">
        <v>636</v>
      </c>
      <c r="L2" s="14" t="s">
        <v>637</v>
      </c>
    </row>
    <row r="3" spans="1:13" s="14" customFormat="1" ht="45">
      <c r="A3" s="14" t="s">
        <v>640</v>
      </c>
      <c r="B3" s="14" t="s">
        <v>659</v>
      </c>
      <c r="C3" s="10" t="s">
        <v>648</v>
      </c>
      <c r="D3" s="10" t="s">
        <v>642</v>
      </c>
      <c r="E3" s="10"/>
      <c r="F3" s="10" t="s">
        <v>641</v>
      </c>
      <c r="G3" s="10" t="s">
        <v>467</v>
      </c>
      <c r="H3" s="10" t="s">
        <v>467</v>
      </c>
      <c r="I3" s="10" t="s">
        <v>467</v>
      </c>
      <c r="J3" s="15" t="s">
        <v>638</v>
      </c>
      <c r="K3" s="10" t="s">
        <v>638</v>
      </c>
      <c r="L3" s="14" t="s">
        <v>639</v>
      </c>
      <c r="M3" s="14" t="s">
        <v>649</v>
      </c>
    </row>
    <row r="4" spans="1:13" s="34" customFormat="1">
      <c r="A4" s="33" t="s">
        <v>650</v>
      </c>
      <c r="B4" s="33" t="s">
        <v>660</v>
      </c>
      <c r="C4" s="33" t="s">
        <v>651</v>
      </c>
      <c r="D4" s="33" t="s">
        <v>645</v>
      </c>
      <c r="E4" s="33" t="s">
        <v>474</v>
      </c>
      <c r="F4" s="33" t="s">
        <v>67</v>
      </c>
      <c r="G4" s="33" t="b">
        <v>1</v>
      </c>
      <c r="H4" s="33" t="b">
        <v>1</v>
      </c>
      <c r="I4" s="33" t="b">
        <v>1</v>
      </c>
      <c r="J4" s="33"/>
      <c r="K4" s="33"/>
    </row>
    <row r="5" spans="1:13" s="34" customFormat="1">
      <c r="A5" s="33" t="s">
        <v>652</v>
      </c>
      <c r="B5" s="33" t="s">
        <v>661</v>
      </c>
      <c r="C5" s="33" t="s">
        <v>653</v>
      </c>
      <c r="D5" s="33" t="s">
        <v>646</v>
      </c>
      <c r="E5" s="33" t="s">
        <v>474</v>
      </c>
      <c r="F5" s="33" t="s">
        <v>67</v>
      </c>
      <c r="G5" s="33" t="b">
        <v>1</v>
      </c>
      <c r="H5" s="33" t="b">
        <v>1</v>
      </c>
      <c r="I5" s="33" t="b">
        <v>1</v>
      </c>
      <c r="J5" s="33"/>
      <c r="K5" s="33"/>
      <c r="L5" s="33"/>
    </row>
    <row r="6" spans="1:13" s="34" customFormat="1">
      <c r="A6" s="33" t="s">
        <v>654</v>
      </c>
      <c r="B6" s="33" t="s">
        <v>662</v>
      </c>
      <c r="C6" s="33" t="s">
        <v>655</v>
      </c>
      <c r="D6" s="33" t="s">
        <v>643</v>
      </c>
      <c r="E6" s="33" t="s">
        <v>474</v>
      </c>
      <c r="F6" s="33" t="s">
        <v>67</v>
      </c>
      <c r="G6" s="33" t="b">
        <v>1</v>
      </c>
      <c r="H6" s="33" t="b">
        <v>1</v>
      </c>
      <c r="I6" s="35" t="b">
        <v>0</v>
      </c>
      <c r="J6" s="33"/>
      <c r="K6" s="33"/>
    </row>
    <row r="7" spans="1:13" s="34" customFormat="1">
      <c r="A7" s="33" t="s">
        <v>656</v>
      </c>
      <c r="B7" s="33" t="s">
        <v>663</v>
      </c>
      <c r="C7" s="33" t="s">
        <v>657</v>
      </c>
      <c r="D7" s="33" t="s">
        <v>644</v>
      </c>
      <c r="E7" s="33" t="s">
        <v>474</v>
      </c>
      <c r="F7" s="33" t="s">
        <v>67</v>
      </c>
      <c r="G7" s="33" t="b">
        <v>1</v>
      </c>
      <c r="H7" s="33" t="b">
        <v>1</v>
      </c>
      <c r="I7" s="35" t="b">
        <v>0</v>
      </c>
      <c r="J7" s="33"/>
      <c r="K7" s="33"/>
    </row>
    <row r="8" spans="1:13">
      <c r="A8" s="1" t="s">
        <v>664</v>
      </c>
      <c r="D8" s="34" t="s">
        <v>665</v>
      </c>
      <c r="E8" s="34" t="s">
        <v>666</v>
      </c>
      <c r="F8" s="34" t="s">
        <v>67</v>
      </c>
      <c r="G8" s="1" t="b">
        <v>0</v>
      </c>
      <c r="H8" s="1" t="b">
        <v>1</v>
      </c>
      <c r="I8" s="1" t="b">
        <v>0</v>
      </c>
      <c r="J8"/>
    </row>
    <row r="9" spans="1:13">
      <c r="A9" s="1" t="s">
        <v>667</v>
      </c>
      <c r="D9" s="34" t="s">
        <v>668</v>
      </c>
      <c r="E9" s="34" t="s">
        <v>666</v>
      </c>
      <c r="F9" s="34" t="s">
        <v>67</v>
      </c>
      <c r="G9" s="1" t="b">
        <v>0</v>
      </c>
      <c r="H9" s="1" t="b">
        <v>1</v>
      </c>
      <c r="I9" s="1" t="b">
        <v>0</v>
      </c>
      <c r="J9"/>
    </row>
    <row r="10" spans="1:13">
      <c r="A10" s="1" t="s">
        <v>669</v>
      </c>
      <c r="D10" s="34" t="s">
        <v>670</v>
      </c>
      <c r="E10" s="34" t="s">
        <v>666</v>
      </c>
      <c r="F10" s="34" t="s">
        <v>67</v>
      </c>
      <c r="G10" s="1" t="b">
        <v>0</v>
      </c>
      <c r="H10" s="1" t="b">
        <v>1</v>
      </c>
      <c r="I10" s="1" t="b">
        <v>0</v>
      </c>
      <c r="J10"/>
    </row>
    <row r="11" spans="1:13">
      <c r="A11" s="1" t="s">
        <v>671</v>
      </c>
      <c r="D11" s="34" t="s">
        <v>672</v>
      </c>
      <c r="E11" s="34" t="s">
        <v>673</v>
      </c>
      <c r="F11" s="34" t="s">
        <v>67</v>
      </c>
      <c r="G11" s="1" t="b">
        <v>1</v>
      </c>
      <c r="H11" s="1" t="b">
        <v>1</v>
      </c>
      <c r="I11" s="1" t="b">
        <v>0</v>
      </c>
      <c r="J11"/>
    </row>
    <row r="12" spans="1:13">
      <c r="A12" s="1" t="s">
        <v>674</v>
      </c>
      <c r="D12" s="34" t="s">
        <v>675</v>
      </c>
      <c r="E12" s="34" t="s">
        <v>474</v>
      </c>
      <c r="F12" s="34" t="s">
        <v>67</v>
      </c>
      <c r="G12" s="1" t="b">
        <v>0</v>
      </c>
      <c r="H12" s="1" t="b">
        <v>1</v>
      </c>
      <c r="I12" s="1" t="b">
        <v>0</v>
      </c>
      <c r="J12"/>
    </row>
    <row r="13" spans="1:13">
      <c r="A13" s="1" t="s">
        <v>676</v>
      </c>
      <c r="D13" s="34" t="s">
        <v>677</v>
      </c>
      <c r="E13" s="34" t="s">
        <v>474</v>
      </c>
      <c r="F13" s="34" t="s">
        <v>67</v>
      </c>
      <c r="G13" s="1" t="b">
        <v>0</v>
      </c>
      <c r="H13" s="1" t="b">
        <v>1</v>
      </c>
      <c r="I13" s="1" t="b">
        <v>0</v>
      </c>
      <c r="J13"/>
    </row>
    <row r="14" spans="1:13">
      <c r="A14" s="1" t="s">
        <v>678</v>
      </c>
      <c r="D14" s="34" t="s">
        <v>679</v>
      </c>
      <c r="E14" s="34" t="s">
        <v>474</v>
      </c>
      <c r="F14" s="34" t="s">
        <v>67</v>
      </c>
      <c r="G14" s="1" t="b">
        <v>0</v>
      </c>
      <c r="H14" s="1" t="b">
        <v>1</v>
      </c>
      <c r="I14" s="1" t="b">
        <v>0</v>
      </c>
      <c r="J14"/>
    </row>
    <row r="15" spans="1:13" customFormat="1">
      <c r="A15" s="1" t="s">
        <v>680</v>
      </c>
      <c r="B15" s="1"/>
      <c r="C15" s="1"/>
      <c r="D15" s="34" t="s">
        <v>681</v>
      </c>
      <c r="E15" s="34" t="s">
        <v>474</v>
      </c>
      <c r="F15" s="34" t="s">
        <v>67</v>
      </c>
      <c r="G15" s="1" t="b">
        <v>0</v>
      </c>
      <c r="H15" s="1" t="b">
        <v>1</v>
      </c>
      <c r="I15" s="1" t="b">
        <v>0</v>
      </c>
    </row>
    <row r="16" spans="1:13" customFormat="1">
      <c r="A16" s="1" t="s">
        <v>682</v>
      </c>
      <c r="B16" s="1"/>
      <c r="C16" s="1"/>
      <c r="D16" s="34" t="s">
        <v>683</v>
      </c>
      <c r="E16" s="34" t="s">
        <v>474</v>
      </c>
      <c r="F16" s="34" t="s">
        <v>67</v>
      </c>
      <c r="G16" s="1" t="b">
        <v>0</v>
      </c>
      <c r="H16" s="1" t="b">
        <v>1</v>
      </c>
      <c r="I16" s="1" t="b">
        <v>0</v>
      </c>
    </row>
    <row r="17" spans="1:10" customFormat="1">
      <c r="A17" s="1" t="s">
        <v>684</v>
      </c>
      <c r="B17" s="1"/>
      <c r="C17" s="1"/>
      <c r="D17" s="34" t="s">
        <v>685</v>
      </c>
      <c r="E17" s="34" t="s">
        <v>474</v>
      </c>
      <c r="F17" s="34" t="s">
        <v>67</v>
      </c>
      <c r="G17" s="1" t="b">
        <v>0</v>
      </c>
      <c r="H17" s="1" t="b">
        <v>1</v>
      </c>
      <c r="I17" s="1" t="b">
        <v>0</v>
      </c>
    </row>
    <row r="18" spans="1:10" customFormat="1">
      <c r="A18" s="1" t="s">
        <v>686</v>
      </c>
      <c r="B18" s="1"/>
      <c r="C18" s="1"/>
      <c r="D18" s="34" t="s">
        <v>687</v>
      </c>
      <c r="E18" s="34" t="s">
        <v>474</v>
      </c>
      <c r="F18" s="34" t="s">
        <v>67</v>
      </c>
      <c r="G18" s="1" t="b">
        <v>0</v>
      </c>
      <c r="H18" s="1" t="b">
        <v>1</v>
      </c>
      <c r="I18" s="1" t="b">
        <v>0</v>
      </c>
    </row>
    <row r="19" spans="1:10" customFormat="1">
      <c r="A19" s="1" t="s">
        <v>688</v>
      </c>
      <c r="B19" s="1"/>
      <c r="C19" s="1"/>
      <c r="D19" s="34" t="s">
        <v>689</v>
      </c>
      <c r="E19" s="34" t="s">
        <v>474</v>
      </c>
      <c r="F19" s="34" t="s">
        <v>67</v>
      </c>
      <c r="G19" s="1" t="b">
        <v>0</v>
      </c>
      <c r="H19" s="1" t="b">
        <v>1</v>
      </c>
      <c r="I19" s="1" t="b">
        <v>0</v>
      </c>
    </row>
    <row r="20" spans="1:10" customFormat="1">
      <c r="A20" s="1" t="s">
        <v>690</v>
      </c>
      <c r="B20" s="1"/>
      <c r="C20" s="1"/>
      <c r="D20" s="34" t="s">
        <v>691</v>
      </c>
      <c r="E20" s="34" t="s">
        <v>474</v>
      </c>
      <c r="F20" s="34" t="s">
        <v>67</v>
      </c>
      <c r="G20" s="1" t="b">
        <v>0</v>
      </c>
      <c r="H20" s="1" t="b">
        <v>1</v>
      </c>
      <c r="I20" s="1" t="b">
        <v>0</v>
      </c>
    </row>
    <row r="21" spans="1:10">
      <c r="A21" s="1" t="s">
        <v>692</v>
      </c>
      <c r="D21" s="34" t="s">
        <v>693</v>
      </c>
      <c r="E21" s="34" t="s">
        <v>474</v>
      </c>
      <c r="F21" s="34" t="s">
        <v>67</v>
      </c>
      <c r="G21" s="1" t="b">
        <v>0</v>
      </c>
      <c r="H21" s="1" t="b">
        <v>1</v>
      </c>
      <c r="I21" s="1" t="b">
        <v>0</v>
      </c>
      <c r="J21"/>
    </row>
    <row r="22" spans="1:10">
      <c r="A22" s="1" t="s">
        <v>694</v>
      </c>
      <c r="D22" s="34" t="s">
        <v>695</v>
      </c>
      <c r="E22" s="34" t="s">
        <v>474</v>
      </c>
      <c r="F22" s="34" t="s">
        <v>67</v>
      </c>
      <c r="G22" s="1" t="b">
        <v>0</v>
      </c>
      <c r="H22" s="1" t="b">
        <v>1</v>
      </c>
      <c r="I22" s="1" t="b">
        <v>0</v>
      </c>
      <c r="J22"/>
    </row>
    <row r="23" spans="1:10">
      <c r="A23" s="1" t="s">
        <v>696</v>
      </c>
      <c r="D23" s="34" t="s">
        <v>697</v>
      </c>
      <c r="E23" s="34" t="s">
        <v>474</v>
      </c>
      <c r="F23" s="34" t="s">
        <v>67</v>
      </c>
      <c r="G23" s="1" t="b">
        <v>0</v>
      </c>
      <c r="H23" s="1" t="b">
        <v>1</v>
      </c>
      <c r="I23" s="1" t="b">
        <v>0</v>
      </c>
      <c r="J23"/>
    </row>
    <row r="24" spans="1:10">
      <c r="A24" s="1" t="s">
        <v>698</v>
      </c>
      <c r="D24" s="34" t="s">
        <v>699</v>
      </c>
      <c r="E24" s="34" t="s">
        <v>474</v>
      </c>
      <c r="F24" s="34" t="s">
        <v>67</v>
      </c>
      <c r="G24" s="1" t="b">
        <v>0</v>
      </c>
      <c r="H24" s="1" t="b">
        <v>1</v>
      </c>
      <c r="I24" s="1" t="b">
        <v>0</v>
      </c>
      <c r="J24"/>
    </row>
    <row r="25" spans="1:10">
      <c r="A25" s="1" t="s">
        <v>700</v>
      </c>
      <c r="D25" s="34" t="s">
        <v>701</v>
      </c>
      <c r="E25" s="34" t="s">
        <v>474</v>
      </c>
      <c r="F25" s="34" t="s">
        <v>67</v>
      </c>
      <c r="G25" s="1" t="b">
        <v>0</v>
      </c>
      <c r="H25" s="1" t="b">
        <v>1</v>
      </c>
      <c r="I25" s="1" t="b">
        <v>0</v>
      </c>
      <c r="J25"/>
    </row>
    <row r="26" spans="1:10">
      <c r="A26" s="1" t="s">
        <v>702</v>
      </c>
      <c r="D26" s="34" t="s">
        <v>703</v>
      </c>
      <c r="E26" s="34" t="s">
        <v>704</v>
      </c>
      <c r="F26" s="34" t="s">
        <v>67</v>
      </c>
      <c r="G26" s="1" t="b">
        <v>1</v>
      </c>
      <c r="H26" s="1" t="b">
        <v>1</v>
      </c>
      <c r="I26" s="1" t="b">
        <v>0</v>
      </c>
      <c r="J26"/>
    </row>
    <row r="27" spans="1:10">
      <c r="J27"/>
    </row>
    <row r="28" spans="1:10">
      <c r="J28"/>
    </row>
    <row r="29" spans="1:10">
      <c r="J29"/>
    </row>
    <row r="30" spans="1:10">
      <c r="J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">
      <c r="A3" s="17"/>
      <c r="B3" s="17" t="s">
        <v>21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">
      <c r="A13" s="17"/>
      <c r="B13" s="17" t="s">
        <v>21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">
      <c r="A24" s="17"/>
      <c r="B24" s="17" t="s">
        <v>21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">
      <c r="A33" s="17"/>
      <c r="B33" s="17" t="s">
        <v>21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">
      <c r="A43" s="17"/>
      <c r="B43" s="17" t="s">
        <v>21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">
      <c r="A53" s="17"/>
      <c r="B53" s="17" t="s">
        <v>21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">
      <c r="A63" s="17"/>
      <c r="B63" s="17" t="s">
        <v>21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">
      <c r="A64" s="17"/>
      <c r="B64" s="17" t="s">
        <v>21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">
      <c r="A74" s="17"/>
      <c r="B74" s="17" t="s">
        <v>21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">
      <c r="A76" s="17"/>
      <c r="B76" s="17" t="s">
        <v>21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">
      <c r="A89" s="17"/>
      <c r="B89" s="17" t="s">
        <v>21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">
      <c r="A101" s="17"/>
      <c r="B101" s="17" t="s">
        <v>21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">
      <c r="A105" s="17"/>
      <c r="B105" s="17" t="s">
        <v>21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">
      <c r="A109" s="17"/>
      <c r="B109" s="17" t="s">
        <v>21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">
      <c r="A128" s="17"/>
      <c r="B128" s="17" t="s">
        <v>21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">
      <c r="A138" s="17"/>
      <c r="B138" s="17" t="s">
        <v>21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">
      <c r="A139" s="17"/>
      <c r="B139" s="17" t="s">
        <v>21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">
      <c r="A155" s="17"/>
      <c r="B155" s="17" t="s">
        <v>21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">
      <c r="A158" s="17"/>
      <c r="B158" s="17" t="s">
        <v>21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">
      <c r="A169" s="17"/>
      <c r="B169" s="17" t="s">
        <v>21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">
      <c r="A190" s="17"/>
      <c r="B190" s="17" t="s">
        <v>21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">
      <c r="A194" s="17"/>
      <c r="B194" s="17" t="s">
        <v>21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">
      <c r="A195" s="17"/>
      <c r="B195" s="17" t="s">
        <v>21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">
      <c r="A196" s="17"/>
      <c r="B196" s="17" t="s">
        <v>21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">
      <c r="A199" s="17"/>
      <c r="B199" s="17" t="s">
        <v>21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">
      <c r="A209" s="17"/>
      <c r="B209" s="17" t="s">
        <v>21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">
      <c r="A219" s="17"/>
      <c r="B219" s="17" t="s">
        <v>21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">
      <c r="A236" s="17"/>
      <c r="B236" s="17" t="s">
        <v>21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">
      <c r="A253" s="17"/>
      <c r="B253" s="17" t="s">
        <v>21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">
      <c r="A259" s="17"/>
      <c r="B259" s="17" t="s">
        <v>21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">
      <c r="A264" s="17"/>
      <c r="B264" s="17" t="s">
        <v>21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">
      <c r="A278" s="17"/>
      <c r="B278" s="17" t="s">
        <v>21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">
      <c r="A300" s="17"/>
      <c r="B300" s="17" t="s">
        <v>21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">
      <c r="A319" s="17"/>
      <c r="B319" s="17" t="s">
        <v>21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">
      <c r="A322" s="17"/>
      <c r="B322" s="17" t="s">
        <v>21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">
      <c r="A323" s="17"/>
      <c r="B323" s="17" t="s">
        <v>21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">
      <c r="A327" s="17"/>
      <c r="B327" s="17" t="s">
        <v>21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>
      <c r="A328" t="b">
        <v>0</v>
      </c>
      <c r="B328" t="s">
        <v>484</v>
      </c>
      <c r="C328" t="s">
        <v>485</v>
      </c>
      <c r="D328" t="s">
        <v>71</v>
      </c>
    </row>
    <row r="329" spans="1:9">
      <c r="B329" t="s">
        <v>21</v>
      </c>
      <c r="C329" t="s">
        <v>486</v>
      </c>
      <c r="D329" t="s">
        <v>487</v>
      </c>
      <c r="E329" t="s">
        <v>2</v>
      </c>
      <c r="F329" t="s">
        <v>65</v>
      </c>
      <c r="H329" t="s">
        <v>488</v>
      </c>
      <c r="I329" t="s">
        <v>489</v>
      </c>
    </row>
    <row r="330" spans="1:9">
      <c r="B330" t="s">
        <v>21</v>
      </c>
      <c r="C330" t="s">
        <v>490</v>
      </c>
      <c r="D330" t="s">
        <v>491</v>
      </c>
      <c r="E330" t="s">
        <v>2</v>
      </c>
      <c r="F330" t="s">
        <v>66</v>
      </c>
      <c r="H330" t="b">
        <v>0</v>
      </c>
    </row>
    <row r="331" spans="1:9">
      <c r="B331" t="s">
        <v>21</v>
      </c>
      <c r="C331" t="s">
        <v>492</v>
      </c>
      <c r="D331" t="s">
        <v>493</v>
      </c>
      <c r="E331" t="s">
        <v>2</v>
      </c>
      <c r="F331" t="s">
        <v>67</v>
      </c>
      <c r="H331">
        <v>0.8</v>
      </c>
    </row>
    <row r="332" spans="1:9">
      <c r="B332" t="s">
        <v>21</v>
      </c>
      <c r="C332" t="s">
        <v>494</v>
      </c>
      <c r="D332" t="s">
        <v>495</v>
      </c>
      <c r="E332" t="s">
        <v>2</v>
      </c>
      <c r="F332" t="s">
        <v>66</v>
      </c>
      <c r="H332" t="b">
        <v>0</v>
      </c>
    </row>
    <row r="333" spans="1:9">
      <c r="B333" t="s">
        <v>21</v>
      </c>
      <c r="C333" t="s">
        <v>496</v>
      </c>
      <c r="D333" t="s">
        <v>497</v>
      </c>
      <c r="E333" t="s">
        <v>2</v>
      </c>
      <c r="F333" t="s">
        <v>67</v>
      </c>
    </row>
    <row r="334" spans="1:9">
      <c r="B334" t="s">
        <v>21</v>
      </c>
      <c r="C334" t="s">
        <v>498</v>
      </c>
      <c r="D334" t="s">
        <v>499</v>
      </c>
      <c r="E334" t="s">
        <v>2</v>
      </c>
      <c r="F334" t="s">
        <v>65</v>
      </c>
      <c r="H334" t="s">
        <v>500</v>
      </c>
      <c r="I334" t="s">
        <v>501</v>
      </c>
    </row>
    <row r="335" spans="1:9">
      <c r="B335" t="s">
        <v>21</v>
      </c>
      <c r="C335" t="s">
        <v>502</v>
      </c>
      <c r="D335" t="s">
        <v>503</v>
      </c>
      <c r="E335" t="s">
        <v>2</v>
      </c>
      <c r="F335" t="s">
        <v>65</v>
      </c>
      <c r="H335" t="s">
        <v>504</v>
      </c>
      <c r="I335" t="s">
        <v>505</v>
      </c>
    </row>
    <row r="336" spans="1:9">
      <c r="A336" t="b">
        <v>0</v>
      </c>
      <c r="B336" t="s">
        <v>506</v>
      </c>
      <c r="C336" t="s">
        <v>507</v>
      </c>
      <c r="D336" t="s">
        <v>71</v>
      </c>
    </row>
    <row r="337" spans="1:16">
      <c r="B337" t="s">
        <v>21</v>
      </c>
      <c r="C337" t="s">
        <v>508</v>
      </c>
      <c r="D337" t="s">
        <v>509</v>
      </c>
      <c r="E337" t="s">
        <v>2</v>
      </c>
      <c r="F337" t="s">
        <v>65</v>
      </c>
      <c r="H337" t="s">
        <v>510</v>
      </c>
      <c r="I337" t="s">
        <v>511</v>
      </c>
    </row>
    <row r="338" spans="1:16">
      <c r="B338" t="s">
        <v>21</v>
      </c>
      <c r="C338" t="s">
        <v>498</v>
      </c>
      <c r="D338" t="s">
        <v>512</v>
      </c>
      <c r="E338" t="s">
        <v>2</v>
      </c>
      <c r="F338" t="s">
        <v>65</v>
      </c>
      <c r="H338" t="s">
        <v>513</v>
      </c>
      <c r="I338" t="s">
        <v>514</v>
      </c>
    </row>
    <row r="339" spans="1:16">
      <c r="B339" t="s">
        <v>21</v>
      </c>
      <c r="C339" t="s">
        <v>515</v>
      </c>
      <c r="D339" t="s">
        <v>516</v>
      </c>
      <c r="E339" t="s">
        <v>2</v>
      </c>
      <c r="F339" t="s">
        <v>67</v>
      </c>
      <c r="H339">
        <v>0.8</v>
      </c>
    </row>
    <row r="340" spans="1:16">
      <c r="B340" t="s">
        <v>21</v>
      </c>
      <c r="C340" t="s">
        <v>517</v>
      </c>
      <c r="D340" t="s">
        <v>518</v>
      </c>
      <c r="E340" t="s">
        <v>2</v>
      </c>
      <c r="F340" t="s">
        <v>67</v>
      </c>
      <c r="H340">
        <v>0</v>
      </c>
    </row>
    <row r="341" spans="1:16">
      <c r="B341" t="s">
        <v>21</v>
      </c>
      <c r="C341" t="s">
        <v>519</v>
      </c>
      <c r="D341" t="s">
        <v>520</v>
      </c>
      <c r="E341" t="s">
        <v>2</v>
      </c>
      <c r="F341" t="s">
        <v>67</v>
      </c>
    </row>
    <row r="342" spans="1:16">
      <c r="A342" s="1" t="b">
        <v>0</v>
      </c>
      <c r="B342" s="1" t="s">
        <v>522</v>
      </c>
      <c r="C342" s="1" t="s">
        <v>522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486</v>
      </c>
      <c r="D343" t="s">
        <v>523</v>
      </c>
      <c r="E343" t="s">
        <v>2</v>
      </c>
      <c r="F343" t="s">
        <v>65</v>
      </c>
      <c r="H343" t="s">
        <v>526</v>
      </c>
      <c r="I343" t="s">
        <v>527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524</v>
      </c>
      <c r="D344" t="s">
        <v>525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531</v>
      </c>
      <c r="C345" t="s">
        <v>529</v>
      </c>
      <c r="D345" s="1" t="s">
        <v>71</v>
      </c>
    </row>
    <row r="346" spans="1:16">
      <c r="B346" t="s">
        <v>21</v>
      </c>
      <c r="C346" t="s">
        <v>528</v>
      </c>
      <c r="D346" s="1" t="s">
        <v>530</v>
      </c>
      <c r="E346" t="s">
        <v>2</v>
      </c>
      <c r="F346" s="1" t="s">
        <v>67</v>
      </c>
      <c r="H346">
        <v>30</v>
      </c>
    </row>
    <row r="347" spans="1:16">
      <c r="A347" t="b">
        <v>0</v>
      </c>
      <c r="B347" t="s">
        <v>103</v>
      </c>
      <c r="C347" t="s">
        <v>104</v>
      </c>
      <c r="D347" t="s">
        <v>71</v>
      </c>
    </row>
    <row r="348" spans="1:16">
      <c r="B348" t="s">
        <v>21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>
      <c r="B349" t="s">
        <v>21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>
      <c r="B350" t="s">
        <v>21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>
      <c r="B351" t="s">
        <v>21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>
      <c r="B352" t="s">
        <v>21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>
      <c r="B353" t="s">
        <v>21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>
      <c r="B354" t="s">
        <v>21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>
      <c r="B355" t="s">
        <v>21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>
      <c r="B356" t="s">
        <v>21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>
      <c r="A357" t="b">
        <v>0</v>
      </c>
      <c r="B357" t="s">
        <v>533</v>
      </c>
      <c r="C357" t="s">
        <v>532</v>
      </c>
      <c r="D357" t="s">
        <v>71</v>
      </c>
    </row>
    <row r="358" spans="1:18">
      <c r="B358" t="s">
        <v>21</v>
      </c>
      <c r="C358" t="s">
        <v>534</v>
      </c>
      <c r="D358" t="s">
        <v>535</v>
      </c>
      <c r="E358" t="s">
        <v>2</v>
      </c>
      <c r="F358" t="s">
        <v>67</v>
      </c>
      <c r="H358">
        <v>1.25</v>
      </c>
    </row>
    <row r="359" spans="1:18">
      <c r="B359" t="s">
        <v>21</v>
      </c>
      <c r="C359" t="s">
        <v>537</v>
      </c>
      <c r="D359" t="s">
        <v>536</v>
      </c>
      <c r="E359" t="s">
        <v>2</v>
      </c>
      <c r="F359" t="s">
        <v>67</v>
      </c>
      <c r="H359">
        <v>1.1499999999999999</v>
      </c>
    </row>
    <row r="360" spans="1:18" s="1" customFormat="1">
      <c r="A360" t="b">
        <v>0</v>
      </c>
      <c r="B360" s="1" t="s">
        <v>522</v>
      </c>
      <c r="C360" s="1" t="s">
        <v>522</v>
      </c>
      <c r="D360" s="1" t="s">
        <v>71</v>
      </c>
      <c r="H360" s="4"/>
      <c r="I360" s="4"/>
    </row>
    <row r="361" spans="1:18" s="1" customFormat="1">
      <c r="B361" t="s">
        <v>21</v>
      </c>
      <c r="C361" t="s">
        <v>486</v>
      </c>
      <c r="D361" t="s">
        <v>523</v>
      </c>
      <c r="E361" t="s">
        <v>2</v>
      </c>
      <c r="F361" t="s">
        <v>65</v>
      </c>
      <c r="G361"/>
      <c r="H361" t="s">
        <v>526</v>
      </c>
      <c r="I361" t="s">
        <v>527</v>
      </c>
      <c r="J361"/>
      <c r="K361"/>
    </row>
    <row r="362" spans="1:18" s="1" customFormat="1" ht="15">
      <c r="A362" s="17"/>
      <c r="B362" t="s">
        <v>22</v>
      </c>
      <c r="C362" t="s">
        <v>524</v>
      </c>
      <c r="D362" t="s">
        <v>525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539</v>
      </c>
      <c r="C363" t="s">
        <v>538</v>
      </c>
      <c r="D363" s="1" t="s">
        <v>71</v>
      </c>
    </row>
    <row r="364" spans="1:18">
      <c r="B364" t="s">
        <v>21</v>
      </c>
      <c r="C364" t="s">
        <v>540</v>
      </c>
      <c r="D364" t="s">
        <v>541</v>
      </c>
      <c r="E364" t="s">
        <v>2</v>
      </c>
      <c r="F364" t="s">
        <v>67</v>
      </c>
      <c r="H364">
        <v>45</v>
      </c>
    </row>
    <row r="365" spans="1:18">
      <c r="A365" t="b">
        <v>0</v>
      </c>
      <c r="B365" t="s">
        <v>545</v>
      </c>
      <c r="C365" t="s">
        <v>542</v>
      </c>
      <c r="D365" s="1" t="s">
        <v>71</v>
      </c>
    </row>
    <row r="366" spans="1:18">
      <c r="B366" t="s">
        <v>21</v>
      </c>
      <c r="C366" t="s">
        <v>544</v>
      </c>
      <c r="D366" t="s">
        <v>543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F22" sqref="F22"/>
    </sheetView>
  </sheetViews>
  <sheetFormatPr baseColWidth="10" defaultColWidth="11.5" defaultRowHeight="14" x14ac:dyDescent="0"/>
  <cols>
    <col min="1" max="1" width="16.1640625" style="33" bestFit="1" customWidth="1"/>
    <col min="2" max="2" width="14" style="33" bestFit="1" customWidth="1"/>
    <col min="3" max="3" width="11.5" style="33"/>
    <col min="4" max="4" width="15.33203125" style="33" customWidth="1"/>
    <col min="5" max="5" width="16.1640625" style="33" customWidth="1"/>
    <col min="6" max="7" width="11.5" style="33"/>
    <col min="8" max="8" width="22.33203125" style="33" customWidth="1"/>
    <col min="9" max="16" width="11.5" style="33"/>
    <col min="17" max="17" width="24.5" style="33" customWidth="1"/>
    <col min="18" max="16384" width="11.5" style="33"/>
  </cols>
  <sheetData>
    <row r="1" spans="1:7">
      <c r="A1" s="33" t="s">
        <v>444</v>
      </c>
      <c r="B1" s="33" t="s">
        <v>441</v>
      </c>
      <c r="C1" s="33" t="s">
        <v>442</v>
      </c>
      <c r="D1" s="33" t="s">
        <v>707</v>
      </c>
      <c r="E1" s="33" t="s">
        <v>5</v>
      </c>
    </row>
    <row r="2" spans="1:7">
      <c r="A2" s="33" t="s">
        <v>708</v>
      </c>
      <c r="B2" s="33" t="s">
        <v>709</v>
      </c>
      <c r="C2" s="33" t="s">
        <v>710</v>
      </c>
      <c r="D2" s="33" t="s">
        <v>711</v>
      </c>
      <c r="E2" s="33" t="s">
        <v>712</v>
      </c>
    </row>
    <row r="3" spans="1:7">
      <c r="A3" s="33" t="s">
        <v>598</v>
      </c>
      <c r="B3" s="33" t="s">
        <v>448</v>
      </c>
      <c r="C3" s="33" t="s">
        <v>599</v>
      </c>
      <c r="D3" s="33" t="s">
        <v>713</v>
      </c>
      <c r="E3" s="33" t="s">
        <v>714</v>
      </c>
    </row>
    <row r="4" spans="1:7">
      <c r="A4" s="33" t="s">
        <v>600</v>
      </c>
      <c r="B4" s="33" t="s">
        <v>449</v>
      </c>
      <c r="C4" s="33" t="s">
        <v>601</v>
      </c>
      <c r="D4" s="33" t="s">
        <v>715</v>
      </c>
      <c r="E4" s="33" t="s">
        <v>714</v>
      </c>
    </row>
    <row r="5" spans="1:7">
      <c r="A5" s="33" t="s">
        <v>602</v>
      </c>
      <c r="B5" s="33" t="s">
        <v>450</v>
      </c>
      <c r="C5" s="33" t="s">
        <v>603</v>
      </c>
      <c r="D5" s="33" t="s">
        <v>716</v>
      </c>
      <c r="E5" s="33" t="s">
        <v>714</v>
      </c>
    </row>
    <row r="6" spans="1:7">
      <c r="A6" s="33" t="s">
        <v>717</v>
      </c>
      <c r="B6" s="33" t="s">
        <v>449</v>
      </c>
      <c r="C6" s="33" t="s">
        <v>718</v>
      </c>
      <c r="D6" s="33" t="s">
        <v>719</v>
      </c>
      <c r="E6" s="33" t="s">
        <v>720</v>
      </c>
    </row>
    <row r="7" spans="1:7">
      <c r="A7" s="33" t="s">
        <v>721</v>
      </c>
      <c r="B7" s="33" t="s">
        <v>450</v>
      </c>
      <c r="C7" s="33" t="s">
        <v>722</v>
      </c>
      <c r="D7" s="33" t="s">
        <v>723</v>
      </c>
      <c r="E7" s="33" t="s">
        <v>720</v>
      </c>
    </row>
    <row r="8" spans="1:7">
      <c r="A8" s="33" t="s">
        <v>604</v>
      </c>
      <c r="B8" s="33" t="s">
        <v>448</v>
      </c>
      <c r="C8" s="33" t="s">
        <v>605</v>
      </c>
      <c r="D8" s="33" t="s">
        <v>724</v>
      </c>
      <c r="E8" s="33" t="s">
        <v>725</v>
      </c>
    </row>
    <row r="9" spans="1:7">
      <c r="A9" s="33" t="s">
        <v>606</v>
      </c>
      <c r="B9" s="33" t="s">
        <v>449</v>
      </c>
      <c r="C9" s="33" t="s">
        <v>607</v>
      </c>
      <c r="D9" s="33" t="s">
        <v>715</v>
      </c>
      <c r="E9" s="33" t="s">
        <v>725</v>
      </c>
    </row>
    <row r="10" spans="1:7">
      <c r="A10" s="33" t="s">
        <v>443</v>
      </c>
      <c r="B10" s="33" t="s">
        <v>450</v>
      </c>
      <c r="C10" s="33" t="s">
        <v>608</v>
      </c>
      <c r="D10" s="33" t="s">
        <v>716</v>
      </c>
      <c r="E10" s="33" t="s">
        <v>726</v>
      </c>
    </row>
    <row r="11" spans="1:7">
      <c r="A11" s="33" t="s">
        <v>609</v>
      </c>
      <c r="B11" s="33" t="s">
        <v>451</v>
      </c>
      <c r="C11" s="33" t="s">
        <v>610</v>
      </c>
      <c r="D11" s="33" t="s">
        <v>727</v>
      </c>
      <c r="E11" s="33" t="s">
        <v>726</v>
      </c>
    </row>
    <row r="12" spans="1:7">
      <c r="A12" s="33" t="s">
        <v>611</v>
      </c>
      <c r="B12" s="33" t="s">
        <v>728</v>
      </c>
      <c r="C12" s="33" t="s">
        <v>612</v>
      </c>
      <c r="D12" s="33" t="s">
        <v>729</v>
      </c>
      <c r="E12" s="33" t="s">
        <v>726</v>
      </c>
    </row>
    <row r="15" spans="1:7">
      <c r="A15" s="33" t="s">
        <v>578</v>
      </c>
      <c r="C15" s="18" t="s">
        <v>562</v>
      </c>
      <c r="E15" s="33" t="s">
        <v>563</v>
      </c>
      <c r="G15" s="33" t="s">
        <v>580</v>
      </c>
    </row>
    <row r="16" spans="1:7">
      <c r="A16" s="33" t="s">
        <v>460</v>
      </c>
      <c r="C16" s="33" t="b">
        <v>1</v>
      </c>
      <c r="E16" s="33" t="s">
        <v>564</v>
      </c>
      <c r="G16" s="33" t="s">
        <v>471</v>
      </c>
    </row>
    <row r="17" spans="1:21">
      <c r="A17" s="33" t="s">
        <v>458</v>
      </c>
      <c r="C17" s="33" t="b">
        <v>0</v>
      </c>
      <c r="E17" s="33" t="s">
        <v>552</v>
      </c>
    </row>
    <row r="20" spans="1:21">
      <c r="A20" s="33" t="s">
        <v>556</v>
      </c>
      <c r="C20" s="33" t="s">
        <v>557</v>
      </c>
      <c r="F20" s="33" t="s">
        <v>15</v>
      </c>
      <c r="I20" s="33" t="s">
        <v>565</v>
      </c>
      <c r="L20" s="33" t="s">
        <v>568</v>
      </c>
      <c r="O20" s="33" t="s">
        <v>572</v>
      </c>
      <c r="R20" s="33" t="s">
        <v>560</v>
      </c>
      <c r="U20" s="33" t="s">
        <v>561</v>
      </c>
    </row>
    <row r="21" spans="1:21">
      <c r="A21" s="33" t="s">
        <v>557</v>
      </c>
      <c r="F21" s="33" t="s">
        <v>579</v>
      </c>
      <c r="G21" s="33" t="s">
        <v>460</v>
      </c>
      <c r="H21" s="33" t="s">
        <v>581</v>
      </c>
      <c r="I21" s="34" t="s">
        <v>546</v>
      </c>
      <c r="J21" s="32">
        <v>0.01</v>
      </c>
      <c r="K21" s="34" t="s">
        <v>586</v>
      </c>
      <c r="L21" s="34" t="s">
        <v>570</v>
      </c>
      <c r="M21" s="33">
        <v>30</v>
      </c>
      <c r="N21" s="33" t="s">
        <v>588</v>
      </c>
      <c r="O21" s="33" t="s">
        <v>4</v>
      </c>
      <c r="P21" s="33">
        <v>30</v>
      </c>
      <c r="Q21" s="33" t="s">
        <v>588</v>
      </c>
    </row>
    <row r="22" spans="1:21">
      <c r="A22" s="33" t="s">
        <v>15</v>
      </c>
      <c r="F22" s="33" t="s">
        <v>4</v>
      </c>
      <c r="G22" s="33">
        <v>30</v>
      </c>
      <c r="H22" s="33" t="s">
        <v>597</v>
      </c>
      <c r="I22" s="34" t="s">
        <v>551</v>
      </c>
      <c r="J22" s="32">
        <v>0.01</v>
      </c>
      <c r="K22" s="33" t="s">
        <v>585</v>
      </c>
      <c r="L22" s="34" t="s">
        <v>573</v>
      </c>
      <c r="M22" s="33">
        <v>5</v>
      </c>
      <c r="N22" s="33" t="s">
        <v>587</v>
      </c>
      <c r="O22" s="34" t="s">
        <v>573</v>
      </c>
      <c r="P22" s="33">
        <v>3</v>
      </c>
      <c r="Q22" s="33" t="s">
        <v>587</v>
      </c>
    </row>
    <row r="23" spans="1:21">
      <c r="A23" s="33" t="s">
        <v>550</v>
      </c>
      <c r="I23" s="34" t="s">
        <v>566</v>
      </c>
      <c r="J23" s="32">
        <v>45036000000000</v>
      </c>
      <c r="K23" s="33" t="s">
        <v>584</v>
      </c>
      <c r="L23" s="34" t="s">
        <v>569</v>
      </c>
      <c r="M23" s="33">
        <v>2</v>
      </c>
      <c r="N23" s="33" t="s">
        <v>592</v>
      </c>
      <c r="O23" s="34" t="s">
        <v>574</v>
      </c>
      <c r="P23" s="33">
        <v>0.85</v>
      </c>
      <c r="Q23" s="33" t="s">
        <v>593</v>
      </c>
    </row>
    <row r="24" spans="1:21">
      <c r="A24" s="33" t="s">
        <v>559</v>
      </c>
      <c r="I24" s="34" t="s">
        <v>567</v>
      </c>
      <c r="J24" s="33">
        <v>100</v>
      </c>
      <c r="K24" s="33" t="s">
        <v>583</v>
      </c>
      <c r="L24" s="33" t="s">
        <v>589</v>
      </c>
      <c r="M24" s="33">
        <v>2</v>
      </c>
      <c r="N24" s="33" t="s">
        <v>590</v>
      </c>
      <c r="O24" s="34" t="s">
        <v>575</v>
      </c>
      <c r="P24" s="33">
        <v>2</v>
      </c>
      <c r="Q24" s="33" t="s">
        <v>595</v>
      </c>
    </row>
    <row r="25" spans="1:21">
      <c r="A25" s="33" t="s">
        <v>558</v>
      </c>
      <c r="I25" s="34" t="s">
        <v>547</v>
      </c>
      <c r="J25" s="34" t="s">
        <v>548</v>
      </c>
      <c r="L25" s="34" t="s">
        <v>571</v>
      </c>
      <c r="M25" s="32">
        <v>0.01</v>
      </c>
      <c r="N25" s="34" t="s">
        <v>591</v>
      </c>
      <c r="O25" s="34" t="s">
        <v>576</v>
      </c>
      <c r="P25" s="33">
        <v>2</v>
      </c>
      <c r="Q25" s="33" t="s">
        <v>596</v>
      </c>
    </row>
    <row r="26" spans="1:21">
      <c r="A26" s="33" t="s">
        <v>560</v>
      </c>
      <c r="I26" s="34" t="s">
        <v>549</v>
      </c>
      <c r="J26" s="34">
        <v>2</v>
      </c>
      <c r="K26" s="33" t="s">
        <v>582</v>
      </c>
      <c r="L26" s="34" t="s">
        <v>546</v>
      </c>
      <c r="M26" s="32">
        <v>0.01</v>
      </c>
      <c r="N26" s="34" t="s">
        <v>586</v>
      </c>
      <c r="O26" s="34" t="s">
        <v>577</v>
      </c>
      <c r="P26" s="33">
        <v>0.8</v>
      </c>
      <c r="Q26" s="33" t="s">
        <v>594</v>
      </c>
    </row>
    <row r="27" spans="1:21">
      <c r="A27" s="33" t="s">
        <v>561</v>
      </c>
      <c r="L27" s="34" t="s">
        <v>551</v>
      </c>
      <c r="M27" s="32">
        <v>0.01</v>
      </c>
      <c r="N27" s="33" t="s">
        <v>585</v>
      </c>
      <c r="O27" s="34" t="s">
        <v>547</v>
      </c>
      <c r="P27" s="34" t="s">
        <v>548</v>
      </c>
    </row>
    <row r="28" spans="1:21">
      <c r="L28" s="34" t="s">
        <v>566</v>
      </c>
      <c r="M28" s="32">
        <v>45036000000000</v>
      </c>
      <c r="N28" s="33" t="s">
        <v>584</v>
      </c>
      <c r="O28" s="34" t="s">
        <v>549</v>
      </c>
      <c r="P28" s="34">
        <v>2</v>
      </c>
      <c r="Q28" s="33" t="s">
        <v>582</v>
      </c>
    </row>
    <row r="29" spans="1:21">
      <c r="L29" s="34" t="s">
        <v>567</v>
      </c>
      <c r="M29" s="33">
        <v>100</v>
      </c>
      <c r="N29" s="33" t="s">
        <v>583</v>
      </c>
    </row>
    <row r="30" spans="1:21">
      <c r="L30" s="34" t="s">
        <v>547</v>
      </c>
      <c r="M30" s="34" t="s">
        <v>548</v>
      </c>
    </row>
    <row r="31" spans="1:21">
      <c r="L31" s="34" t="s">
        <v>549</v>
      </c>
      <c r="M31" s="34">
        <v>2</v>
      </c>
      <c r="N31" s="33" t="s">
        <v>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Old 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2014-09-05T14:36:11Z</dcterms:modified>
</cp:coreProperties>
</file>