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nacuracy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4" l="1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B24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B23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B22" i="4"/>
  <c r="C12" i="4"/>
  <c r="C16" i="4" s="1"/>
  <c r="D12" i="4"/>
  <c r="D16" i="4" s="1"/>
  <c r="E12" i="4"/>
  <c r="E21" i="4" s="1"/>
  <c r="F12" i="4"/>
  <c r="F21" i="4" s="1"/>
  <c r="G12" i="4"/>
  <c r="H12" i="4"/>
  <c r="I12" i="4"/>
  <c r="J12" i="4"/>
  <c r="K12" i="4"/>
  <c r="K16" i="4" s="1"/>
  <c r="L12" i="4"/>
  <c r="L16" i="4" s="1"/>
  <c r="M12" i="4"/>
  <c r="M21" i="4" s="1"/>
  <c r="N12" i="4"/>
  <c r="N21" i="4" s="1"/>
  <c r="O12" i="4"/>
  <c r="P12" i="4"/>
  <c r="Q12" i="4"/>
  <c r="R12" i="4"/>
  <c r="S12" i="4"/>
  <c r="S16" i="4" s="1"/>
  <c r="T12" i="4"/>
  <c r="T16" i="4" s="1"/>
  <c r="U12" i="4"/>
  <c r="U21" i="4" s="1"/>
  <c r="V12" i="4"/>
  <c r="V21" i="4" s="1"/>
  <c r="W12" i="4"/>
  <c r="X12" i="4"/>
  <c r="Y12" i="4"/>
  <c r="Z12" i="4"/>
  <c r="AA12" i="4"/>
  <c r="AA16" i="4" s="1"/>
  <c r="AB12" i="4"/>
  <c r="AB16" i="4" s="1"/>
  <c r="AC12" i="4"/>
  <c r="AC21" i="4" s="1"/>
  <c r="AD12" i="4"/>
  <c r="AD21" i="4" s="1"/>
  <c r="AE12" i="4"/>
  <c r="C13" i="4"/>
  <c r="D13" i="4"/>
  <c r="E13" i="4"/>
  <c r="F13" i="4"/>
  <c r="F20" i="4" s="1"/>
  <c r="G13" i="4"/>
  <c r="G20" i="4" s="1"/>
  <c r="H13" i="4"/>
  <c r="I13" i="4"/>
  <c r="J13" i="4"/>
  <c r="K13" i="4"/>
  <c r="L13" i="4"/>
  <c r="M13" i="4"/>
  <c r="N13" i="4"/>
  <c r="N20" i="4" s="1"/>
  <c r="O13" i="4"/>
  <c r="O20" i="4" s="1"/>
  <c r="P13" i="4"/>
  <c r="Q13" i="4"/>
  <c r="R13" i="4"/>
  <c r="S13" i="4"/>
  <c r="T13" i="4"/>
  <c r="U13" i="4"/>
  <c r="V13" i="4"/>
  <c r="V20" i="4" s="1"/>
  <c r="W13" i="4"/>
  <c r="W20" i="4" s="1"/>
  <c r="X13" i="4"/>
  <c r="Y13" i="4"/>
  <c r="Z13" i="4"/>
  <c r="AA13" i="4"/>
  <c r="AB13" i="4"/>
  <c r="AC13" i="4"/>
  <c r="AD13" i="4"/>
  <c r="AD20" i="4" s="1"/>
  <c r="AE13" i="4"/>
  <c r="AE20" i="4" s="1"/>
  <c r="C14" i="4"/>
  <c r="D14" i="4"/>
  <c r="E14" i="4"/>
  <c r="F14" i="4"/>
  <c r="G14" i="4"/>
  <c r="G17" i="4" s="1"/>
  <c r="H14" i="4"/>
  <c r="H18" i="4" s="1"/>
  <c r="I14" i="4"/>
  <c r="I18" i="4" s="1"/>
  <c r="J14" i="4"/>
  <c r="J18" i="4" s="1"/>
  <c r="K14" i="4"/>
  <c r="L14" i="4"/>
  <c r="M14" i="4"/>
  <c r="N14" i="4"/>
  <c r="O14" i="4"/>
  <c r="O17" i="4" s="1"/>
  <c r="P14" i="4"/>
  <c r="P18" i="4" s="1"/>
  <c r="Q14" i="4"/>
  <c r="Q18" i="4" s="1"/>
  <c r="R14" i="4"/>
  <c r="R18" i="4" s="1"/>
  <c r="S14" i="4"/>
  <c r="T14" i="4"/>
  <c r="U14" i="4"/>
  <c r="V14" i="4"/>
  <c r="W14" i="4"/>
  <c r="W17" i="4" s="1"/>
  <c r="X14" i="4"/>
  <c r="X18" i="4" s="1"/>
  <c r="Y14" i="4"/>
  <c r="Y18" i="4" s="1"/>
  <c r="Z14" i="4"/>
  <c r="Z18" i="4" s="1"/>
  <c r="AA14" i="4"/>
  <c r="AB14" i="4"/>
  <c r="AC14" i="4"/>
  <c r="AD14" i="4"/>
  <c r="AE14" i="4"/>
  <c r="AE17" i="4" s="1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B15" i="4"/>
  <c r="B14" i="4"/>
  <c r="B18" i="4" s="1"/>
  <c r="B13" i="4"/>
  <c r="B12" i="4"/>
  <c r="B21" i="4" s="1"/>
  <c r="Y21" i="4" l="1"/>
  <c r="Q21" i="4"/>
  <c r="I21" i="4"/>
  <c r="AC20" i="4"/>
  <c r="U20" i="4"/>
  <c r="M20" i="4"/>
  <c r="E20" i="4"/>
  <c r="Z16" i="4"/>
  <c r="R16" i="4"/>
  <c r="J16" i="4"/>
  <c r="X21" i="4"/>
  <c r="P21" i="4"/>
  <c r="H21" i="4"/>
  <c r="J21" i="4"/>
  <c r="AB20" i="4"/>
  <c r="T20" i="4"/>
  <c r="L20" i="4"/>
  <c r="D20" i="4"/>
  <c r="Y19" i="4"/>
  <c r="Q19" i="4"/>
  <c r="I19" i="4"/>
  <c r="AE21" i="4"/>
  <c r="W21" i="4"/>
  <c r="O21" i="4"/>
  <c r="G21" i="4"/>
  <c r="R21" i="4"/>
  <c r="AD17" i="4"/>
  <c r="V17" i="4"/>
  <c r="N17" i="4"/>
  <c r="F17" i="4"/>
  <c r="AA20" i="4"/>
  <c r="S20" i="4"/>
  <c r="K20" i="4"/>
  <c r="C20" i="4"/>
  <c r="X19" i="4"/>
  <c r="P19" i="4"/>
  <c r="AC17" i="4"/>
  <c r="U17" i="4"/>
  <c r="M17" i="4"/>
  <c r="E17" i="4"/>
  <c r="Z20" i="4"/>
  <c r="R20" i="4"/>
  <c r="J20" i="4"/>
  <c r="AE19" i="4"/>
  <c r="W19" i="4"/>
  <c r="O19" i="4"/>
  <c r="G19" i="4"/>
  <c r="AB18" i="4"/>
  <c r="T18" i="4"/>
  <c r="L18" i="4"/>
  <c r="D18" i="4"/>
  <c r="Y20" i="4"/>
  <c r="Q20" i="4"/>
  <c r="I20" i="4"/>
  <c r="AD19" i="4"/>
  <c r="V19" i="4"/>
  <c r="N19" i="4"/>
  <c r="F19" i="4"/>
  <c r="AB21" i="4"/>
  <c r="T21" i="4"/>
  <c r="L21" i="4"/>
  <c r="D21" i="4"/>
  <c r="Z21" i="4"/>
  <c r="AA18" i="4"/>
  <c r="S18" i="4"/>
  <c r="K18" i="4"/>
  <c r="C18" i="4"/>
  <c r="X20" i="4"/>
  <c r="P20" i="4"/>
  <c r="AC16" i="4"/>
  <c r="U16" i="4"/>
  <c r="M16" i="4"/>
  <c r="E16" i="4"/>
  <c r="AA21" i="4"/>
  <c r="S21" i="4"/>
  <c r="K21" i="4"/>
  <c r="C21" i="4"/>
  <c r="B19" i="4"/>
  <c r="B20" i="4"/>
  <c r="H19" i="4"/>
  <c r="H20" i="4"/>
  <c r="AB17" i="4"/>
  <c r="T17" i="4"/>
  <c r="L17" i="4"/>
  <c r="D17" i="4"/>
  <c r="Y16" i="4"/>
  <c r="Q16" i="4"/>
  <c r="I16" i="4"/>
  <c r="AE18" i="4"/>
  <c r="W18" i="4"/>
  <c r="O18" i="4"/>
  <c r="G18" i="4"/>
  <c r="AC19" i="4"/>
  <c r="U19" i="4"/>
  <c r="M19" i="4"/>
  <c r="E19" i="4"/>
  <c r="AA17" i="4"/>
  <c r="S17" i="4"/>
  <c r="K17" i="4"/>
  <c r="C17" i="4"/>
  <c r="X16" i="4"/>
  <c r="P16" i="4"/>
  <c r="H16" i="4"/>
  <c r="AD18" i="4"/>
  <c r="V18" i="4"/>
  <c r="N18" i="4"/>
  <c r="F18" i="4"/>
  <c r="AB19" i="4"/>
  <c r="T19" i="4"/>
  <c r="L19" i="4"/>
  <c r="D19" i="4"/>
  <c r="Z17" i="4"/>
  <c r="R17" i="4"/>
  <c r="J17" i="4"/>
  <c r="AE16" i="4"/>
  <c r="W16" i="4"/>
  <c r="O16" i="4"/>
  <c r="G16" i="4"/>
  <c r="AC18" i="4"/>
  <c r="U18" i="4"/>
  <c r="M18" i="4"/>
  <c r="E18" i="4"/>
  <c r="AA19" i="4"/>
  <c r="S19" i="4"/>
  <c r="K19" i="4"/>
  <c r="C19" i="4"/>
  <c r="B16" i="4"/>
  <c r="Y17" i="4"/>
  <c r="Q17" i="4"/>
  <c r="I17" i="4"/>
  <c r="AD16" i="4"/>
  <c r="V16" i="4"/>
  <c r="N16" i="4"/>
  <c r="F16" i="4"/>
  <c r="Z19" i="4"/>
  <c r="R19" i="4"/>
  <c r="J19" i="4"/>
  <c r="B17" i="4"/>
  <c r="X17" i="4"/>
  <c r="P17" i="4"/>
  <c r="H17" i="4"/>
</calcChain>
</file>

<file path=xl/sharedStrings.xml><?xml version="1.0" encoding="utf-8"?>
<sst xmlns="http://schemas.openxmlformats.org/spreadsheetml/2006/main" count="54" uniqueCount="54">
  <si>
    <t>20/200</t>
  </si>
  <si>
    <t>20/400</t>
  </si>
  <si>
    <t>20/600</t>
  </si>
  <si>
    <t>20/800</t>
  </si>
  <si>
    <t>20/1000</t>
  </si>
  <si>
    <t>20/1200</t>
  </si>
  <si>
    <t>40/200</t>
  </si>
  <si>
    <t>40/400</t>
  </si>
  <si>
    <t>40/600</t>
  </si>
  <si>
    <t>40/800</t>
  </si>
  <si>
    <t>40/1000</t>
  </si>
  <si>
    <t>40/1200</t>
  </si>
  <si>
    <t>60/200</t>
  </si>
  <si>
    <t>60/400</t>
  </si>
  <si>
    <t>60/600</t>
  </si>
  <si>
    <t>60/800</t>
  </si>
  <si>
    <t>60/1000</t>
  </si>
  <si>
    <t>60/1200</t>
  </si>
  <si>
    <t>80/200</t>
  </si>
  <si>
    <t>80/400</t>
  </si>
  <si>
    <t>80/600</t>
  </si>
  <si>
    <t>80/800</t>
  </si>
  <si>
    <t>80/1000</t>
  </si>
  <si>
    <t>80/1200</t>
  </si>
  <si>
    <t>100/200</t>
  </si>
  <si>
    <t>100/400</t>
  </si>
  <si>
    <t>100/600</t>
  </si>
  <si>
    <t>100/800</t>
  </si>
  <si>
    <t>100/1000</t>
  </si>
  <si>
    <t>100/1200</t>
  </si>
  <si>
    <t>Innacuracy</t>
  </si>
  <si>
    <t>Positive direction 1</t>
  </si>
  <si>
    <t>Negative direction 1</t>
  </si>
  <si>
    <t>Positive direction 2</t>
  </si>
  <si>
    <t>Negative direction 2</t>
  </si>
  <si>
    <t>Positive direction 3</t>
  </si>
  <si>
    <t>Negative direction 3</t>
  </si>
  <si>
    <t>Positive direction 4</t>
  </si>
  <si>
    <t>Negative direction 4</t>
  </si>
  <si>
    <t>Positive direction 5</t>
  </si>
  <si>
    <t>Negative direction 5</t>
  </si>
  <si>
    <t>Mean Negative direction</t>
  </si>
  <si>
    <t>Std Negative direction</t>
  </si>
  <si>
    <t>Mean Positive direction</t>
  </si>
  <si>
    <t>Std Positive direction</t>
  </si>
  <si>
    <t>Negative direction X+S</t>
  </si>
  <si>
    <t>Positive direction X-S</t>
  </si>
  <si>
    <t>Lost of motion (B)</t>
  </si>
  <si>
    <t>Mean</t>
  </si>
  <si>
    <t>Mean std</t>
  </si>
  <si>
    <t>Repeatability</t>
  </si>
  <si>
    <t>Mean (Abs)</t>
  </si>
  <si>
    <t>Mean abs(std)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</si>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</sst>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Fill="1" applyAlignment="1">
      <alignment horizontal="center"/>
    </xf>
    <xf numFmtId="0" fontId="0" fillId="2" borderId="0" xfId="0" applyFill="1"/>
    <xf numFmtId="49" fontId="1" fillId="0" borderId="0" xfId="0" applyNumberFormat="1" applyFont="1"/>
    <xf numFmtId="0" fontId="1" fillId="3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 applyFill="1"/>
    <xf numFmtId="0" fontId="1" fillId="7" borderId="0" xfId="0" applyFont="1" applyFill="1"/>
    <xf numFmtId="0" fontId="1" fillId="8" borderId="0" xfId="0" applyFont="1" applyFill="1"/>
    <xf numFmtId="49" fontId="1" fillId="2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0" fillId="4" borderId="0" xfId="0" applyFill="1"/>
    <xf numFmtId="49" fontId="1" fillId="9" borderId="0" xfId="0" applyNumberFormat="1" applyFont="1" applyFill="1" applyAlignment="1">
      <alignment horizontal="center"/>
    </xf>
    <xf numFmtId="0" fontId="0" fillId="9" borderId="0" xfId="0" applyFill="1"/>
    <xf numFmtId="49" fontId="1" fillId="10" borderId="0" xfId="0" applyNumberFormat="1" applyFont="1" applyFill="1" applyAlignment="1">
      <alignment horizontal="center"/>
    </xf>
    <xf numFmtId="0" fontId="0" fillId="10" borderId="0" xfId="0" applyFill="1"/>
    <xf numFmtId="49" fontId="1" fillId="11" borderId="0" xfId="0" applyNumberFormat="1" applyFont="1" applyFill="1" applyAlignment="1">
      <alignment horizontal="center"/>
    </xf>
    <xf numFmtId="0" fontId="0" fillId="11" borderId="0" xfId="0" applyFill="1"/>
    <xf numFmtId="172" fontId="0" fillId="2" borderId="0" xfId="0" applyNumberFormat="1" applyFill="1"/>
    <xf numFmtId="172" fontId="0" fillId="4" borderId="0" xfId="0" applyNumberFormat="1" applyFill="1"/>
    <xf numFmtId="172" fontId="0" fillId="10" borderId="0" xfId="0" applyNumberFormat="1" applyFill="1"/>
    <xf numFmtId="172" fontId="0" fillId="9" borderId="0" xfId="0" applyNumberFormat="1" applyFill="1"/>
    <xf numFmtId="172" fontId="0" fillId="11" borderId="0" xfId="0" applyNumberFormat="1" applyFill="1"/>
    <xf numFmtId="17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tabSelected="1" workbookViewId="0">
      <selection activeCell="D27" sqref="D27"/>
    </sheetView>
  </sheetViews>
  <sheetFormatPr defaultRowHeight="14.5" x14ac:dyDescent="0.35"/>
  <cols>
    <col min="1" max="1" width="27.6328125" bestFit="1" customWidth="1"/>
    <col min="2" max="2" width="12.54296875" customWidth="1"/>
    <col min="3" max="3" width="13.453125" style="15" bestFit="1" customWidth="1"/>
    <col min="4" max="4" width="13.453125" style="19" bestFit="1" customWidth="1"/>
    <col min="5" max="5" width="13.453125" style="17" bestFit="1" customWidth="1"/>
    <col min="6" max="6" width="13.453125" style="21" bestFit="1" customWidth="1"/>
    <col min="7" max="7" width="13.453125" style="10" bestFit="1" customWidth="1"/>
    <col min="8" max="31" width="13.453125" bestFit="1" customWidth="1"/>
  </cols>
  <sheetData>
    <row r="1" spans="1:31" s="2" customFormat="1" x14ac:dyDescent="0.35">
      <c r="A1" s="5" t="s">
        <v>30</v>
      </c>
      <c r="B1" s="13" t="s">
        <v>0</v>
      </c>
      <c r="C1" s="14" t="s">
        <v>1</v>
      </c>
      <c r="D1" s="18" t="s">
        <v>2</v>
      </c>
      <c r="E1" s="16" t="s">
        <v>3</v>
      </c>
      <c r="F1" s="20" t="s">
        <v>4</v>
      </c>
      <c r="G1" s="3" t="s">
        <v>5</v>
      </c>
      <c r="H1" s="13" t="s">
        <v>6</v>
      </c>
      <c r="I1" s="14" t="s">
        <v>7</v>
      </c>
      <c r="J1" s="18" t="s">
        <v>8</v>
      </c>
      <c r="K1" s="16" t="s">
        <v>9</v>
      </c>
      <c r="L1" s="20" t="s">
        <v>10</v>
      </c>
      <c r="M1" s="3" t="s">
        <v>11</v>
      </c>
      <c r="N1" s="13" t="s">
        <v>12</v>
      </c>
      <c r="O1" s="14" t="s">
        <v>13</v>
      </c>
      <c r="P1" s="18" t="s">
        <v>14</v>
      </c>
      <c r="Q1" s="16" t="s">
        <v>15</v>
      </c>
      <c r="R1" s="20" t="s">
        <v>16</v>
      </c>
      <c r="S1" s="3" t="s">
        <v>17</v>
      </c>
      <c r="T1" s="13" t="s">
        <v>18</v>
      </c>
      <c r="U1" s="14" t="s">
        <v>19</v>
      </c>
      <c r="V1" s="18" t="s">
        <v>20</v>
      </c>
      <c r="W1" s="16" t="s">
        <v>21</v>
      </c>
      <c r="X1" s="20" t="s">
        <v>22</v>
      </c>
      <c r="Y1" s="3" t="s">
        <v>23</v>
      </c>
      <c r="Z1" s="13" t="s">
        <v>24</v>
      </c>
      <c r="AA1" s="14" t="s">
        <v>25</v>
      </c>
      <c r="AB1" s="18" t="s">
        <v>26</v>
      </c>
      <c r="AC1" s="16" t="s">
        <v>27</v>
      </c>
      <c r="AD1" s="20" t="s">
        <v>28</v>
      </c>
      <c r="AE1" s="3" t="s">
        <v>29</v>
      </c>
    </row>
    <row r="2" spans="1:31" x14ac:dyDescent="0.35">
      <c r="A2" s="1" t="s">
        <v>31</v>
      </c>
      <c r="B2" s="4">
        <v>0.26</v>
      </c>
      <c r="C2" s="15">
        <v>0.67</v>
      </c>
      <c r="D2" s="19">
        <v>0.6</v>
      </c>
      <c r="E2" s="17">
        <v>0.63</v>
      </c>
      <c r="F2" s="21">
        <v>0.6</v>
      </c>
      <c r="G2" s="10">
        <v>-0.01</v>
      </c>
      <c r="H2" s="4">
        <v>2.5099999999999998</v>
      </c>
      <c r="I2" s="15">
        <v>0.45</v>
      </c>
      <c r="J2" s="19">
        <v>0.38</v>
      </c>
      <c r="K2" s="17">
        <v>0.43</v>
      </c>
      <c r="L2" s="21">
        <v>0.7</v>
      </c>
      <c r="M2">
        <v>0.23</v>
      </c>
      <c r="N2" s="4">
        <v>0.63</v>
      </c>
      <c r="O2" s="15">
        <v>2.27</v>
      </c>
      <c r="P2" s="19">
        <v>0.4</v>
      </c>
      <c r="Q2" s="17">
        <v>0.45</v>
      </c>
      <c r="R2" s="21">
        <v>0.6</v>
      </c>
      <c r="S2">
        <v>0.55000000000000004</v>
      </c>
      <c r="T2" s="4">
        <v>14.6</v>
      </c>
      <c r="U2" s="15">
        <v>8.18</v>
      </c>
      <c r="V2" s="19">
        <v>0.23</v>
      </c>
      <c r="W2" s="17">
        <v>0.13</v>
      </c>
      <c r="X2" s="21">
        <v>0.13</v>
      </c>
      <c r="Y2">
        <v>0.28000000000000003</v>
      </c>
      <c r="Z2" s="4">
        <v>22.86</v>
      </c>
      <c r="AA2" s="15">
        <v>10.78</v>
      </c>
      <c r="AB2" s="19">
        <v>0.13</v>
      </c>
      <c r="AC2" s="17">
        <v>4.87</v>
      </c>
      <c r="AD2" s="21">
        <v>3.25</v>
      </c>
      <c r="AE2">
        <v>0.11</v>
      </c>
    </row>
    <row r="3" spans="1:31" x14ac:dyDescent="0.35">
      <c r="A3" s="1" t="s">
        <v>32</v>
      </c>
      <c r="B3" s="4">
        <v>0.02</v>
      </c>
      <c r="C3" s="15">
        <v>7.0000000000000007E-2</v>
      </c>
      <c r="D3" s="19">
        <v>0</v>
      </c>
      <c r="E3" s="17">
        <v>0</v>
      </c>
      <c r="F3" s="21">
        <v>0</v>
      </c>
      <c r="G3" s="10">
        <v>-0.02</v>
      </c>
      <c r="H3" s="4">
        <v>-0.16</v>
      </c>
      <c r="I3" s="15">
        <v>-0.05</v>
      </c>
      <c r="J3" s="19">
        <v>-0.05</v>
      </c>
      <c r="K3" s="17">
        <v>-0.02</v>
      </c>
      <c r="L3" s="21">
        <v>0.12</v>
      </c>
      <c r="M3">
        <v>0.02</v>
      </c>
      <c r="N3" s="4">
        <v>-0.5</v>
      </c>
      <c r="O3" s="15">
        <v>-0.5</v>
      </c>
      <c r="P3" s="19">
        <v>-1.53</v>
      </c>
      <c r="Q3" s="17">
        <v>-0.02</v>
      </c>
      <c r="R3" s="21">
        <v>0.1</v>
      </c>
      <c r="S3">
        <v>0</v>
      </c>
      <c r="T3" s="4">
        <v>-14.11</v>
      </c>
      <c r="U3" s="15">
        <v>-6.22</v>
      </c>
      <c r="V3" s="19">
        <v>-0.02</v>
      </c>
      <c r="W3" s="17">
        <v>-0.21</v>
      </c>
      <c r="X3" s="21">
        <v>-1.75</v>
      </c>
      <c r="Y3">
        <v>-0.05</v>
      </c>
      <c r="Z3" s="4">
        <v>-23.53</v>
      </c>
      <c r="AA3" s="15">
        <v>-11.17</v>
      </c>
      <c r="AB3" s="19">
        <v>-0.05</v>
      </c>
      <c r="AC3" s="17">
        <v>-5.09</v>
      </c>
      <c r="AD3" s="21">
        <v>-3.64</v>
      </c>
      <c r="AE3">
        <v>-0.05</v>
      </c>
    </row>
    <row r="4" spans="1:31" x14ac:dyDescent="0.35">
      <c r="A4" s="1" t="s">
        <v>33</v>
      </c>
      <c r="B4" s="4">
        <v>0.26</v>
      </c>
      <c r="C4" s="15">
        <v>0.7</v>
      </c>
      <c r="D4" s="19">
        <v>0.65</v>
      </c>
      <c r="E4" s="17">
        <v>0.65</v>
      </c>
      <c r="F4" s="21">
        <v>0.65</v>
      </c>
      <c r="G4" s="10">
        <v>-0.06</v>
      </c>
      <c r="H4" s="4">
        <v>2.44</v>
      </c>
      <c r="I4" s="15">
        <v>0.36</v>
      </c>
      <c r="J4" s="19">
        <v>0.38</v>
      </c>
      <c r="K4" s="17">
        <v>0.4</v>
      </c>
      <c r="L4" s="21">
        <v>0.75</v>
      </c>
      <c r="M4">
        <v>0.21</v>
      </c>
      <c r="N4" s="4">
        <v>7.71</v>
      </c>
      <c r="O4" s="15">
        <v>2.5099999999999998</v>
      </c>
      <c r="P4" s="19">
        <v>0.4</v>
      </c>
      <c r="Q4" s="17">
        <v>0.23</v>
      </c>
      <c r="R4" s="21">
        <v>0.67</v>
      </c>
      <c r="S4">
        <v>0.85</v>
      </c>
      <c r="T4" s="4">
        <v>14.41</v>
      </c>
      <c r="U4" s="15">
        <v>0.77</v>
      </c>
      <c r="V4" s="19">
        <v>0.18</v>
      </c>
      <c r="W4" s="17">
        <v>2.12</v>
      </c>
      <c r="X4" s="21">
        <v>1.39</v>
      </c>
      <c r="Y4">
        <v>0.26</v>
      </c>
      <c r="Z4" s="4">
        <v>22.82</v>
      </c>
      <c r="AA4" s="15">
        <v>0.43</v>
      </c>
      <c r="AB4" s="19">
        <v>0.09</v>
      </c>
      <c r="AC4" s="17">
        <v>4.7</v>
      </c>
      <c r="AD4" s="21">
        <v>3.42</v>
      </c>
      <c r="AE4">
        <v>0.06</v>
      </c>
    </row>
    <row r="5" spans="1:31" x14ac:dyDescent="0.35">
      <c r="A5" s="1" t="s">
        <v>34</v>
      </c>
      <c r="B5" s="4">
        <v>0.02</v>
      </c>
      <c r="C5" s="15">
        <v>7.0000000000000007E-2</v>
      </c>
      <c r="D5" s="19">
        <v>0.02</v>
      </c>
      <c r="E5" s="17">
        <v>0.02</v>
      </c>
      <c r="F5" s="21">
        <v>0</v>
      </c>
      <c r="G5" s="10">
        <v>-7.0000000000000007E-2</v>
      </c>
      <c r="H5" s="4">
        <v>-0.06</v>
      </c>
      <c r="I5" s="15">
        <v>-0.1</v>
      </c>
      <c r="J5" s="19">
        <v>-0.05</v>
      </c>
      <c r="K5" s="17">
        <v>-0.05</v>
      </c>
      <c r="L5" s="21">
        <v>0.17</v>
      </c>
      <c r="M5">
        <v>0</v>
      </c>
      <c r="N5" s="4">
        <v>-7.26</v>
      </c>
      <c r="O5" s="15">
        <v>-3.35</v>
      </c>
      <c r="P5" s="19">
        <v>-0.65</v>
      </c>
      <c r="Q5" s="17">
        <v>-0.02</v>
      </c>
      <c r="R5" s="21">
        <v>0.17</v>
      </c>
      <c r="S5">
        <v>0.02</v>
      </c>
      <c r="T5" s="4">
        <v>-14.45</v>
      </c>
      <c r="U5" s="15">
        <v>-6.26</v>
      </c>
      <c r="V5" s="19">
        <v>-7.0000000000000007E-2</v>
      </c>
      <c r="W5" s="17">
        <v>-2.56</v>
      </c>
      <c r="X5" s="21">
        <v>-2.17</v>
      </c>
      <c r="Y5">
        <v>-0.1</v>
      </c>
      <c r="Z5" s="4">
        <v>-24.04</v>
      </c>
      <c r="AA5" s="15">
        <v>-11.17</v>
      </c>
      <c r="AB5" s="19">
        <v>-0.1</v>
      </c>
      <c r="AC5" s="17">
        <v>-4.62</v>
      </c>
      <c r="AD5" s="21">
        <v>-3.64</v>
      </c>
      <c r="AE5">
        <v>-0.12</v>
      </c>
    </row>
    <row r="6" spans="1:31" x14ac:dyDescent="0.35">
      <c r="A6" s="1" t="s">
        <v>35</v>
      </c>
      <c r="B6" s="4">
        <v>0.28000000000000003</v>
      </c>
      <c r="C6" s="15">
        <v>0.72</v>
      </c>
      <c r="D6" s="19">
        <v>0.65</v>
      </c>
      <c r="E6" s="17">
        <v>0.67</v>
      </c>
      <c r="F6" s="21">
        <v>0.63</v>
      </c>
      <c r="G6" s="10">
        <v>-0.11</v>
      </c>
      <c r="H6" s="4">
        <v>2.54</v>
      </c>
      <c r="I6" s="15">
        <v>0.31</v>
      </c>
      <c r="J6" s="19">
        <v>0.38</v>
      </c>
      <c r="K6" s="17">
        <v>0.4</v>
      </c>
      <c r="L6" s="21">
        <v>0.8</v>
      </c>
      <c r="M6">
        <v>0.21</v>
      </c>
      <c r="N6" s="4">
        <v>7.2</v>
      </c>
      <c r="O6" s="15">
        <v>2.64</v>
      </c>
      <c r="P6" s="19">
        <v>1.31</v>
      </c>
      <c r="Q6" s="17">
        <v>0.26</v>
      </c>
      <c r="R6" s="21">
        <v>0.75</v>
      </c>
      <c r="S6">
        <v>0.85</v>
      </c>
      <c r="T6" s="4">
        <v>13.69</v>
      </c>
      <c r="U6" s="15">
        <v>6.8</v>
      </c>
      <c r="V6" s="19">
        <v>0.13</v>
      </c>
      <c r="W6" s="17">
        <v>0.90400000000000003</v>
      </c>
      <c r="X6" s="21">
        <v>1.61</v>
      </c>
      <c r="Y6">
        <v>0.23</v>
      </c>
      <c r="Z6" s="4">
        <v>23.33</v>
      </c>
      <c r="AA6" s="15">
        <v>11.59</v>
      </c>
      <c r="AB6" s="19">
        <v>0.06</v>
      </c>
      <c r="AC6" s="17">
        <v>4.2300000000000004</v>
      </c>
      <c r="AD6" s="21">
        <v>3.67</v>
      </c>
      <c r="AE6">
        <v>0.01</v>
      </c>
    </row>
    <row r="7" spans="1:31" x14ac:dyDescent="0.35">
      <c r="A7" s="1" t="s">
        <v>36</v>
      </c>
      <c r="B7" s="4">
        <v>0.02</v>
      </c>
      <c r="C7" s="15">
        <v>0.1</v>
      </c>
      <c r="D7" s="19">
        <v>0.02</v>
      </c>
      <c r="E7" s="17">
        <v>0.02</v>
      </c>
      <c r="F7" s="21">
        <v>0</v>
      </c>
      <c r="G7" s="10">
        <v>-0.15</v>
      </c>
      <c r="H7" s="4">
        <v>-2</v>
      </c>
      <c r="I7" s="15">
        <v>-0.15</v>
      </c>
      <c r="J7" s="19">
        <v>-0.05</v>
      </c>
      <c r="K7" s="17">
        <v>-0.05</v>
      </c>
      <c r="L7" s="21">
        <v>0.25</v>
      </c>
      <c r="M7">
        <v>-0.05</v>
      </c>
      <c r="N7" s="4">
        <v>-7.07</v>
      </c>
      <c r="O7" s="15">
        <v>-3.05</v>
      </c>
      <c r="P7" s="19">
        <v>-1.85</v>
      </c>
      <c r="Q7" s="17">
        <v>0</v>
      </c>
      <c r="R7" s="21">
        <v>0.25</v>
      </c>
      <c r="S7">
        <v>0.02</v>
      </c>
      <c r="T7" s="4">
        <v>-14.85</v>
      </c>
      <c r="U7" s="15">
        <v>-6.29</v>
      </c>
      <c r="V7" s="19">
        <v>-0.12</v>
      </c>
      <c r="W7" s="17">
        <v>-2.2200000000000002</v>
      </c>
      <c r="X7" s="21">
        <v>-2.17</v>
      </c>
      <c r="Y7">
        <v>-0.1</v>
      </c>
      <c r="Z7" s="4">
        <v>-24.02</v>
      </c>
      <c r="AA7" s="15">
        <v>-10.6</v>
      </c>
      <c r="AB7" s="19">
        <v>-0.15</v>
      </c>
      <c r="AC7" s="17">
        <v>-5.09</v>
      </c>
      <c r="AD7" s="21">
        <v>-0.6</v>
      </c>
      <c r="AE7">
        <v>-0.17</v>
      </c>
    </row>
    <row r="8" spans="1:31" x14ac:dyDescent="0.35">
      <c r="A8" s="1" t="s">
        <v>37</v>
      </c>
      <c r="B8" s="4">
        <v>0.28000000000000003</v>
      </c>
      <c r="C8" s="15">
        <v>0.72</v>
      </c>
      <c r="D8" s="19">
        <v>0.65</v>
      </c>
      <c r="E8" s="17">
        <v>0.67</v>
      </c>
      <c r="F8" s="21">
        <v>0.65</v>
      </c>
      <c r="G8" s="10">
        <v>-0.18</v>
      </c>
      <c r="H8" s="4">
        <v>2.4900000000000002</v>
      </c>
      <c r="I8" s="15">
        <v>0.26</v>
      </c>
      <c r="J8" s="19">
        <v>0.38</v>
      </c>
      <c r="K8" s="17">
        <v>0.4</v>
      </c>
      <c r="L8" s="21">
        <v>0.85</v>
      </c>
      <c r="M8">
        <v>0.16</v>
      </c>
      <c r="N8" s="4">
        <v>7.29</v>
      </c>
      <c r="O8" s="15">
        <v>2.68</v>
      </c>
      <c r="P8" s="19">
        <v>1.66</v>
      </c>
      <c r="Q8" s="17">
        <v>0.11</v>
      </c>
      <c r="R8" s="21">
        <v>0.82</v>
      </c>
      <c r="S8">
        <v>0.85</v>
      </c>
      <c r="T8" s="4">
        <v>14.14</v>
      </c>
      <c r="U8" s="15">
        <v>6.51</v>
      </c>
      <c r="V8" s="19">
        <v>0.11</v>
      </c>
      <c r="W8" s="17">
        <v>2.0499999999999998</v>
      </c>
      <c r="X8" s="21">
        <v>0.67</v>
      </c>
      <c r="Y8">
        <v>0.18</v>
      </c>
      <c r="Z8" s="4">
        <v>23.4</v>
      </c>
      <c r="AA8" s="15">
        <v>11.22</v>
      </c>
      <c r="AB8" s="19">
        <v>0.01</v>
      </c>
      <c r="AC8" s="17">
        <v>0.33</v>
      </c>
      <c r="AD8" s="21">
        <v>3.94</v>
      </c>
      <c r="AE8">
        <v>0.04</v>
      </c>
    </row>
    <row r="9" spans="1:31" x14ac:dyDescent="0.35">
      <c r="A9" s="1" t="s">
        <v>38</v>
      </c>
      <c r="B9" s="4">
        <v>0.02</v>
      </c>
      <c r="C9" s="15">
        <v>0.1</v>
      </c>
      <c r="D9" s="19">
        <v>0.05</v>
      </c>
      <c r="E9" s="17">
        <v>0.05</v>
      </c>
      <c r="F9" s="21">
        <v>0.02</v>
      </c>
      <c r="G9" s="10">
        <v>-0.2</v>
      </c>
      <c r="H9" s="4">
        <v>-0.01</v>
      </c>
      <c r="I9" s="15">
        <v>-0.2</v>
      </c>
      <c r="J9" s="19">
        <v>-7.0000000000000007E-2</v>
      </c>
      <c r="K9" s="17">
        <v>-0.05</v>
      </c>
      <c r="L9" s="21">
        <v>0.28999999999999998</v>
      </c>
      <c r="M9">
        <v>-0.05</v>
      </c>
      <c r="N9" s="4">
        <v>-7.37</v>
      </c>
      <c r="O9" s="15">
        <v>-3.35</v>
      </c>
      <c r="P9" s="19">
        <v>-1.48</v>
      </c>
      <c r="Q9" s="17">
        <v>-0.05</v>
      </c>
      <c r="R9" s="21">
        <v>0.28999999999999998</v>
      </c>
      <c r="S9">
        <v>0.02</v>
      </c>
      <c r="T9" s="4">
        <v>-0.57999999999999996</v>
      </c>
      <c r="U9" s="15">
        <v>-5.9</v>
      </c>
      <c r="V9" s="19">
        <v>-0.17</v>
      </c>
      <c r="W9" s="17">
        <v>-2.61</v>
      </c>
      <c r="X9" s="21">
        <v>-1.78</v>
      </c>
      <c r="Y9">
        <v>-0.12</v>
      </c>
      <c r="Z9" s="4">
        <v>-23.43</v>
      </c>
      <c r="AA9" s="15">
        <v>-0.23</v>
      </c>
      <c r="AB9" s="19">
        <v>-0.17</v>
      </c>
      <c r="AC9" s="17">
        <v>-5.1100000000000003</v>
      </c>
      <c r="AD9" s="21">
        <v>-3.59</v>
      </c>
      <c r="AE9">
        <v>-0.25</v>
      </c>
    </row>
    <row r="10" spans="1:31" x14ac:dyDescent="0.35">
      <c r="A10" s="1" t="s">
        <v>39</v>
      </c>
      <c r="B10" s="4">
        <v>0.28000000000000003</v>
      </c>
      <c r="C10" s="15">
        <v>0.72</v>
      </c>
      <c r="D10" s="19">
        <v>0.67</v>
      </c>
      <c r="E10" s="17">
        <v>0.67</v>
      </c>
      <c r="F10" s="21">
        <v>0.65</v>
      </c>
      <c r="G10" s="10">
        <v>-0.23</v>
      </c>
      <c r="H10" s="4">
        <v>0.4</v>
      </c>
      <c r="I10" s="15">
        <v>0.21</v>
      </c>
      <c r="J10" s="19">
        <v>0.38</v>
      </c>
      <c r="K10" s="17">
        <v>0.4</v>
      </c>
      <c r="L10" s="21">
        <v>0.92</v>
      </c>
      <c r="M10">
        <v>0.13</v>
      </c>
      <c r="N10" s="4">
        <v>7.32</v>
      </c>
      <c r="O10" s="15">
        <v>2.71</v>
      </c>
      <c r="P10" s="19">
        <v>1.7</v>
      </c>
      <c r="Q10" s="17">
        <v>0.4</v>
      </c>
      <c r="R10" s="21">
        <v>0.87</v>
      </c>
      <c r="S10">
        <v>0.85</v>
      </c>
      <c r="T10" s="4">
        <v>14.31</v>
      </c>
      <c r="U10" s="15">
        <v>0.26</v>
      </c>
      <c r="V10" s="19">
        <v>0.06</v>
      </c>
      <c r="W10" s="17">
        <v>2.86</v>
      </c>
      <c r="X10" s="21">
        <v>0.75</v>
      </c>
      <c r="Y10">
        <v>0.18</v>
      </c>
      <c r="Z10" s="4">
        <v>23.5</v>
      </c>
      <c r="AA10" s="15">
        <v>11.02</v>
      </c>
      <c r="AB10" s="19">
        <v>0.01</v>
      </c>
      <c r="AC10" s="17">
        <v>5.19</v>
      </c>
      <c r="AD10" s="21">
        <v>3.57</v>
      </c>
      <c r="AE10">
        <v>0.13</v>
      </c>
    </row>
    <row r="11" spans="1:31" x14ac:dyDescent="0.35">
      <c r="A11" s="1" t="s">
        <v>40</v>
      </c>
      <c r="B11" s="4">
        <v>0.05</v>
      </c>
      <c r="C11" s="15">
        <v>0.12</v>
      </c>
      <c r="D11" s="19">
        <v>0.05</v>
      </c>
      <c r="E11" s="17">
        <v>0.05</v>
      </c>
      <c r="F11" s="21">
        <v>0.02</v>
      </c>
      <c r="G11" s="10">
        <v>-0.22</v>
      </c>
      <c r="H11" s="4">
        <v>-0.01</v>
      </c>
      <c r="I11" s="15">
        <v>-0.22</v>
      </c>
      <c r="J11" s="19">
        <v>-7.0000000000000007E-2</v>
      </c>
      <c r="K11" s="17">
        <v>-0.05</v>
      </c>
      <c r="L11" s="21">
        <v>0.51</v>
      </c>
      <c r="M11">
        <v>-7.0000000000000007E-2</v>
      </c>
      <c r="N11" s="4">
        <v>-7.37</v>
      </c>
      <c r="O11" s="15">
        <v>-0.63</v>
      </c>
      <c r="P11" s="19">
        <v>-0.6</v>
      </c>
      <c r="Q11" s="17">
        <v>0</v>
      </c>
      <c r="R11" s="21">
        <v>0.32</v>
      </c>
      <c r="S11">
        <v>0.02</v>
      </c>
      <c r="T11" s="4">
        <v>-0.57999999999999996</v>
      </c>
      <c r="U11" s="15">
        <v>-0.23</v>
      </c>
      <c r="V11" s="19">
        <v>-0.22</v>
      </c>
      <c r="W11" s="17">
        <v>-2.61</v>
      </c>
      <c r="X11" s="21">
        <v>-1.7</v>
      </c>
      <c r="Y11">
        <v>-0.15</v>
      </c>
      <c r="Z11" s="4">
        <v>-0.06</v>
      </c>
      <c r="AA11" s="15">
        <v>-11.44</v>
      </c>
      <c r="AB11" s="19">
        <v>-0.17</v>
      </c>
      <c r="AC11" s="17">
        <v>-5.1100000000000003</v>
      </c>
      <c r="AD11" s="21">
        <v>-3.59</v>
      </c>
      <c r="AE11">
        <v>-0.28999999999999998</v>
      </c>
    </row>
    <row r="12" spans="1:31" x14ac:dyDescent="0.35">
      <c r="A12" s="6" t="s">
        <v>41</v>
      </c>
      <c r="B12" s="4">
        <f t="shared" ref="B12" si="0">AVERAGE(B3,B5,B7,B9,B11)</f>
        <v>2.6000000000000002E-2</v>
      </c>
      <c r="C12" s="15">
        <f t="shared" ref="C12" si="1">AVERAGE(C3,C5,C7,C9,C11)</f>
        <v>9.1999999999999998E-2</v>
      </c>
      <c r="D12" s="19">
        <f t="shared" ref="D12" si="2">AVERAGE(D3,D5,D7,D9,D11)</f>
        <v>2.8000000000000004E-2</v>
      </c>
      <c r="E12" s="17">
        <f t="shared" ref="E12" si="3">AVERAGE(E3,E5,E7,E9,E11)</f>
        <v>2.8000000000000004E-2</v>
      </c>
      <c r="F12" s="21">
        <f t="shared" ref="F12" si="4">AVERAGE(F3,F5,F7,F9,F11)</f>
        <v>8.0000000000000002E-3</v>
      </c>
      <c r="G12" s="10">
        <f t="shared" ref="G12" si="5">AVERAGE(G3,G5,G7,G9,G11)</f>
        <v>-0.13200000000000001</v>
      </c>
      <c r="H12" s="4">
        <f t="shared" ref="H12" si="6">AVERAGE(H3,H5,H7,H9,H11)</f>
        <v>-0.44799999999999995</v>
      </c>
      <c r="I12" s="15">
        <f t="shared" ref="I12" si="7">AVERAGE(I3,I5,I7,I9,I11)</f>
        <v>-0.14399999999999999</v>
      </c>
      <c r="J12" s="19">
        <f t="shared" ref="J12" si="8">AVERAGE(J3,J5,J7,J9,J11)</f>
        <v>-5.800000000000001E-2</v>
      </c>
      <c r="K12" s="17">
        <f t="shared" ref="K12" si="9">AVERAGE(K3,K5,K7,K9,K11)</f>
        <v>-4.4000000000000004E-2</v>
      </c>
      <c r="L12" s="21">
        <f t="shared" ref="L12" si="10">AVERAGE(L3,L5,L7,L9,L11)</f>
        <v>0.26800000000000002</v>
      </c>
      <c r="M12">
        <f t="shared" ref="M12" si="11">AVERAGE(M3,M5,M7,M9,M11)</f>
        <v>-3.0000000000000006E-2</v>
      </c>
      <c r="N12" s="4">
        <f t="shared" ref="N12" si="12">AVERAGE(N3,N5,N7,N9,N11)</f>
        <v>-5.9139999999999997</v>
      </c>
      <c r="O12" s="15">
        <f t="shared" ref="O12" si="13">AVERAGE(O3,O5,O7,O9,O11)</f>
        <v>-2.1760000000000002</v>
      </c>
      <c r="P12" s="19">
        <f t="shared" ref="P12" si="14">AVERAGE(P3,P5,P7,P9,P11)</f>
        <v>-1.222</v>
      </c>
      <c r="Q12" s="17">
        <f t="shared" ref="Q12" si="15">AVERAGE(Q3,Q5,Q7,Q9,Q11)</f>
        <v>-1.7999999999999999E-2</v>
      </c>
      <c r="R12" s="21">
        <f t="shared" ref="R12" si="16">AVERAGE(R3,R5,R7,R9,R11)</f>
        <v>0.22600000000000003</v>
      </c>
      <c r="S12">
        <f t="shared" ref="S12" si="17">AVERAGE(S3,S5,S7,S9,S11)</f>
        <v>1.6E-2</v>
      </c>
      <c r="T12" s="4">
        <f t="shared" ref="T12" si="18">AVERAGE(T3,T5,T7,T9,T11)</f>
        <v>-8.9139999999999979</v>
      </c>
      <c r="U12" s="15">
        <f t="shared" ref="U12" si="19">AVERAGE(U3,U5,U7,U9,U11)</f>
        <v>-4.9800000000000004</v>
      </c>
      <c r="V12" s="19">
        <f t="shared" ref="V12" si="20">AVERAGE(V3,V5,V7,V9,V11)</f>
        <v>-0.12</v>
      </c>
      <c r="W12" s="17">
        <f t="shared" ref="W12" si="21">AVERAGE(W3,W5,W7,W9,W11)</f>
        <v>-2.0419999999999998</v>
      </c>
      <c r="X12" s="21">
        <f t="shared" ref="X12" si="22">AVERAGE(X3,X5,X7,X9,X11)</f>
        <v>-1.9140000000000001</v>
      </c>
      <c r="Y12">
        <f t="shared" ref="Y12" si="23">AVERAGE(Y3,Y5,Y7,Y9,Y11)</f>
        <v>-0.10400000000000001</v>
      </c>
      <c r="Z12" s="4">
        <f t="shared" ref="Z12" si="24">AVERAGE(Z3,Z5,Z7,Z9,Z11)</f>
        <v>-19.016000000000002</v>
      </c>
      <c r="AA12" s="15">
        <f t="shared" ref="AA12" si="25">AVERAGE(AA3,AA5,AA7,AA9,AA11)</f>
        <v>-8.9219999999999988</v>
      </c>
      <c r="AB12" s="19">
        <f t="shared" ref="AB12" si="26">AVERAGE(AB3,AB5,AB7,AB9,AB11)</f>
        <v>-0.12800000000000003</v>
      </c>
      <c r="AC12" s="17">
        <f t="shared" ref="AC12" si="27">AVERAGE(AC3,AC5,AC7,AC9,AC11)</f>
        <v>-5.0039999999999996</v>
      </c>
      <c r="AD12" s="21">
        <f t="shared" ref="AD12" si="28">AVERAGE(AD3,AD5,AD7,AD9,AD11)</f>
        <v>-3.0119999999999996</v>
      </c>
      <c r="AE12">
        <f t="shared" ref="AE12" si="29">AVERAGE(AE3,AE5,AE7,AE9,AE11)</f>
        <v>-0.17599999999999999</v>
      </c>
    </row>
    <row r="13" spans="1:31" x14ac:dyDescent="0.35">
      <c r="A13" s="6" t="s">
        <v>42</v>
      </c>
      <c r="B13" s="4">
        <f t="shared" ref="B13" si="30">_xlfn.STDEV.P(B11,B9,B7,B5,B3)</f>
        <v>1.2000000000000005E-2</v>
      </c>
      <c r="C13" s="15">
        <f t="shared" ref="C13:AE13" si="31">_xlfn.STDEV.P(C11,C9,C7,C5,C3)</f>
        <v>1.9390719429665335E-2</v>
      </c>
      <c r="D13" s="19">
        <f t="shared" si="31"/>
        <v>1.9390719429665318E-2</v>
      </c>
      <c r="E13" s="17">
        <f t="shared" si="31"/>
        <v>1.9390719429665318E-2</v>
      </c>
      <c r="F13" s="21">
        <f t="shared" si="31"/>
        <v>9.7979589711327131E-3</v>
      </c>
      <c r="G13" s="10">
        <f t="shared" si="31"/>
        <v>7.6262703859750411E-2</v>
      </c>
      <c r="H13" s="4">
        <f t="shared" si="31"/>
        <v>0.77793058816323701</v>
      </c>
      <c r="I13" s="15">
        <f t="shared" si="31"/>
        <v>6.2801273872430299E-2</v>
      </c>
      <c r="J13" s="19">
        <f t="shared" si="31"/>
        <v>9.7979589711327687E-3</v>
      </c>
      <c r="K13" s="17">
        <f t="shared" si="31"/>
        <v>1.2000000000000011E-2</v>
      </c>
      <c r="L13" s="21">
        <f t="shared" si="31"/>
        <v>0.1348183963708218</v>
      </c>
      <c r="M13">
        <f t="shared" si="31"/>
        <v>3.4058772731852809E-2</v>
      </c>
      <c r="N13" s="4">
        <f t="shared" si="31"/>
        <v>2.7092183374545504</v>
      </c>
      <c r="O13" s="15">
        <f t="shared" si="31"/>
        <v>1.3205695740853649</v>
      </c>
      <c r="P13" s="19">
        <f t="shared" si="31"/>
        <v>0.50396031589798795</v>
      </c>
      <c r="Q13" s="17">
        <f t="shared" si="31"/>
        <v>1.8330302779823365E-2</v>
      </c>
      <c r="R13" s="21">
        <f t="shared" si="31"/>
        <v>8.0647380614623718E-2</v>
      </c>
      <c r="S13">
        <f t="shared" si="31"/>
        <v>8.0000000000000002E-3</v>
      </c>
      <c r="T13" s="4">
        <f t="shared" si="31"/>
        <v>6.8087138286169733</v>
      </c>
      <c r="U13" s="15">
        <f t="shared" si="31"/>
        <v>2.3791174834379247</v>
      </c>
      <c r="V13" s="19">
        <f t="shared" si="31"/>
        <v>7.0710678118654724E-2</v>
      </c>
      <c r="W13" s="17">
        <f t="shared" si="31"/>
        <v>0.92752142832389539</v>
      </c>
      <c r="X13" s="21">
        <f t="shared" si="31"/>
        <v>0.21058015101143751</v>
      </c>
      <c r="Y13">
        <f t="shared" si="31"/>
        <v>3.2619012860600191E-2</v>
      </c>
      <c r="Z13" s="4">
        <f t="shared" si="31"/>
        <v>9.4812459096892994</v>
      </c>
      <c r="AA13" s="15">
        <f t="shared" si="31"/>
        <v>4.3546269645056865</v>
      </c>
      <c r="AB13" s="19">
        <f t="shared" si="31"/>
        <v>4.664761515876243E-2</v>
      </c>
      <c r="AC13" s="17">
        <f t="shared" si="31"/>
        <v>0.19220822042774341</v>
      </c>
      <c r="AD13" s="21">
        <f t="shared" si="31"/>
        <v>1.2062072790362361</v>
      </c>
      <c r="AE13">
        <f t="shared" si="31"/>
        <v>8.6625631310830828E-2</v>
      </c>
    </row>
    <row r="14" spans="1:31" x14ac:dyDescent="0.35">
      <c r="A14" s="6" t="s">
        <v>43</v>
      </c>
      <c r="B14" s="4">
        <f t="shared" ref="B14" si="32">AVERAGE(B2,B4,B6,B8,B10)</f>
        <v>0.27200000000000002</v>
      </c>
      <c r="C14" s="15">
        <f t="shared" ref="C14:AE14" si="33">AVERAGE(C2,C4,C6,C8,C10)</f>
        <v>0.70599999999999985</v>
      </c>
      <c r="D14" s="19">
        <f t="shared" si="33"/>
        <v>0.64399999999999991</v>
      </c>
      <c r="E14" s="17">
        <f t="shared" si="33"/>
        <v>0.65800000000000003</v>
      </c>
      <c r="F14" s="21">
        <f t="shared" si="33"/>
        <v>0.6359999999999999</v>
      </c>
      <c r="G14" s="10">
        <f t="shared" si="33"/>
        <v>-0.11799999999999999</v>
      </c>
      <c r="H14" s="4">
        <f t="shared" si="33"/>
        <v>2.0760000000000001</v>
      </c>
      <c r="I14" s="15">
        <f t="shared" si="33"/>
        <v>0.318</v>
      </c>
      <c r="J14" s="19">
        <f t="shared" si="33"/>
        <v>0.38</v>
      </c>
      <c r="K14" s="17">
        <f t="shared" si="33"/>
        <v>0.40599999999999997</v>
      </c>
      <c r="L14" s="21">
        <f t="shared" si="33"/>
        <v>0.80400000000000005</v>
      </c>
      <c r="M14">
        <f t="shared" si="33"/>
        <v>0.188</v>
      </c>
      <c r="N14" s="4">
        <f t="shared" si="33"/>
        <v>6.0299999999999994</v>
      </c>
      <c r="O14" s="15">
        <f t="shared" si="33"/>
        <v>2.5619999999999998</v>
      </c>
      <c r="P14" s="19">
        <f t="shared" si="33"/>
        <v>1.0940000000000001</v>
      </c>
      <c r="Q14" s="17">
        <f t="shared" si="33"/>
        <v>0.29000000000000004</v>
      </c>
      <c r="R14" s="21">
        <f t="shared" si="33"/>
        <v>0.74199999999999999</v>
      </c>
      <c r="S14">
        <f t="shared" si="33"/>
        <v>0.79</v>
      </c>
      <c r="T14" s="4">
        <f t="shared" si="33"/>
        <v>14.229999999999999</v>
      </c>
      <c r="U14" s="15">
        <f t="shared" si="33"/>
        <v>4.5039999999999996</v>
      </c>
      <c r="V14" s="19">
        <f t="shared" si="33"/>
        <v>0.14199999999999999</v>
      </c>
      <c r="W14" s="17">
        <f t="shared" si="33"/>
        <v>1.6128</v>
      </c>
      <c r="X14" s="21">
        <f t="shared" si="33"/>
        <v>0.90999999999999992</v>
      </c>
      <c r="Y14">
        <f t="shared" si="33"/>
        <v>0.22599999999999998</v>
      </c>
      <c r="Z14" s="4">
        <f t="shared" si="33"/>
        <v>23.181999999999999</v>
      </c>
      <c r="AA14" s="15">
        <f t="shared" si="33"/>
        <v>9.0079999999999991</v>
      </c>
      <c r="AB14" s="19">
        <f t="shared" si="33"/>
        <v>6.0000000000000012E-2</v>
      </c>
      <c r="AC14" s="17">
        <f t="shared" si="33"/>
        <v>3.8639999999999999</v>
      </c>
      <c r="AD14" s="21">
        <f t="shared" si="33"/>
        <v>3.5699999999999994</v>
      </c>
      <c r="AE14">
        <f t="shared" si="33"/>
        <v>6.9999999999999993E-2</v>
      </c>
    </row>
    <row r="15" spans="1:31" x14ac:dyDescent="0.35">
      <c r="A15" s="6" t="s">
        <v>44</v>
      </c>
      <c r="B15" s="4">
        <f t="shared" ref="B15" si="34">_xlfn.STDEV.P(B2,B4,B6,B8,B10)</f>
        <v>9.7979589711327218E-3</v>
      </c>
      <c r="C15" s="15">
        <f t="shared" ref="C15:AE15" si="35">_xlfn.STDEV.P(C2,C4,C6,C8,C10)</f>
        <v>1.9595917942265402E-2</v>
      </c>
      <c r="D15" s="19">
        <f t="shared" si="35"/>
        <v>2.3323807579381222E-2</v>
      </c>
      <c r="E15" s="17">
        <f t="shared" si="35"/>
        <v>1.6000000000000014E-2</v>
      </c>
      <c r="F15" s="21">
        <f t="shared" si="35"/>
        <v>1.959591794226544E-2</v>
      </c>
      <c r="G15" s="10">
        <f t="shared" si="35"/>
        <v>7.9347337699509482E-2</v>
      </c>
      <c r="H15" s="4">
        <f t="shared" si="35"/>
        <v>0.83863221974832292</v>
      </c>
      <c r="I15" s="15">
        <f t="shared" si="35"/>
        <v>8.2800966177937863E-2</v>
      </c>
      <c r="J15" s="19">
        <f t="shared" si="35"/>
        <v>0</v>
      </c>
      <c r="K15" s="17">
        <f t="shared" si="35"/>
        <v>1.1999999999999986E-2</v>
      </c>
      <c r="L15" s="21">
        <f t="shared" si="35"/>
        <v>7.6576758876306619E-2</v>
      </c>
      <c r="M15">
        <f t="shared" si="35"/>
        <v>3.7094473981982748E-2</v>
      </c>
      <c r="N15" s="4">
        <f t="shared" si="35"/>
        <v>2.7056607326122779</v>
      </c>
      <c r="O15" s="15">
        <f t="shared" si="35"/>
        <v>0.16117071694324628</v>
      </c>
      <c r="P15" s="19">
        <f t="shared" si="35"/>
        <v>0.582669717764704</v>
      </c>
      <c r="Q15" s="17">
        <f t="shared" si="35"/>
        <v>0.12214745187681972</v>
      </c>
      <c r="R15" s="21">
        <f t="shared" si="35"/>
        <v>9.7857038581800518E-2</v>
      </c>
      <c r="S15">
        <f t="shared" si="35"/>
        <v>0.11999999999999961</v>
      </c>
      <c r="T15" s="4">
        <f t="shared" si="35"/>
        <v>0.30835044997534877</v>
      </c>
      <c r="U15" s="15">
        <f t="shared" si="35"/>
        <v>3.3094688395571872</v>
      </c>
      <c r="V15" s="19">
        <f t="shared" si="35"/>
        <v>5.8446556784809839E-2</v>
      </c>
      <c r="W15" s="17">
        <f t="shared" si="35"/>
        <v>0.97005121514278836</v>
      </c>
      <c r="X15" s="21">
        <f t="shared" si="35"/>
        <v>0.53141321022345711</v>
      </c>
      <c r="Y15">
        <f t="shared" si="35"/>
        <v>4.0792156108742428E-2</v>
      </c>
      <c r="Z15" s="4">
        <f t="shared" si="35"/>
        <v>0.28470335438838756</v>
      </c>
      <c r="AA15" s="15">
        <f t="shared" si="35"/>
        <v>4.2972056036452386</v>
      </c>
      <c r="AB15" s="19">
        <f t="shared" si="35"/>
        <v>4.6475800154488989E-2</v>
      </c>
      <c r="AC15" s="17">
        <f t="shared" si="35"/>
        <v>1.7940078037734399</v>
      </c>
      <c r="AD15" s="21">
        <f t="shared" si="35"/>
        <v>0.23315231073270537</v>
      </c>
      <c r="AE15">
        <f t="shared" si="35"/>
        <v>4.4271887242357311E-2</v>
      </c>
    </row>
    <row r="16" spans="1:31" x14ac:dyDescent="0.35">
      <c r="A16" s="7" t="s">
        <v>45</v>
      </c>
      <c r="B16" s="4">
        <f>B12+B13</f>
        <v>3.8000000000000006E-2</v>
      </c>
      <c r="C16" s="15">
        <f t="shared" ref="C16:AE16" si="36">C12+C13</f>
        <v>0.11139071942966533</v>
      </c>
      <c r="D16" s="19">
        <f t="shared" si="36"/>
        <v>4.7390719429665322E-2</v>
      </c>
      <c r="E16" s="17">
        <f t="shared" si="36"/>
        <v>4.7390719429665322E-2</v>
      </c>
      <c r="F16" s="21">
        <f t="shared" si="36"/>
        <v>1.7797958971132712E-2</v>
      </c>
      <c r="G16" s="10">
        <f t="shared" si="36"/>
        <v>-5.5737296140249595E-2</v>
      </c>
      <c r="H16" s="4">
        <f t="shared" si="36"/>
        <v>0.32993058816323706</v>
      </c>
      <c r="I16" s="15">
        <f t="shared" si="36"/>
        <v>-8.119872612756969E-2</v>
      </c>
      <c r="J16" s="19">
        <f t="shared" si="36"/>
        <v>-4.8202041028867243E-2</v>
      </c>
      <c r="K16" s="17">
        <f t="shared" si="36"/>
        <v>-3.1999999999999994E-2</v>
      </c>
      <c r="L16" s="21">
        <f t="shared" si="36"/>
        <v>0.40281839637082184</v>
      </c>
      <c r="M16">
        <f t="shared" si="36"/>
        <v>4.0587727318528027E-3</v>
      </c>
      <c r="N16" s="4">
        <f t="shared" si="36"/>
        <v>-3.2047816625454493</v>
      </c>
      <c r="O16" s="15">
        <f t="shared" si="36"/>
        <v>-0.85543042591463525</v>
      </c>
      <c r="P16" s="19">
        <f t="shared" si="36"/>
        <v>-0.71803968410201202</v>
      </c>
      <c r="Q16" s="17">
        <f t="shared" si="36"/>
        <v>3.3030277982336667E-4</v>
      </c>
      <c r="R16" s="21">
        <f t="shared" si="36"/>
        <v>0.30664738061462377</v>
      </c>
      <c r="S16">
        <f t="shared" si="36"/>
        <v>2.4E-2</v>
      </c>
      <c r="T16" s="4">
        <f t="shared" si="36"/>
        <v>-2.1052861713830247</v>
      </c>
      <c r="U16" s="15">
        <f t="shared" si="36"/>
        <v>-2.6008825165620757</v>
      </c>
      <c r="V16" s="19">
        <f t="shared" si="36"/>
        <v>-4.9289321881345272E-2</v>
      </c>
      <c r="W16" s="17">
        <f t="shared" si="36"/>
        <v>-1.1144785716761043</v>
      </c>
      <c r="X16" s="21">
        <f t="shared" si="36"/>
        <v>-1.7034198489885626</v>
      </c>
      <c r="Y16">
        <f t="shared" si="36"/>
        <v>-7.1380987139399818E-2</v>
      </c>
      <c r="Z16" s="4">
        <f t="shared" si="36"/>
        <v>-9.5347540903107024</v>
      </c>
      <c r="AA16" s="15">
        <f t="shared" si="36"/>
        <v>-4.5673730354943123</v>
      </c>
      <c r="AB16" s="19">
        <f t="shared" si="36"/>
        <v>-8.1352384841237607E-2</v>
      </c>
      <c r="AC16" s="17">
        <f t="shared" si="36"/>
        <v>-4.811791779572256</v>
      </c>
      <c r="AD16" s="21">
        <f t="shared" si="36"/>
        <v>-1.8057927209637634</v>
      </c>
      <c r="AE16">
        <f t="shared" si="36"/>
        <v>-8.9374368689169162E-2</v>
      </c>
    </row>
    <row r="17" spans="1:31" x14ac:dyDescent="0.35">
      <c r="A17" s="7" t="s">
        <v>46</v>
      </c>
      <c r="B17" s="4">
        <f>B14-B15</f>
        <v>0.26220204102886729</v>
      </c>
      <c r="C17" s="15">
        <f t="shared" ref="C17:AE17" si="37">C14-C15</f>
        <v>0.6864040820577344</v>
      </c>
      <c r="D17" s="19">
        <f t="shared" si="37"/>
        <v>0.62067619242061867</v>
      </c>
      <c r="E17" s="17">
        <f t="shared" si="37"/>
        <v>0.64200000000000002</v>
      </c>
      <c r="F17" s="21">
        <f t="shared" si="37"/>
        <v>0.61640408205773445</v>
      </c>
      <c r="G17" s="10">
        <f t="shared" si="37"/>
        <v>-0.19734733769950946</v>
      </c>
      <c r="H17" s="4">
        <f t="shared" si="37"/>
        <v>1.2373677802516772</v>
      </c>
      <c r="I17" s="15">
        <f t="shared" si="37"/>
        <v>0.23519903382206214</v>
      </c>
      <c r="J17" s="19">
        <f t="shared" si="37"/>
        <v>0.38</v>
      </c>
      <c r="K17" s="17">
        <f t="shared" si="37"/>
        <v>0.39399999999999996</v>
      </c>
      <c r="L17" s="21">
        <f t="shared" si="37"/>
        <v>0.72742324112369339</v>
      </c>
      <c r="M17">
        <f t="shared" si="37"/>
        <v>0.15090552601801727</v>
      </c>
      <c r="N17" s="4">
        <f t="shared" si="37"/>
        <v>3.3243392673877215</v>
      </c>
      <c r="O17" s="15">
        <f t="shared" si="37"/>
        <v>2.4008292830567535</v>
      </c>
      <c r="P17" s="19">
        <f t="shared" si="37"/>
        <v>0.51133028223529609</v>
      </c>
      <c r="Q17" s="17">
        <f t="shared" si="37"/>
        <v>0.16785254812318032</v>
      </c>
      <c r="R17" s="21">
        <f t="shared" si="37"/>
        <v>0.64414296141819949</v>
      </c>
      <c r="S17">
        <f t="shared" si="37"/>
        <v>0.67000000000000037</v>
      </c>
      <c r="T17" s="4">
        <f t="shared" si="37"/>
        <v>13.92164955002465</v>
      </c>
      <c r="U17" s="15">
        <f t="shared" si="37"/>
        <v>1.1945311604428124</v>
      </c>
      <c r="V17" s="19">
        <f t="shared" si="37"/>
        <v>8.3553443215190148E-2</v>
      </c>
      <c r="W17" s="17">
        <f t="shared" si="37"/>
        <v>0.64274878485721165</v>
      </c>
      <c r="X17" s="21">
        <f t="shared" si="37"/>
        <v>0.37858678977654281</v>
      </c>
      <c r="Y17">
        <f t="shared" si="37"/>
        <v>0.18520784389125755</v>
      </c>
      <c r="Z17" s="4">
        <f t="shared" si="37"/>
        <v>22.897296645611611</v>
      </c>
      <c r="AA17" s="15">
        <f t="shared" si="37"/>
        <v>4.7107943963547605</v>
      </c>
      <c r="AB17" s="19">
        <f t="shared" si="37"/>
        <v>1.3524199845511023E-2</v>
      </c>
      <c r="AC17" s="17">
        <f t="shared" si="37"/>
        <v>2.0699921962265599</v>
      </c>
      <c r="AD17" s="21">
        <f t="shared" si="37"/>
        <v>3.336847689267294</v>
      </c>
      <c r="AE17">
        <f t="shared" si="37"/>
        <v>2.5728112757642682E-2</v>
      </c>
    </row>
    <row r="18" spans="1:31" x14ac:dyDescent="0.35">
      <c r="A18" s="7" t="s">
        <v>47</v>
      </c>
      <c r="B18" s="4">
        <f>B14-B12</f>
        <v>0.24600000000000002</v>
      </c>
      <c r="C18" s="15">
        <f t="shared" ref="C18:AE18" si="38">C14-C12</f>
        <v>0.61399999999999988</v>
      </c>
      <c r="D18" s="19">
        <f t="shared" si="38"/>
        <v>0.61599999999999988</v>
      </c>
      <c r="E18" s="17">
        <f t="shared" si="38"/>
        <v>0.63</v>
      </c>
      <c r="F18" s="21">
        <f t="shared" si="38"/>
        <v>0.62799999999999989</v>
      </c>
      <c r="G18" s="10">
        <f t="shared" si="38"/>
        <v>1.4000000000000012E-2</v>
      </c>
      <c r="H18" s="4">
        <f t="shared" si="38"/>
        <v>2.524</v>
      </c>
      <c r="I18" s="15">
        <f t="shared" si="38"/>
        <v>0.46199999999999997</v>
      </c>
      <c r="J18" s="19">
        <f t="shared" si="38"/>
        <v>0.438</v>
      </c>
      <c r="K18" s="17">
        <f t="shared" si="38"/>
        <v>0.44999999999999996</v>
      </c>
      <c r="L18" s="21">
        <f t="shared" si="38"/>
        <v>0.53600000000000003</v>
      </c>
      <c r="M18">
        <f t="shared" si="38"/>
        <v>0.218</v>
      </c>
      <c r="N18" s="4">
        <f t="shared" si="38"/>
        <v>11.943999999999999</v>
      </c>
      <c r="O18" s="15">
        <f t="shared" si="38"/>
        <v>4.7379999999999995</v>
      </c>
      <c r="P18" s="19">
        <f t="shared" si="38"/>
        <v>2.3159999999999998</v>
      </c>
      <c r="Q18" s="17">
        <f t="shared" si="38"/>
        <v>0.30800000000000005</v>
      </c>
      <c r="R18" s="21">
        <f t="shared" si="38"/>
        <v>0.51600000000000001</v>
      </c>
      <c r="S18">
        <f t="shared" si="38"/>
        <v>0.77400000000000002</v>
      </c>
      <c r="T18" s="4">
        <f t="shared" si="38"/>
        <v>23.143999999999998</v>
      </c>
      <c r="U18" s="15">
        <f t="shared" si="38"/>
        <v>9.484</v>
      </c>
      <c r="V18" s="19">
        <f t="shared" si="38"/>
        <v>0.26200000000000001</v>
      </c>
      <c r="W18" s="17">
        <f t="shared" si="38"/>
        <v>3.6547999999999998</v>
      </c>
      <c r="X18" s="21">
        <f t="shared" si="38"/>
        <v>2.8239999999999998</v>
      </c>
      <c r="Y18">
        <f t="shared" si="38"/>
        <v>0.32999999999999996</v>
      </c>
      <c r="Z18" s="4">
        <f t="shared" si="38"/>
        <v>42.198</v>
      </c>
      <c r="AA18" s="15">
        <f t="shared" si="38"/>
        <v>17.93</v>
      </c>
      <c r="AB18" s="19">
        <f t="shared" si="38"/>
        <v>0.18800000000000006</v>
      </c>
      <c r="AC18" s="17">
        <f t="shared" si="38"/>
        <v>8.8679999999999986</v>
      </c>
      <c r="AD18" s="21">
        <f t="shared" si="38"/>
        <v>6.581999999999999</v>
      </c>
      <c r="AE18">
        <f t="shared" si="38"/>
        <v>0.246</v>
      </c>
    </row>
    <row r="19" spans="1:31" x14ac:dyDescent="0.35">
      <c r="A19" s="9" t="s">
        <v>48</v>
      </c>
      <c r="B19" s="4">
        <f>AVERAGE(B12,B14)</f>
        <v>0.14900000000000002</v>
      </c>
      <c r="C19" s="15">
        <f t="shared" ref="C19:AE19" si="39">AVERAGE(C12,C14)</f>
        <v>0.39899999999999991</v>
      </c>
      <c r="D19" s="19">
        <f t="shared" si="39"/>
        <v>0.33599999999999997</v>
      </c>
      <c r="E19" s="17">
        <f t="shared" si="39"/>
        <v>0.34300000000000003</v>
      </c>
      <c r="F19" s="21">
        <f t="shared" si="39"/>
        <v>0.32199999999999995</v>
      </c>
      <c r="G19" s="10">
        <f t="shared" si="39"/>
        <v>-0.125</v>
      </c>
      <c r="H19" s="4">
        <f t="shared" si="39"/>
        <v>0.81400000000000006</v>
      </c>
      <c r="I19" s="15">
        <f t="shared" si="39"/>
        <v>8.7000000000000008E-2</v>
      </c>
      <c r="J19" s="19">
        <f t="shared" si="39"/>
        <v>0.161</v>
      </c>
      <c r="K19" s="17">
        <f t="shared" si="39"/>
        <v>0.18099999999999999</v>
      </c>
      <c r="L19" s="21">
        <f t="shared" si="39"/>
        <v>0.53600000000000003</v>
      </c>
      <c r="M19">
        <f t="shared" si="39"/>
        <v>7.9000000000000001E-2</v>
      </c>
      <c r="N19" s="4">
        <f t="shared" si="39"/>
        <v>5.7999999999999829E-2</v>
      </c>
      <c r="O19" s="15">
        <f t="shared" si="39"/>
        <v>0.19299999999999984</v>
      </c>
      <c r="P19" s="19">
        <f t="shared" si="39"/>
        <v>-6.3999999999999946E-2</v>
      </c>
      <c r="Q19" s="17">
        <f t="shared" si="39"/>
        <v>0.13600000000000001</v>
      </c>
      <c r="R19" s="21">
        <f t="shared" si="39"/>
        <v>0.48399999999999999</v>
      </c>
      <c r="S19">
        <f t="shared" si="39"/>
        <v>0.40300000000000002</v>
      </c>
      <c r="T19" s="4">
        <f t="shared" si="39"/>
        <v>2.6580000000000004</v>
      </c>
      <c r="U19" s="15">
        <f t="shared" si="39"/>
        <v>-0.23800000000000043</v>
      </c>
      <c r="V19" s="19">
        <f t="shared" si="39"/>
        <v>1.0999999999999996E-2</v>
      </c>
      <c r="W19" s="17">
        <f t="shared" si="39"/>
        <v>-0.2145999999999999</v>
      </c>
      <c r="X19" s="21">
        <f t="shared" si="39"/>
        <v>-0.50200000000000011</v>
      </c>
      <c r="Y19">
        <f t="shared" si="39"/>
        <v>6.0999999999999985E-2</v>
      </c>
      <c r="Z19" s="4">
        <f t="shared" si="39"/>
        <v>2.0829999999999984</v>
      </c>
      <c r="AA19" s="15">
        <f t="shared" si="39"/>
        <v>4.3000000000000149E-2</v>
      </c>
      <c r="AB19" s="19">
        <f t="shared" si="39"/>
        <v>-3.4000000000000009E-2</v>
      </c>
      <c r="AC19" s="17">
        <f t="shared" si="39"/>
        <v>-0.56999999999999984</v>
      </c>
      <c r="AD19" s="21">
        <f t="shared" si="39"/>
        <v>0.27899999999999991</v>
      </c>
      <c r="AE19">
        <f t="shared" si="39"/>
        <v>-5.2999999999999999E-2</v>
      </c>
    </row>
    <row r="20" spans="1:31" x14ac:dyDescent="0.35">
      <c r="A20" s="8" t="s">
        <v>49</v>
      </c>
      <c r="B20" s="4">
        <f>AVEDEV(B13,B15)</f>
        <v>1.1010205144336418E-3</v>
      </c>
      <c r="C20" s="15">
        <f t="shared" ref="C20:AE20" si="40">AVEDEV(C13,C15)</f>
        <v>1.0259925630003337E-4</v>
      </c>
      <c r="D20" s="19">
        <f t="shared" si="40"/>
        <v>1.9665440748579521E-3</v>
      </c>
      <c r="E20" s="17">
        <f t="shared" si="40"/>
        <v>1.6953597148326519E-3</v>
      </c>
      <c r="F20" s="21">
        <f t="shared" si="40"/>
        <v>4.8989794855663635E-3</v>
      </c>
      <c r="G20" s="10">
        <f t="shared" si="40"/>
        <v>1.5423169198795356E-3</v>
      </c>
      <c r="H20" s="4">
        <f t="shared" si="40"/>
        <v>3.0350815792542951E-2</v>
      </c>
      <c r="I20" s="15">
        <f t="shared" si="40"/>
        <v>9.9998461527537816E-3</v>
      </c>
      <c r="J20" s="19">
        <f t="shared" si="40"/>
        <v>4.8989794855663843E-3</v>
      </c>
      <c r="K20" s="17">
        <f t="shared" si="40"/>
        <v>1.214306433183765E-17</v>
      </c>
      <c r="L20" s="21">
        <f t="shared" si="40"/>
        <v>2.9120818747257589E-2</v>
      </c>
      <c r="M20" s="10">
        <f t="shared" si="40"/>
        <v>1.5178506250649697E-3</v>
      </c>
      <c r="N20" s="4">
        <f t="shared" si="40"/>
        <v>1.7788024211362607E-3</v>
      </c>
      <c r="O20" s="15">
        <f t="shared" si="40"/>
        <v>0.57969942857105927</v>
      </c>
      <c r="P20" s="19">
        <f t="shared" si="40"/>
        <v>3.9354700933358022E-2</v>
      </c>
      <c r="Q20" s="17">
        <f t="shared" si="40"/>
        <v>5.1908574548498176E-2</v>
      </c>
      <c r="R20" s="21">
        <f t="shared" si="40"/>
        <v>8.6048289835884001E-3</v>
      </c>
      <c r="S20" s="10">
        <f t="shared" si="40"/>
        <v>5.59999999999998E-2</v>
      </c>
      <c r="T20" s="4">
        <f t="shared" si="40"/>
        <v>3.2501816893208124</v>
      </c>
      <c r="U20" s="15">
        <f t="shared" si="40"/>
        <v>0.46517567805963123</v>
      </c>
      <c r="V20" s="19">
        <f t="shared" si="40"/>
        <v>6.1320606669224426E-3</v>
      </c>
      <c r="W20" s="17">
        <f t="shared" si="40"/>
        <v>2.1264893409446484E-2</v>
      </c>
      <c r="X20" s="21">
        <f t="shared" si="40"/>
        <v>0.1604165296060098</v>
      </c>
      <c r="Y20" s="10">
        <f t="shared" si="40"/>
        <v>4.0865716240711183E-3</v>
      </c>
      <c r="Z20" s="4">
        <f t="shared" si="40"/>
        <v>4.598271277650456</v>
      </c>
      <c r="AA20" s="15">
        <f t="shared" si="40"/>
        <v>2.8710680430223956E-2</v>
      </c>
      <c r="AB20" s="19">
        <f t="shared" si="40"/>
        <v>8.5907502136720743E-5</v>
      </c>
      <c r="AC20" s="17">
        <f t="shared" si="40"/>
        <v>0.80089979167284819</v>
      </c>
      <c r="AD20" s="21">
        <f t="shared" si="40"/>
        <v>0.48652748415176539</v>
      </c>
      <c r="AE20" s="10">
        <f t="shared" si="40"/>
        <v>2.1176872034236759E-2</v>
      </c>
    </row>
    <row r="21" spans="1:31" x14ac:dyDescent="0.35">
      <c r="A21" s="12" t="s">
        <v>51</v>
      </c>
      <c r="B21" s="4">
        <f>AVERAGE(ABS(B12),ABS(B14))</f>
        <v>0.14900000000000002</v>
      </c>
      <c r="C21" s="15">
        <f t="shared" ref="C21:AE21" si="41">AVERAGE(ABS(C12),ABS(C14))</f>
        <v>0.39899999999999991</v>
      </c>
      <c r="D21" s="19">
        <f t="shared" si="41"/>
        <v>0.33599999999999997</v>
      </c>
      <c r="E21" s="17">
        <f t="shared" si="41"/>
        <v>0.34300000000000003</v>
      </c>
      <c r="F21" s="21">
        <f t="shared" si="41"/>
        <v>0.32199999999999995</v>
      </c>
      <c r="G21" s="10">
        <f t="shared" si="41"/>
        <v>0.125</v>
      </c>
      <c r="H21" s="4">
        <f t="shared" si="41"/>
        <v>1.262</v>
      </c>
      <c r="I21" s="15">
        <f t="shared" si="41"/>
        <v>0.23099999999999998</v>
      </c>
      <c r="J21" s="19">
        <f t="shared" si="41"/>
        <v>0.219</v>
      </c>
      <c r="K21" s="17">
        <f t="shared" si="41"/>
        <v>0.22499999999999998</v>
      </c>
      <c r="L21" s="21">
        <f t="shared" si="41"/>
        <v>0.53600000000000003</v>
      </c>
      <c r="M21" s="10">
        <f t="shared" si="41"/>
        <v>0.109</v>
      </c>
      <c r="N21" s="4">
        <f t="shared" si="41"/>
        <v>5.9719999999999995</v>
      </c>
      <c r="O21" s="15">
        <f t="shared" si="41"/>
        <v>2.3689999999999998</v>
      </c>
      <c r="P21" s="19">
        <f t="shared" si="41"/>
        <v>1.1579999999999999</v>
      </c>
      <c r="Q21" s="17">
        <f t="shared" si="41"/>
        <v>0.15400000000000003</v>
      </c>
      <c r="R21" s="21">
        <f t="shared" si="41"/>
        <v>0.48399999999999999</v>
      </c>
      <c r="S21" s="10">
        <f t="shared" si="41"/>
        <v>0.40300000000000002</v>
      </c>
      <c r="T21" s="4">
        <f t="shared" si="41"/>
        <v>11.571999999999999</v>
      </c>
      <c r="U21" s="15">
        <f t="shared" si="41"/>
        <v>4.742</v>
      </c>
      <c r="V21" s="19">
        <f t="shared" si="41"/>
        <v>0.13100000000000001</v>
      </c>
      <c r="W21" s="17">
        <f t="shared" si="41"/>
        <v>1.8273999999999999</v>
      </c>
      <c r="X21" s="21">
        <f t="shared" si="41"/>
        <v>1.4119999999999999</v>
      </c>
      <c r="Y21" s="10">
        <f t="shared" si="41"/>
        <v>0.16499999999999998</v>
      </c>
      <c r="Z21" s="4">
        <f t="shared" si="41"/>
        <v>21.099</v>
      </c>
      <c r="AA21" s="15">
        <f t="shared" si="41"/>
        <v>8.9649999999999999</v>
      </c>
      <c r="AB21" s="19">
        <f t="shared" si="41"/>
        <v>9.4000000000000028E-2</v>
      </c>
      <c r="AC21" s="17">
        <f t="shared" si="41"/>
        <v>4.4339999999999993</v>
      </c>
      <c r="AD21" s="21">
        <f t="shared" si="41"/>
        <v>3.2909999999999995</v>
      </c>
      <c r="AE21" s="10">
        <f t="shared" si="41"/>
        <v>0.123</v>
      </c>
    </row>
    <row r="22" spans="1:31" x14ac:dyDescent="0.35">
      <c r="A22" s="11" t="s">
        <v>52</v>
      </c>
      <c r="B22" s="22">
        <f>AVERAGE(ABS(B13),ABS(B15))</f>
        <v>1.0898979485566365E-2</v>
      </c>
      <c r="C22" s="23">
        <f t="shared" ref="C22:AE22" si="42">AVERAGE(ABS(C13),ABS(C15))</f>
        <v>1.949331868596537E-2</v>
      </c>
      <c r="D22" s="24">
        <f t="shared" si="42"/>
        <v>2.1357263504523272E-2</v>
      </c>
      <c r="E22" s="25">
        <f t="shared" si="42"/>
        <v>1.7695359714832666E-2</v>
      </c>
      <c r="F22" s="26">
        <f t="shared" si="42"/>
        <v>1.4696938456699078E-2</v>
      </c>
      <c r="G22" s="27">
        <f t="shared" si="42"/>
        <v>7.7805020779629946E-2</v>
      </c>
      <c r="H22" s="22">
        <f t="shared" si="42"/>
        <v>0.80828140395577996</v>
      </c>
      <c r="I22" s="23">
        <f t="shared" si="42"/>
        <v>7.2801120025184074E-2</v>
      </c>
      <c r="J22" s="24">
        <f t="shared" si="42"/>
        <v>4.8989794855663843E-3</v>
      </c>
      <c r="K22" s="25">
        <f t="shared" si="42"/>
        <v>1.1999999999999999E-2</v>
      </c>
      <c r="L22" s="26">
        <f t="shared" si="42"/>
        <v>0.10569757762356422</v>
      </c>
      <c r="M22" s="27">
        <f t="shared" si="42"/>
        <v>3.5576623356917775E-2</v>
      </c>
      <c r="N22" s="22">
        <f t="shared" si="42"/>
        <v>2.7074395350334139</v>
      </c>
      <c r="O22" s="23">
        <f t="shared" si="42"/>
        <v>0.74087014551430563</v>
      </c>
      <c r="P22" s="24">
        <f t="shared" si="42"/>
        <v>0.54331501683134598</v>
      </c>
      <c r="Q22" s="25">
        <f t="shared" si="42"/>
        <v>7.0238877328321542E-2</v>
      </c>
      <c r="R22" s="26">
        <f t="shared" si="42"/>
        <v>8.9252209598212118E-2</v>
      </c>
      <c r="S22" s="27">
        <f t="shared" si="42"/>
        <v>6.3999999999999807E-2</v>
      </c>
      <c r="T22" s="22">
        <f t="shared" si="42"/>
        <v>3.5585321392961609</v>
      </c>
      <c r="U22" s="23">
        <f t="shared" si="42"/>
        <v>2.8442931614975562</v>
      </c>
      <c r="V22" s="24">
        <f t="shared" si="42"/>
        <v>6.4578617451732281E-2</v>
      </c>
      <c r="W22" s="25">
        <f t="shared" si="42"/>
        <v>0.94878632173334188</v>
      </c>
      <c r="X22" s="26">
        <f t="shared" si="42"/>
        <v>0.37099668061744728</v>
      </c>
      <c r="Y22" s="27">
        <f t="shared" si="42"/>
        <v>3.6705584484671309E-2</v>
      </c>
      <c r="Z22" s="22">
        <f t="shared" si="42"/>
        <v>4.8829746320388434</v>
      </c>
      <c r="AA22" s="23">
        <f t="shared" si="42"/>
        <v>4.325916284075463</v>
      </c>
      <c r="AB22" s="24">
        <f t="shared" si="42"/>
        <v>4.6561707656625706E-2</v>
      </c>
      <c r="AC22" s="25">
        <f t="shared" si="42"/>
        <v>0.99310801210059163</v>
      </c>
      <c r="AD22" s="26">
        <f t="shared" si="42"/>
        <v>0.71967979488447076</v>
      </c>
      <c r="AE22" s="27">
        <f t="shared" si="42"/>
        <v>6.5448759276594076E-2</v>
      </c>
    </row>
    <row r="23" spans="1:31" x14ac:dyDescent="0.35">
      <c r="A23" s="7" t="s">
        <v>53</v>
      </c>
      <c r="B23" s="10">
        <f>ABS(MAX(B2:B11)-MIN(B2:B11))</f>
        <v>0.26</v>
      </c>
      <c r="C23" s="10">
        <f t="shared" ref="C23:AE23" si="43">ABS(MAX(C2:C11)-MIN(C2:C11))</f>
        <v>0.64999999999999991</v>
      </c>
      <c r="D23" s="10">
        <f t="shared" si="43"/>
        <v>0.67</v>
      </c>
      <c r="E23" s="10">
        <f t="shared" si="43"/>
        <v>0.67</v>
      </c>
      <c r="F23" s="10">
        <f t="shared" si="43"/>
        <v>0.65</v>
      </c>
      <c r="G23" s="10">
        <f t="shared" si="43"/>
        <v>0.22</v>
      </c>
      <c r="H23" s="10">
        <f t="shared" si="43"/>
        <v>4.54</v>
      </c>
      <c r="I23" s="10">
        <f t="shared" si="43"/>
        <v>0.67</v>
      </c>
      <c r="J23" s="10">
        <f t="shared" si="43"/>
        <v>0.45</v>
      </c>
      <c r="K23" s="10">
        <f t="shared" si="43"/>
        <v>0.48</v>
      </c>
      <c r="L23" s="10">
        <f t="shared" si="43"/>
        <v>0.8</v>
      </c>
      <c r="M23" s="10">
        <f t="shared" si="43"/>
        <v>0.30000000000000004</v>
      </c>
      <c r="N23" s="10">
        <f t="shared" si="43"/>
        <v>15.08</v>
      </c>
      <c r="O23" s="10">
        <f t="shared" si="43"/>
        <v>6.0600000000000005</v>
      </c>
      <c r="P23" s="10">
        <f t="shared" si="43"/>
        <v>3.55</v>
      </c>
      <c r="Q23" s="10">
        <f t="shared" si="43"/>
        <v>0.5</v>
      </c>
      <c r="R23" s="10">
        <f t="shared" si="43"/>
        <v>0.77</v>
      </c>
      <c r="S23" s="10">
        <f t="shared" si="43"/>
        <v>0.85</v>
      </c>
      <c r="T23" s="10">
        <f t="shared" si="43"/>
        <v>29.45</v>
      </c>
      <c r="U23" s="10">
        <f t="shared" si="43"/>
        <v>14.469999999999999</v>
      </c>
      <c r="V23" s="10">
        <f t="shared" si="43"/>
        <v>0.45</v>
      </c>
      <c r="W23" s="10">
        <f t="shared" si="43"/>
        <v>5.47</v>
      </c>
      <c r="X23" s="10">
        <f t="shared" si="43"/>
        <v>3.7800000000000002</v>
      </c>
      <c r="Y23" s="10">
        <f t="shared" si="43"/>
        <v>0.43000000000000005</v>
      </c>
      <c r="Z23" s="10">
        <f t="shared" si="43"/>
        <v>47.54</v>
      </c>
      <c r="AA23" s="10">
        <f t="shared" si="43"/>
        <v>23.03</v>
      </c>
      <c r="AB23" s="10">
        <f t="shared" si="43"/>
        <v>0.30000000000000004</v>
      </c>
      <c r="AC23" s="10">
        <f t="shared" si="43"/>
        <v>10.3</v>
      </c>
      <c r="AD23" s="10">
        <f t="shared" si="43"/>
        <v>7.58</v>
      </c>
      <c r="AE23" s="10">
        <f t="shared" si="43"/>
        <v>0.42</v>
      </c>
    </row>
    <row r="24" spans="1:31" x14ac:dyDescent="0.35">
      <c r="A24" s="7" t="s">
        <v>50</v>
      </c>
      <c r="B24" s="10">
        <f>3*B22</f>
        <v>3.269693845669909E-2</v>
      </c>
      <c r="C24" s="10">
        <f t="shared" ref="C24:AE24" si="44">3*C22</f>
        <v>5.8479956057896111E-2</v>
      </c>
      <c r="D24" s="10">
        <f t="shared" si="44"/>
        <v>6.4071790513569815E-2</v>
      </c>
      <c r="E24" s="10">
        <f t="shared" si="44"/>
        <v>5.3086079144497998E-2</v>
      </c>
      <c r="F24" s="10">
        <f t="shared" si="44"/>
        <v>4.4090815370097236E-2</v>
      </c>
      <c r="G24" s="10">
        <f t="shared" si="44"/>
        <v>0.23341506233888984</v>
      </c>
      <c r="H24" s="10">
        <f t="shared" si="44"/>
        <v>2.4248442118673399</v>
      </c>
      <c r="I24" s="10">
        <f t="shared" si="44"/>
        <v>0.21840336007555222</v>
      </c>
      <c r="J24" s="10">
        <f t="shared" si="44"/>
        <v>1.4696938456699154E-2</v>
      </c>
      <c r="K24" s="10">
        <f t="shared" si="44"/>
        <v>3.5999999999999997E-2</v>
      </c>
      <c r="L24" s="10">
        <f t="shared" si="44"/>
        <v>0.31709273287069262</v>
      </c>
      <c r="M24" s="10">
        <f t="shared" si="44"/>
        <v>0.10672987007075332</v>
      </c>
      <c r="N24" s="10">
        <f t="shared" si="44"/>
        <v>8.1223186051002418</v>
      </c>
      <c r="O24" s="10">
        <f t="shared" si="44"/>
        <v>2.2226104365429169</v>
      </c>
      <c r="P24" s="10">
        <f t="shared" si="44"/>
        <v>1.629945050494038</v>
      </c>
      <c r="Q24" s="10">
        <f t="shared" si="44"/>
        <v>0.21071663198496463</v>
      </c>
      <c r="R24" s="10">
        <f t="shared" si="44"/>
        <v>0.26775662879463635</v>
      </c>
      <c r="S24" s="10">
        <f t="shared" si="44"/>
        <v>0.19199999999999942</v>
      </c>
      <c r="T24" s="10">
        <f t="shared" si="44"/>
        <v>10.675596417888482</v>
      </c>
      <c r="U24" s="10">
        <f t="shared" si="44"/>
        <v>8.5328794844926676</v>
      </c>
      <c r="V24" s="10">
        <f t="shared" si="44"/>
        <v>0.19373585235519686</v>
      </c>
      <c r="W24" s="10">
        <f t="shared" si="44"/>
        <v>2.8463589652000256</v>
      </c>
      <c r="X24" s="10">
        <f t="shared" si="44"/>
        <v>1.112990041852342</v>
      </c>
      <c r="Y24" s="10">
        <f t="shared" si="44"/>
        <v>0.11011675345401392</v>
      </c>
      <c r="Z24" s="10">
        <f t="shared" si="44"/>
        <v>14.64892389611653</v>
      </c>
      <c r="AA24" s="10">
        <f t="shared" si="44"/>
        <v>12.977748852226389</v>
      </c>
      <c r="AB24" s="10">
        <f t="shared" si="44"/>
        <v>0.13968512296987712</v>
      </c>
      <c r="AC24" s="10">
        <f t="shared" si="44"/>
        <v>2.979324036301775</v>
      </c>
      <c r="AD24" s="10">
        <f t="shared" si="44"/>
        <v>2.1590393846534122</v>
      </c>
      <c r="AE24" s="10">
        <f t="shared" si="44"/>
        <v>0.19634627782978223</v>
      </c>
    </row>
    <row r="25" spans="1:31" x14ac:dyDescent="0.35">
      <c r="A25" s="10"/>
      <c r="B25" s="10"/>
      <c r="C25" s="10"/>
      <c r="D25" s="10"/>
      <c r="E25" s="10"/>
      <c r="F25" s="10"/>
      <c r="H25" s="10"/>
      <c r="I25" s="10"/>
      <c r="J25" s="10"/>
    </row>
    <row r="26" spans="1:31" x14ac:dyDescent="0.35">
      <c r="A26" s="10"/>
      <c r="B26" s="10"/>
      <c r="C26" s="10"/>
      <c r="D26" s="10"/>
      <c r="E26" s="10"/>
      <c r="F26" s="10"/>
      <c r="H26" s="10"/>
      <c r="I26" s="10"/>
      <c r="J26" s="10"/>
    </row>
    <row r="27" spans="1:31" x14ac:dyDescent="0.35">
      <c r="A27" s="10"/>
      <c r="B27" s="10"/>
      <c r="C27" s="10"/>
      <c r="D27" s="10"/>
      <c r="E27" s="10"/>
      <c r="F27" s="10"/>
      <c r="H27" s="10"/>
      <c r="I27" s="10"/>
      <c r="J27" s="10"/>
    </row>
    <row r="28" spans="1:31" x14ac:dyDescent="0.35">
      <c r="A28" s="10"/>
      <c r="B28" s="10"/>
      <c r="C28" s="10"/>
      <c r="D28" s="10"/>
      <c r="E28" s="10"/>
      <c r="F28" s="10"/>
      <c r="H28" s="10"/>
      <c r="I28" s="10"/>
      <c r="J28" s="10"/>
    </row>
    <row r="29" spans="1:31" x14ac:dyDescent="0.35">
      <c r="A29" s="10"/>
      <c r="B29" s="10"/>
      <c r="C29" s="10"/>
      <c r="D29" s="10"/>
      <c r="E29" s="10"/>
      <c r="F29" s="10"/>
      <c r="H29" s="10"/>
      <c r="I29" s="10"/>
      <c r="J29" s="10"/>
    </row>
    <row r="30" spans="1:31" x14ac:dyDescent="0.35">
      <c r="A30" s="10"/>
      <c r="B30" s="10"/>
      <c r="C30" s="10"/>
      <c r="D30" s="10"/>
      <c r="E30" s="10"/>
      <c r="F30" s="10"/>
      <c r="H30" s="10"/>
      <c r="I30" s="10"/>
      <c r="J30" s="10"/>
    </row>
    <row r="31" spans="1:31" x14ac:dyDescent="0.35">
      <c r="A31" s="10"/>
      <c r="B31" s="10"/>
      <c r="C31" s="10"/>
      <c r="D31" s="10"/>
      <c r="E31" s="10"/>
      <c r="F31" s="10"/>
      <c r="H31" s="10"/>
      <c r="I31" s="10"/>
      <c r="J31" s="10"/>
    </row>
    <row r="32" spans="1:31" x14ac:dyDescent="0.35">
      <c r="A32" s="10"/>
      <c r="B32" s="10"/>
      <c r="C32" s="10"/>
      <c r="D32" s="10"/>
      <c r="E32" s="10"/>
      <c r="F32" s="10"/>
      <c r="H32" s="10"/>
      <c r="I32" s="10"/>
      <c r="J32" s="10"/>
    </row>
    <row r="33" spans="1:10" x14ac:dyDescent="0.35">
      <c r="A33" s="10"/>
      <c r="B33" s="10"/>
      <c r="C33" s="10"/>
      <c r="D33" s="10"/>
      <c r="E33" s="10"/>
      <c r="F33" s="10"/>
      <c r="H33" s="10"/>
      <c r="I33" s="10"/>
      <c r="J33" s="10"/>
    </row>
    <row r="34" spans="1:10" x14ac:dyDescent="0.35">
      <c r="A34" s="10"/>
      <c r="B34" s="10"/>
      <c r="C34" s="10"/>
      <c r="D34" s="10"/>
      <c r="E34" s="10"/>
      <c r="F34" s="10"/>
      <c r="H34" s="10"/>
      <c r="I34" s="10"/>
      <c r="J34" s="10"/>
    </row>
    <row r="35" spans="1:10" x14ac:dyDescent="0.35">
      <c r="A35" s="10"/>
      <c r="B35" s="10"/>
      <c r="C35" s="10"/>
      <c r="D35" s="10"/>
      <c r="E35" s="10"/>
      <c r="F35" s="10"/>
      <c r="H35" s="10"/>
      <c r="I35" s="10"/>
      <c r="J35" s="10"/>
    </row>
    <row r="36" spans="1:10" x14ac:dyDescent="0.35">
      <c r="A36" s="10"/>
      <c r="B36" s="10"/>
      <c r="C36" s="10"/>
      <c r="D36" s="10"/>
      <c r="E36" s="10"/>
      <c r="F36" s="10"/>
      <c r="H36" s="10"/>
      <c r="I36" s="10"/>
      <c r="J36" s="10"/>
    </row>
    <row r="37" spans="1:10" x14ac:dyDescent="0.35">
      <c r="A37" s="10"/>
      <c r="B37" s="10"/>
      <c r="C37" s="10"/>
      <c r="D37" s="10"/>
      <c r="E37" s="10"/>
      <c r="F37" s="10"/>
      <c r="H37" s="10"/>
      <c r="I37" s="10"/>
      <c r="J37" s="10"/>
    </row>
    <row r="38" spans="1:10" x14ac:dyDescent="0.35">
      <c r="A38" s="10"/>
      <c r="B38" s="10"/>
      <c r="C38" s="10"/>
      <c r="D38" s="10"/>
      <c r="E38" s="10"/>
      <c r="F38" s="10"/>
      <c r="H38" s="10"/>
      <c r="I38" s="10"/>
      <c r="J38" s="10"/>
    </row>
    <row r="39" spans="1:10" x14ac:dyDescent="0.35">
      <c r="A39" s="10"/>
      <c r="B39" s="10"/>
      <c r="C39" s="10"/>
      <c r="D39" s="10"/>
      <c r="E39" s="10"/>
      <c r="F39" s="10"/>
      <c r="H39" s="10"/>
      <c r="I39" s="10"/>
      <c r="J39" s="10"/>
    </row>
    <row r="40" spans="1:10" x14ac:dyDescent="0.35">
      <c r="A40" s="10"/>
      <c r="B40" s="10"/>
      <c r="C40" s="10"/>
      <c r="D40" s="10"/>
      <c r="E40" s="10"/>
      <c r="F40" s="10"/>
      <c r="H40" s="10"/>
      <c r="I40" s="10"/>
      <c r="J40" s="10"/>
    </row>
    <row r="41" spans="1:10" x14ac:dyDescent="0.35">
      <c r="A41" s="10"/>
      <c r="B41" s="10"/>
      <c r="C41" s="10"/>
      <c r="D41" s="10"/>
      <c r="E41" s="10"/>
      <c r="F41" s="10"/>
      <c r="H41" s="10"/>
      <c r="I41" s="10"/>
      <c r="J41" s="10"/>
    </row>
    <row r="42" spans="1:10" x14ac:dyDescent="0.35">
      <c r="A42" s="10"/>
      <c r="B42" s="10"/>
      <c r="C42" s="10"/>
      <c r="D42" s="10"/>
      <c r="E42" s="10"/>
      <c r="F42" s="10"/>
      <c r="H42" s="10"/>
      <c r="I42" s="10"/>
      <c r="J42" s="10"/>
    </row>
    <row r="43" spans="1:10" x14ac:dyDescent="0.35">
      <c r="A43" s="10"/>
      <c r="B43" s="10"/>
      <c r="C43" s="10"/>
      <c r="D43" s="10"/>
      <c r="E43" s="10"/>
      <c r="F43" s="10"/>
      <c r="H43" s="10"/>
      <c r="I43" s="10"/>
      <c r="J43" s="10"/>
    </row>
    <row r="44" spans="1:10" x14ac:dyDescent="0.35">
      <c r="A44" s="10"/>
      <c r="B44" s="10"/>
      <c r="C44" s="10"/>
      <c r="D44" s="10"/>
      <c r="E44" s="10"/>
      <c r="F44" s="10"/>
      <c r="H44" s="10"/>
      <c r="I44" s="10"/>
      <c r="J44" s="10"/>
    </row>
    <row r="45" spans="1:10" x14ac:dyDescent="0.35">
      <c r="A45" s="10"/>
      <c r="B45" s="10"/>
      <c r="C45" s="10"/>
      <c r="D45" s="10"/>
      <c r="E45" s="10"/>
      <c r="F45" s="10"/>
      <c r="H45" s="10"/>
      <c r="I45" s="10"/>
      <c r="J45" s="10"/>
    </row>
    <row r="46" spans="1:10" x14ac:dyDescent="0.35">
      <c r="A46" s="10"/>
      <c r="B46" s="10"/>
      <c r="C46" s="10"/>
      <c r="D46" s="10"/>
      <c r="E46" s="10"/>
      <c r="F46" s="10"/>
      <c r="H46" s="10"/>
      <c r="I46" s="10"/>
      <c r="J46" s="10"/>
    </row>
    <row r="47" spans="1:10" x14ac:dyDescent="0.35">
      <c r="A47" s="10"/>
      <c r="B47" s="10"/>
      <c r="C47" s="10"/>
      <c r="D47" s="10"/>
      <c r="E47" s="10"/>
      <c r="F47" s="10"/>
      <c r="H47" s="10"/>
      <c r="I47" s="10"/>
      <c r="J47" s="10"/>
    </row>
    <row r="48" spans="1:10" x14ac:dyDescent="0.35">
      <c r="A48" s="10"/>
      <c r="B48" s="10"/>
      <c r="C48" s="10"/>
      <c r="D48" s="10"/>
      <c r="E48" s="10"/>
      <c r="F48" s="10"/>
      <c r="H48" s="10"/>
      <c r="I48" s="10"/>
      <c r="J48" s="10"/>
    </row>
    <row r="49" spans="1:10" x14ac:dyDescent="0.35">
      <c r="A49" s="10"/>
      <c r="B49" s="10"/>
      <c r="C49" s="10"/>
      <c r="D49" s="10"/>
      <c r="E49" s="10"/>
      <c r="F49" s="10"/>
      <c r="H49" s="10"/>
      <c r="I49" s="10"/>
      <c r="J49" s="10"/>
    </row>
    <row r="50" spans="1:10" x14ac:dyDescent="0.35">
      <c r="A50" s="10"/>
      <c r="B50" s="10"/>
      <c r="C50" s="10"/>
      <c r="D50" s="10"/>
      <c r="E50" s="10"/>
      <c r="F50" s="10"/>
      <c r="H50" s="10"/>
      <c r="I50" s="10"/>
      <c r="J50" s="10"/>
    </row>
    <row r="51" spans="1:10" x14ac:dyDescent="0.35">
      <c r="A51" s="10"/>
      <c r="B51" s="10"/>
      <c r="C51" s="10"/>
      <c r="D51" s="10"/>
      <c r="E51" s="10"/>
      <c r="F51" s="10"/>
      <c r="H51" s="10"/>
      <c r="I51" s="10"/>
      <c r="J51" s="10"/>
    </row>
    <row r="52" spans="1:10" x14ac:dyDescent="0.35">
      <c r="A52" s="10"/>
      <c r="B52" s="10"/>
      <c r="C52" s="10"/>
      <c r="D52" s="10"/>
      <c r="E52" s="10"/>
      <c r="F52" s="10"/>
      <c r="H52" s="10"/>
      <c r="I52" s="10"/>
      <c r="J52" s="10"/>
    </row>
    <row r="53" spans="1:10" x14ac:dyDescent="0.35">
      <c r="A53" s="10"/>
      <c r="B53" s="10"/>
      <c r="C53" s="10"/>
      <c r="D53" s="10"/>
      <c r="E53" s="10"/>
      <c r="F53" s="10"/>
      <c r="H53" s="10"/>
      <c r="I53" s="10"/>
      <c r="J53" s="10"/>
    </row>
    <row r="54" spans="1:10" x14ac:dyDescent="0.35">
      <c r="A54" s="10"/>
      <c r="B54" s="10"/>
      <c r="C54" s="10"/>
      <c r="D54" s="10"/>
      <c r="E54" s="10"/>
      <c r="F54" s="10"/>
      <c r="H54" s="10"/>
      <c r="I54" s="10"/>
      <c r="J54" s="10"/>
    </row>
    <row r="55" spans="1:10" x14ac:dyDescent="0.35">
      <c r="A55" s="10"/>
      <c r="B55" s="10"/>
      <c r="C55" s="10"/>
      <c r="D55" s="10"/>
      <c r="E55" s="10"/>
      <c r="F55" s="10"/>
      <c r="H55" s="10"/>
      <c r="I55" s="10"/>
      <c r="J55" s="10"/>
    </row>
    <row r="56" spans="1:10" x14ac:dyDescent="0.35">
      <c r="A56" s="10"/>
      <c r="B56" s="10"/>
      <c r="C56" s="10"/>
      <c r="D56" s="10"/>
      <c r="E56" s="10"/>
      <c r="F56" s="10"/>
      <c r="H56" s="10"/>
      <c r="I56" s="10"/>
      <c r="J56" s="10"/>
    </row>
    <row r="57" spans="1:10" x14ac:dyDescent="0.35">
      <c r="A57" s="10"/>
      <c r="B57" s="10"/>
      <c r="C57" s="10"/>
      <c r="D57" s="10"/>
      <c r="E57" s="10"/>
      <c r="F57" s="10"/>
      <c r="H57" s="10"/>
      <c r="I57" s="10"/>
      <c r="J57" s="10"/>
    </row>
    <row r="58" spans="1:10" x14ac:dyDescent="0.35">
      <c r="A58" s="10"/>
      <c r="B58" s="10"/>
      <c r="C58" s="10"/>
      <c r="D58" s="10"/>
      <c r="E58" s="10"/>
      <c r="F58" s="10"/>
      <c r="H58" s="10"/>
      <c r="I58" s="10"/>
      <c r="J58" s="10"/>
    </row>
    <row r="59" spans="1:10" x14ac:dyDescent="0.35">
      <c r="A59" s="10"/>
      <c r="B59" s="10"/>
      <c r="C59" s="10"/>
      <c r="D59" s="10"/>
      <c r="E59" s="10"/>
      <c r="F59" s="10"/>
      <c r="H59" s="10"/>
      <c r="I59" s="10"/>
      <c r="J59" s="10"/>
    </row>
    <row r="60" spans="1:10" x14ac:dyDescent="0.35">
      <c r="A60" s="10"/>
      <c r="B60" s="10"/>
      <c r="C60" s="10"/>
      <c r="D60" s="10"/>
      <c r="E60" s="10"/>
      <c r="F60" s="10"/>
      <c r="H60" s="10"/>
      <c r="I60" s="10"/>
      <c r="J60" s="10"/>
    </row>
    <row r="61" spans="1:10" x14ac:dyDescent="0.35">
      <c r="A61" s="10"/>
      <c r="B61" s="10"/>
      <c r="C61" s="10"/>
      <c r="D61" s="10"/>
      <c r="E61" s="10"/>
      <c r="F61" s="10"/>
      <c r="H61" s="10"/>
      <c r="I61" s="10"/>
      <c r="J61" s="10"/>
    </row>
    <row r="62" spans="1:10" x14ac:dyDescent="0.35">
      <c r="A62" s="10"/>
      <c r="B62" s="10"/>
      <c r="C62" s="10"/>
      <c r="D62" s="10"/>
      <c r="E62" s="10"/>
      <c r="F62" s="10"/>
      <c r="H62" s="10"/>
      <c r="I62" s="10"/>
      <c r="J62" s="10"/>
    </row>
    <row r="63" spans="1:10" x14ac:dyDescent="0.35">
      <c r="A63" s="10"/>
      <c r="B63" s="10"/>
      <c r="C63" s="10"/>
      <c r="D63" s="10"/>
      <c r="E63" s="10"/>
      <c r="F63" s="10"/>
      <c r="H63" s="10"/>
      <c r="I63" s="10"/>
      <c r="J63" s="10"/>
    </row>
    <row r="64" spans="1:10" x14ac:dyDescent="0.35">
      <c r="A64" s="10"/>
      <c r="B64" s="10"/>
      <c r="C64" s="10"/>
      <c r="D64" s="10"/>
      <c r="E64" s="10"/>
      <c r="F64" s="10"/>
      <c r="H64" s="10"/>
      <c r="I64" s="10"/>
      <c r="J64" s="10"/>
    </row>
    <row r="65" spans="1:10" x14ac:dyDescent="0.35">
      <c r="A65" s="10"/>
      <c r="B65" s="10"/>
      <c r="C65" s="10"/>
      <c r="D65" s="10"/>
      <c r="E65" s="10"/>
      <c r="F65" s="10"/>
      <c r="H65" s="10"/>
      <c r="I65" s="10"/>
      <c r="J65" s="10"/>
    </row>
    <row r="66" spans="1:10" x14ac:dyDescent="0.35">
      <c r="A66" s="10"/>
      <c r="B66" s="10"/>
      <c r="C66" s="10"/>
      <c r="D66" s="10"/>
      <c r="E66" s="10"/>
      <c r="F66" s="10"/>
      <c r="H66" s="10"/>
      <c r="I66" s="10"/>
      <c r="J66" s="10"/>
    </row>
    <row r="67" spans="1:10" x14ac:dyDescent="0.35">
      <c r="A67" s="10"/>
      <c r="B67" s="10"/>
      <c r="C67" s="10"/>
      <c r="D67" s="10"/>
      <c r="E67" s="10"/>
      <c r="F67" s="10"/>
      <c r="H67" s="10"/>
      <c r="I67" s="10"/>
      <c r="J67" s="10"/>
    </row>
    <row r="68" spans="1:10" x14ac:dyDescent="0.35">
      <c r="A68" s="10"/>
      <c r="B68" s="10"/>
      <c r="C68" s="10"/>
      <c r="D68" s="10"/>
      <c r="E68" s="10"/>
      <c r="F68" s="10"/>
      <c r="H68" s="10"/>
      <c r="I68" s="10"/>
      <c r="J68" s="10"/>
    </row>
    <row r="69" spans="1:10" x14ac:dyDescent="0.35">
      <c r="A69" s="10"/>
      <c r="B69" s="10"/>
      <c r="C69" s="10"/>
      <c r="D69" s="10"/>
      <c r="E69" s="10"/>
      <c r="F69" s="10"/>
      <c r="H69" s="10"/>
      <c r="I69" s="10"/>
      <c r="J69" s="10"/>
    </row>
    <row r="70" spans="1:10" x14ac:dyDescent="0.35">
      <c r="A70" s="10"/>
      <c r="B70" s="10"/>
      <c r="C70" s="10"/>
      <c r="D70" s="10"/>
      <c r="E70" s="10"/>
      <c r="F70" s="10"/>
      <c r="H70" s="10"/>
      <c r="I70" s="10"/>
      <c r="J70" s="10"/>
    </row>
    <row r="71" spans="1:10" x14ac:dyDescent="0.35">
      <c r="A71" s="10"/>
      <c r="B71" s="10"/>
      <c r="C71" s="10"/>
      <c r="D71" s="10"/>
      <c r="E71" s="10"/>
      <c r="F71" s="10"/>
      <c r="H71" s="10"/>
      <c r="I71" s="10"/>
      <c r="J71" s="10"/>
    </row>
    <row r="72" spans="1:10" x14ac:dyDescent="0.35">
      <c r="A72" s="10"/>
      <c r="B72" s="10"/>
      <c r="C72" s="10"/>
      <c r="D72" s="10"/>
      <c r="E72" s="10"/>
      <c r="F72" s="10"/>
      <c r="H72" s="10"/>
      <c r="I72" s="10"/>
      <c r="J72" s="10"/>
    </row>
    <row r="73" spans="1:10" x14ac:dyDescent="0.35">
      <c r="A73" s="10"/>
      <c r="B73" s="10"/>
      <c r="C73" s="10"/>
      <c r="D73" s="10"/>
      <c r="E73" s="10"/>
      <c r="F73" s="10"/>
      <c r="H73" s="10"/>
      <c r="I73" s="10"/>
      <c r="J73" s="10"/>
    </row>
    <row r="74" spans="1:10" x14ac:dyDescent="0.35">
      <c r="A74" s="10"/>
      <c r="B74" s="10"/>
      <c r="C74" s="10"/>
      <c r="D74" s="10"/>
      <c r="E74" s="10"/>
      <c r="F74" s="10"/>
      <c r="H74" s="10"/>
      <c r="I74" s="10"/>
      <c r="J74" s="10"/>
    </row>
    <row r="75" spans="1:10" x14ac:dyDescent="0.35">
      <c r="A75" s="10"/>
      <c r="B75" s="10"/>
      <c r="C75" s="10"/>
      <c r="D75" s="10"/>
      <c r="E75" s="10"/>
      <c r="F75" s="10"/>
      <c r="H75" s="10"/>
      <c r="I75" s="10"/>
      <c r="J75" s="10"/>
    </row>
    <row r="76" spans="1:10" x14ac:dyDescent="0.35">
      <c r="A76" s="10"/>
      <c r="B76" s="10"/>
      <c r="C76" s="10"/>
      <c r="D76" s="10"/>
      <c r="E76" s="10"/>
      <c r="F76" s="10"/>
      <c r="H76" s="10"/>
      <c r="I76" s="10"/>
      <c r="J76" s="10"/>
    </row>
    <row r="77" spans="1:10" x14ac:dyDescent="0.35">
      <c r="A77" s="10"/>
      <c r="B77" s="10"/>
      <c r="C77" s="10"/>
      <c r="D77" s="10"/>
      <c r="E77" s="10"/>
      <c r="F77" s="10"/>
      <c r="H77" s="10"/>
      <c r="I77" s="10"/>
      <c r="J77" s="10"/>
    </row>
    <row r="78" spans="1:10" x14ac:dyDescent="0.35">
      <c r="A78" s="10"/>
      <c r="B78" s="10"/>
      <c r="C78" s="10"/>
      <c r="D78" s="10"/>
      <c r="E78" s="10"/>
      <c r="F78" s="10"/>
      <c r="H78" s="10"/>
      <c r="I78" s="10"/>
      <c r="J78" s="10"/>
    </row>
    <row r="79" spans="1:10" x14ac:dyDescent="0.35">
      <c r="A79" s="10"/>
      <c r="B79" s="10"/>
      <c r="C79" s="10"/>
      <c r="D79" s="10"/>
      <c r="E79" s="10"/>
      <c r="F79" s="10"/>
      <c r="H79" s="10"/>
      <c r="I79" s="10"/>
      <c r="J79" s="10"/>
    </row>
    <row r="80" spans="1:10" x14ac:dyDescent="0.35">
      <c r="A80" s="10"/>
      <c r="B80" s="10"/>
      <c r="C80" s="10"/>
      <c r="D80" s="10"/>
      <c r="E80" s="10"/>
      <c r="F80" s="10"/>
      <c r="H80" s="10"/>
      <c r="I80" s="10"/>
      <c r="J80" s="10"/>
    </row>
    <row r="81" spans="1:10" x14ac:dyDescent="0.35">
      <c r="A81" s="10"/>
      <c r="B81" s="10"/>
      <c r="C81" s="10"/>
      <c r="D81" s="10"/>
      <c r="E81" s="10"/>
      <c r="F81" s="10"/>
      <c r="H81" s="10"/>
      <c r="I81" s="10"/>
      <c r="J81" s="10"/>
    </row>
    <row r="82" spans="1:10" x14ac:dyDescent="0.35">
      <c r="A82" s="10"/>
      <c r="B82" s="10"/>
      <c r="C82" s="10"/>
      <c r="D82" s="10"/>
      <c r="E82" s="10"/>
      <c r="F82" s="10"/>
      <c r="H82" s="10"/>
      <c r="I82" s="10"/>
      <c r="J82" s="10"/>
    </row>
    <row r="83" spans="1:10" x14ac:dyDescent="0.35">
      <c r="A83" s="10"/>
      <c r="B83" s="10"/>
      <c r="C83" s="10"/>
      <c r="D83" s="10"/>
      <c r="E83" s="10"/>
      <c r="F83" s="10"/>
      <c r="H83" s="10"/>
      <c r="I83" s="10"/>
      <c r="J83" s="10"/>
    </row>
    <row r="84" spans="1:10" x14ac:dyDescent="0.35">
      <c r="A84" s="10"/>
      <c r="B84" s="10"/>
      <c r="C84" s="10"/>
      <c r="D84" s="10"/>
      <c r="E84" s="10"/>
      <c r="F84" s="10"/>
      <c r="H84" s="10"/>
      <c r="I84" s="10"/>
      <c r="J84" s="10"/>
    </row>
    <row r="85" spans="1:10" x14ac:dyDescent="0.35">
      <c r="A85" s="10"/>
      <c r="B85" s="10"/>
      <c r="C85" s="10"/>
      <c r="D85" s="10"/>
      <c r="E85" s="10"/>
      <c r="F85" s="10"/>
      <c r="H85" s="10"/>
      <c r="I85" s="10"/>
      <c r="J85" s="10"/>
    </row>
    <row r="86" spans="1:10" x14ac:dyDescent="0.35">
      <c r="A86" s="10"/>
      <c r="B86" s="10"/>
      <c r="C86" s="10"/>
      <c r="D86" s="10"/>
      <c r="E86" s="10"/>
      <c r="F86" s="10"/>
      <c r="H86" s="10"/>
      <c r="I86" s="10"/>
      <c r="J8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Innacuracy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2021-09-02T11:30:19Z</dcterms:modified>
</cp:coreProperties>
</file>