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vaa\Documents\GitHub\rabies_manuscript_code\external_data\data_Pouchelon_P30\"/>
    </mc:Choice>
  </mc:AlternateContent>
  <xr:revisionPtr revIDLastSave="0" documentId="13_ncr:1_{9FB33455-3526-4EA1-B302-FD0535C7A317}" xr6:coauthVersionLast="36" xr6:coauthVersionMax="36" xr10:uidLastSave="{00000000-0000-0000-0000-000000000000}"/>
  <bookViews>
    <workbookView xWindow="0" yWindow="0" windowWidth="15720" windowHeight="6950" xr2:uid="{BF37320C-717A-4AB2-95B7-4E30DE8B5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B22" i="1"/>
  <c r="B21" i="1"/>
  <c r="B20" i="1"/>
  <c r="C19" i="1"/>
  <c r="C18" i="1"/>
  <c r="C17" i="1"/>
  <c r="C16" i="1"/>
  <c r="B19" i="1"/>
  <c r="B18" i="1"/>
  <c r="B17" i="1"/>
  <c r="B16" i="1"/>
  <c r="C15" i="1"/>
  <c r="C14" i="1"/>
  <c r="B15" i="1"/>
  <c r="B14" i="1"/>
  <c r="C13" i="1"/>
  <c r="B13" i="1"/>
  <c r="C12" i="1"/>
  <c r="C11" i="1"/>
  <c r="C10" i="1"/>
  <c r="C9" i="1"/>
  <c r="B12" i="1"/>
  <c r="B11" i="1"/>
  <c r="B10" i="1"/>
  <c r="B9" i="1"/>
  <c r="C8" i="1"/>
  <c r="C7" i="1"/>
  <c r="C6" i="1"/>
  <c r="B8" i="1"/>
  <c r="B7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<sst xmlns="http://schemas.openxmlformats.org/spreadsheetml/2006/main" count="113" uniqueCount="20">
  <si>
    <t>ID</t>
  </si>
  <si>
    <t>starter</t>
  </si>
  <si>
    <t>input</t>
  </si>
  <si>
    <t>condition</t>
  </si>
  <si>
    <t>cell_type</t>
  </si>
  <si>
    <t>interneuron</t>
  </si>
  <si>
    <t>area</t>
  </si>
  <si>
    <t>M2</t>
  </si>
  <si>
    <t>PV_M2_P30</t>
  </si>
  <si>
    <t>PV_S1_P30</t>
  </si>
  <si>
    <t>S1</t>
  </si>
  <si>
    <t>PV_V1_P30</t>
  </si>
  <si>
    <t>V1</t>
  </si>
  <si>
    <t>SST_M2_P30</t>
  </si>
  <si>
    <t>SST_S1_P30</t>
  </si>
  <si>
    <t>cell</t>
  </si>
  <si>
    <t>PV</t>
  </si>
  <si>
    <t>SST</t>
  </si>
  <si>
    <t>age</t>
  </si>
  <si>
    <t>P30-P42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</si>
</sst>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486-4ACA-43AF-9D1D-50230A3BA199}">
  <dimension ref="A1:H22"/>
  <sheetViews>
    <sheetView tabSelected="1" topLeftCell="A15" workbookViewId="0">
      <selection activeCell="A23" sqref="A23:XFD42"/>
    </sheetView>
  </sheetViews>
  <sheetFormatPr defaultRowHeight="14.5" x14ac:dyDescent="0.35"/>
  <cols>
    <col min="4" max="4" width="12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15</v>
      </c>
      <c r="H1" t="s">
        <v>18</v>
      </c>
    </row>
    <row r="2" spans="1:8" x14ac:dyDescent="0.35">
      <c r="A2">
        <v>1</v>
      </c>
      <c r="B2">
        <f>49*4</f>
        <v>196</v>
      </c>
      <c r="C2">
        <f>6130*4</f>
        <v>24520</v>
      </c>
      <c r="D2" t="s">
        <v>8</v>
      </c>
      <c r="E2" t="s">
        <v>5</v>
      </c>
      <c r="F2" t="s">
        <v>7</v>
      </c>
      <c r="G2" t="s">
        <v>16</v>
      </c>
      <c r="H2" t="s">
        <v>19</v>
      </c>
    </row>
    <row r="3" spans="1:8" x14ac:dyDescent="0.35">
      <c r="A3">
        <v>2</v>
      </c>
      <c r="B3">
        <f>46*4</f>
        <v>184</v>
      </c>
      <c r="C3">
        <f>5648*4</f>
        <v>22592</v>
      </c>
      <c r="D3" t="s">
        <v>8</v>
      </c>
      <c r="E3" t="s">
        <v>5</v>
      </c>
      <c r="F3" t="s">
        <v>7</v>
      </c>
      <c r="G3" t="s">
        <v>16</v>
      </c>
      <c r="H3" t="s">
        <v>19</v>
      </c>
    </row>
    <row r="4" spans="1:8" x14ac:dyDescent="0.35">
      <c r="A4">
        <v>3</v>
      </c>
      <c r="B4">
        <f>60*4</f>
        <v>240</v>
      </c>
      <c r="C4">
        <f>3710*4</f>
        <v>14840</v>
      </c>
      <c r="D4" t="s">
        <v>8</v>
      </c>
      <c r="E4" t="s">
        <v>5</v>
      </c>
      <c r="F4" t="s">
        <v>7</v>
      </c>
      <c r="G4" t="s">
        <v>16</v>
      </c>
      <c r="H4" t="s">
        <v>19</v>
      </c>
    </row>
    <row r="5" spans="1:8" x14ac:dyDescent="0.35">
      <c r="A5">
        <v>4</v>
      </c>
      <c r="B5">
        <f>90*4</f>
        <v>360</v>
      </c>
      <c r="C5">
        <f>10332*4</f>
        <v>41328</v>
      </c>
      <c r="D5" t="s">
        <v>8</v>
      </c>
      <c r="E5" t="s">
        <v>5</v>
      </c>
      <c r="F5" t="s">
        <v>7</v>
      </c>
      <c r="G5" t="s">
        <v>16</v>
      </c>
      <c r="H5" t="s">
        <v>19</v>
      </c>
    </row>
    <row r="6" spans="1:8" x14ac:dyDescent="0.35">
      <c r="A6">
        <v>5</v>
      </c>
      <c r="B6">
        <f>53*4</f>
        <v>212</v>
      </c>
      <c r="C6">
        <f>1865*4</f>
        <v>7460</v>
      </c>
      <c r="D6" t="s">
        <v>9</v>
      </c>
      <c r="E6" t="s">
        <v>5</v>
      </c>
      <c r="F6" t="s">
        <v>10</v>
      </c>
      <c r="G6" t="s">
        <v>16</v>
      </c>
      <c r="H6" t="s">
        <v>19</v>
      </c>
    </row>
    <row r="7" spans="1:8" x14ac:dyDescent="0.35">
      <c r="A7">
        <v>6</v>
      </c>
      <c r="B7">
        <f>154*4</f>
        <v>616</v>
      </c>
      <c r="C7">
        <f>6846*4</f>
        <v>27384</v>
      </c>
      <c r="D7" t="s">
        <v>9</v>
      </c>
      <c r="E7" t="s">
        <v>5</v>
      </c>
      <c r="F7" t="s">
        <v>10</v>
      </c>
      <c r="G7" t="s">
        <v>16</v>
      </c>
      <c r="H7" t="s">
        <v>19</v>
      </c>
    </row>
    <row r="8" spans="1:8" x14ac:dyDescent="0.35">
      <c r="A8">
        <v>7</v>
      </c>
      <c r="B8">
        <f>55*4</f>
        <v>220</v>
      </c>
      <c r="C8">
        <f>4367*4</f>
        <v>17468</v>
      </c>
      <c r="D8" t="s">
        <v>9</v>
      </c>
      <c r="E8" t="s">
        <v>5</v>
      </c>
      <c r="F8" t="s">
        <v>10</v>
      </c>
      <c r="G8" t="s">
        <v>16</v>
      </c>
      <c r="H8" t="s">
        <v>19</v>
      </c>
    </row>
    <row r="9" spans="1:8" x14ac:dyDescent="0.35">
      <c r="A9">
        <v>8</v>
      </c>
      <c r="B9">
        <f>39*4</f>
        <v>156</v>
      </c>
      <c r="C9">
        <f>1296*4</f>
        <v>5184</v>
      </c>
      <c r="D9" t="s">
        <v>11</v>
      </c>
      <c r="E9" t="s">
        <v>5</v>
      </c>
      <c r="F9" t="s">
        <v>12</v>
      </c>
      <c r="G9" t="s">
        <v>16</v>
      </c>
      <c r="H9" t="s">
        <v>19</v>
      </c>
    </row>
    <row r="10" spans="1:8" x14ac:dyDescent="0.35">
      <c r="A10">
        <v>9</v>
      </c>
      <c r="B10">
        <f>25*4</f>
        <v>100</v>
      </c>
      <c r="C10">
        <f>874*4</f>
        <v>3496</v>
      </c>
      <c r="D10" t="s">
        <v>11</v>
      </c>
      <c r="E10" t="s">
        <v>5</v>
      </c>
      <c r="F10" t="s">
        <v>12</v>
      </c>
      <c r="G10" t="s">
        <v>16</v>
      </c>
      <c r="H10" t="s">
        <v>19</v>
      </c>
    </row>
    <row r="11" spans="1:8" x14ac:dyDescent="0.35">
      <c r="A11">
        <v>10</v>
      </c>
      <c r="B11">
        <f>24*4</f>
        <v>96</v>
      </c>
      <c r="C11">
        <f>1465*4</f>
        <v>5860</v>
      </c>
      <c r="D11" t="s">
        <v>11</v>
      </c>
      <c r="E11" t="s">
        <v>5</v>
      </c>
      <c r="F11" t="s">
        <v>12</v>
      </c>
      <c r="G11" t="s">
        <v>16</v>
      </c>
      <c r="H11" t="s">
        <v>19</v>
      </c>
    </row>
    <row r="12" spans="1:8" x14ac:dyDescent="0.35">
      <c r="A12">
        <v>11</v>
      </c>
      <c r="B12">
        <f>43*4</f>
        <v>172</v>
      </c>
      <c r="C12">
        <f>2795*4</f>
        <v>11180</v>
      </c>
      <c r="D12" t="s">
        <v>11</v>
      </c>
      <c r="E12" t="s">
        <v>5</v>
      </c>
      <c r="F12" t="s">
        <v>12</v>
      </c>
      <c r="G12" t="s">
        <v>16</v>
      </c>
      <c r="H12" t="s">
        <v>19</v>
      </c>
    </row>
    <row r="13" spans="1:8" x14ac:dyDescent="0.35">
      <c r="A13">
        <v>12</v>
      </c>
      <c r="B13">
        <f>62*4</f>
        <v>248</v>
      </c>
      <c r="C13">
        <f>6952*4</f>
        <v>27808</v>
      </c>
      <c r="D13" t="s">
        <v>13</v>
      </c>
      <c r="E13" t="s">
        <v>5</v>
      </c>
      <c r="F13" t="s">
        <v>7</v>
      </c>
      <c r="G13" t="s">
        <v>17</v>
      </c>
      <c r="H13" t="s">
        <v>19</v>
      </c>
    </row>
    <row r="14" spans="1:8" x14ac:dyDescent="0.35">
      <c r="A14">
        <v>13</v>
      </c>
      <c r="B14">
        <f>19*4</f>
        <v>76</v>
      </c>
      <c r="C14">
        <f>1587*4</f>
        <v>6348</v>
      </c>
      <c r="D14" t="s">
        <v>13</v>
      </c>
      <c r="E14" t="s">
        <v>5</v>
      </c>
      <c r="F14" t="s">
        <v>7</v>
      </c>
      <c r="G14" t="s">
        <v>17</v>
      </c>
      <c r="H14" t="s">
        <v>19</v>
      </c>
    </row>
    <row r="15" spans="1:8" x14ac:dyDescent="0.35">
      <c r="A15">
        <v>14</v>
      </c>
      <c r="B15">
        <f>36*4</f>
        <v>144</v>
      </c>
      <c r="C15">
        <f>6797*4</f>
        <v>27188</v>
      </c>
      <c r="D15" t="s">
        <v>13</v>
      </c>
      <c r="E15" t="s">
        <v>5</v>
      </c>
      <c r="F15" t="s">
        <v>7</v>
      </c>
      <c r="G15" t="s">
        <v>17</v>
      </c>
      <c r="H15" t="s">
        <v>19</v>
      </c>
    </row>
    <row r="16" spans="1:8" x14ac:dyDescent="0.35">
      <c r="A16">
        <v>15</v>
      </c>
      <c r="B16">
        <f>19*4</f>
        <v>76</v>
      </c>
      <c r="C16">
        <f>4425*4</f>
        <v>17700</v>
      </c>
      <c r="D16" t="s">
        <v>14</v>
      </c>
      <c r="E16" t="s">
        <v>5</v>
      </c>
      <c r="F16" t="s">
        <v>10</v>
      </c>
      <c r="G16" t="s">
        <v>17</v>
      </c>
      <c r="H16" t="s">
        <v>19</v>
      </c>
    </row>
    <row r="17" spans="1:8" x14ac:dyDescent="0.35">
      <c r="A17">
        <v>16</v>
      </c>
      <c r="B17">
        <f>20*4</f>
        <v>80</v>
      </c>
      <c r="C17">
        <f>1475*4</f>
        <v>5900</v>
      </c>
      <c r="D17" t="s">
        <v>14</v>
      </c>
      <c r="E17" t="s">
        <v>5</v>
      </c>
      <c r="F17" t="s">
        <v>10</v>
      </c>
      <c r="G17" t="s">
        <v>17</v>
      </c>
      <c r="H17" t="s">
        <v>19</v>
      </c>
    </row>
    <row r="18" spans="1:8" x14ac:dyDescent="0.35">
      <c r="A18">
        <v>17</v>
      </c>
      <c r="B18">
        <f>72*4</f>
        <v>288</v>
      </c>
      <c r="C18">
        <f>8595*4</f>
        <v>34380</v>
      </c>
      <c r="D18" t="s">
        <v>14</v>
      </c>
      <c r="E18" t="s">
        <v>5</v>
      </c>
      <c r="F18" t="s">
        <v>10</v>
      </c>
      <c r="G18" t="s">
        <v>17</v>
      </c>
      <c r="H18" t="s">
        <v>19</v>
      </c>
    </row>
    <row r="19" spans="1:8" x14ac:dyDescent="0.35">
      <c r="A19">
        <v>18</v>
      </c>
      <c r="B19">
        <f>21*4</f>
        <v>84</v>
      </c>
      <c r="C19">
        <f>4657*4</f>
        <v>18628</v>
      </c>
      <c r="D19" t="s">
        <v>14</v>
      </c>
      <c r="E19" t="s">
        <v>5</v>
      </c>
      <c r="F19" t="s">
        <v>10</v>
      </c>
      <c r="G19" t="s">
        <v>17</v>
      </c>
      <c r="H19" t="s">
        <v>19</v>
      </c>
    </row>
    <row r="20" spans="1:8" x14ac:dyDescent="0.35">
      <c r="A20">
        <v>19</v>
      </c>
      <c r="B20">
        <f>16*4</f>
        <v>64</v>
      </c>
      <c r="C20">
        <f>964*4</f>
        <v>3856</v>
      </c>
      <c r="D20" t="s">
        <v>11</v>
      </c>
      <c r="E20" t="s">
        <v>5</v>
      </c>
      <c r="F20" t="s">
        <v>12</v>
      </c>
      <c r="G20" t="s">
        <v>16</v>
      </c>
      <c r="H20" t="s">
        <v>19</v>
      </c>
    </row>
    <row r="21" spans="1:8" x14ac:dyDescent="0.35">
      <c r="A21">
        <v>20</v>
      </c>
      <c r="B21">
        <f>26*4</f>
        <v>104</v>
      </c>
      <c r="C21">
        <f>2999*4</f>
        <v>11996</v>
      </c>
      <c r="D21" t="s">
        <v>11</v>
      </c>
      <c r="E21" t="s">
        <v>5</v>
      </c>
      <c r="F21" t="s">
        <v>12</v>
      </c>
      <c r="G21" t="s">
        <v>16</v>
      </c>
      <c r="H21" t="s">
        <v>19</v>
      </c>
    </row>
    <row r="22" spans="1:8" x14ac:dyDescent="0.35">
      <c r="A22">
        <v>21</v>
      </c>
      <c r="B22">
        <f>27*4</f>
        <v>108</v>
      </c>
      <c r="C22">
        <f>2609*4</f>
        <v>10436</v>
      </c>
      <c r="D22" t="s">
        <v>11</v>
      </c>
      <c r="E22" t="s">
        <v>5</v>
      </c>
      <c r="F22" t="s">
        <v>12</v>
      </c>
      <c r="G22" t="s">
        <v>16</v>
      </c>
      <c r="H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Tran-Van-Minh</dc:creator>
  <cp:lastModifiedBy>Alexandra Tran-Van-Minh</cp:lastModifiedBy>
  <dcterms:created xsi:type="dcterms:W3CDTF">2020-12-02T09:55:52Z</dcterms:created>
  <dcterms:modified xsi:type="dcterms:W3CDTF">2021-03-01T17:53:43Z</dcterms:modified>
</cp:coreProperties>
</file>