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tranvaa\Documents\GitHub\rabies_manuscript_code\data\raw\"/>
    </mc:Choice>
  </mc:AlternateContent>
  <xr:revisionPtr revIDLastSave="0" documentId="13_ncr:1_{15524303-434C-4E43-A1E5-A0822840FACA}" xr6:coauthVersionLast="36" xr6:coauthVersionMax="36" xr10:uidLastSave="{00000000-0000-0000-0000-000000000000}"/>
  <bookViews>
    <workbookView xWindow="0" yWindow="0" windowWidth="19080" windowHeight="6510" xr2:uid="{00000000-000D-0000-FFFF-FFFF00000000}"/>
  </bookViews>
  <sheets>
    <sheet name="df_all_selected" sheetId="1" r:id="rId1"/>
  </sheets>
  <calcPr calcId="191029"/>
</workbook>
</file>

<file path=xl/calcChain.xml><?xml version="1.0" encoding="utf-8"?>
<calcChain xmlns="http://schemas.openxmlformats.org/spreadsheetml/2006/main">
  <c r="K23" i="1" l="1"/>
  <c r="F23" i="1"/>
  <c r="F26" i="1"/>
  <c r="K20" i="1"/>
  <c r="F13" i="1"/>
  <c r="F16" i="1"/>
  <c r="F18" i="1"/>
  <c r="F20" i="1"/>
  <c r="F3" i="1"/>
  <c r="F4" i="1"/>
  <c r="F5" i="1"/>
  <c r="F6" i="1"/>
  <c r="F7" i="1"/>
  <c r="F8" i="1"/>
  <c r="F2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5" i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K16" i="1"/>
  <c r="K26" i="1"/>
  <c r="K13" i="1"/>
  <c r="K3" i="1"/>
  <c r="K4" i="1"/>
  <c r="K5" i="1"/>
  <c r="K6" i="1"/>
  <c r="K7" i="1"/>
  <c r="AL4" i="1" l="1"/>
  <c r="AK4" i="1"/>
  <c r="AJ4" i="1"/>
  <c r="AI4" i="1"/>
  <c r="AL2" i="1"/>
  <c r="AK2" i="1"/>
</calcChain>
</file>

<file path=xl/sharedStrings.xml><?xml version="1.0" encoding="utf-8"?>
<sst xmlns="http://schemas.openxmlformats.org/spreadsheetml/2006/main" count="150" uniqueCount="69">
  <si>
    <t>group</t>
  </si>
  <si>
    <t>name</t>
  </si>
  <si>
    <t>target area</t>
  </si>
  <si>
    <t>strain</t>
  </si>
  <si>
    <t>starter</t>
  </si>
  <si>
    <t>Ratio of V1orPM from all startes</t>
  </si>
  <si>
    <t>V1/PM</t>
  </si>
  <si>
    <t>area</t>
  </si>
  <si>
    <t>keep</t>
  </si>
  <si>
    <t>pre</t>
  </si>
  <si>
    <t>AM</t>
  </si>
  <si>
    <t>LD</t>
  </si>
  <si>
    <t>LP</t>
  </si>
  <si>
    <t>LGd</t>
  </si>
  <si>
    <t>ORB</t>
  </si>
  <si>
    <t>ACA</t>
  </si>
  <si>
    <t>MOs</t>
  </si>
  <si>
    <t>CLA</t>
  </si>
  <si>
    <t>AUD</t>
  </si>
  <si>
    <t>PTLp</t>
  </si>
  <si>
    <t>TEa</t>
  </si>
  <si>
    <t>VISp</t>
  </si>
  <si>
    <t>VISam</t>
  </si>
  <si>
    <t>VISal</t>
  </si>
  <si>
    <t>VISl</t>
  </si>
  <si>
    <t>VISpm</t>
  </si>
  <si>
    <t>RSPagl</t>
  </si>
  <si>
    <t>RSPd</t>
  </si>
  <si>
    <t>RSPv</t>
  </si>
  <si>
    <t>RSP</t>
  </si>
  <si>
    <t>VIS</t>
  </si>
  <si>
    <t>Thal</t>
  </si>
  <si>
    <t>ERAD25_1a</t>
  </si>
  <si>
    <t>V1</t>
  </si>
  <si>
    <t>GLT</t>
  </si>
  <si>
    <t>ERAD25_1b</t>
  </si>
  <si>
    <t>PM</t>
  </si>
  <si>
    <t>BRAC2704_6c</t>
  </si>
  <si>
    <t>RETRO</t>
  </si>
  <si>
    <t>BRAC2704_6d</t>
  </si>
  <si>
    <t>ERAD26_3d</t>
  </si>
  <si>
    <t>PM/V1</t>
  </si>
  <si>
    <t>ERAE26_6e</t>
  </si>
  <si>
    <t>RBP</t>
  </si>
  <si>
    <t>ERAB23_1a</t>
  </si>
  <si>
    <t>TLX</t>
  </si>
  <si>
    <t>ERAB23_1b</t>
  </si>
  <si>
    <t>ERAA10_4h</t>
  </si>
  <si>
    <t>BRAC3859_1b</t>
  </si>
  <si>
    <t>BRAC3859_1c</t>
  </si>
  <si>
    <t>ERAB23_3g</t>
  </si>
  <si>
    <t>BRAC3026_8e</t>
  </si>
  <si>
    <t>ERAA10_4j</t>
  </si>
  <si>
    <t>ERAB13_1e</t>
  </si>
  <si>
    <t>ERAE26_6c</t>
  </si>
  <si>
    <t>ERAE28_9b</t>
  </si>
  <si>
    <t>ERAB13_5b</t>
  </si>
  <si>
    <t>ERAE25_2a</t>
  </si>
  <si>
    <t>ERAB13_5a</t>
  </si>
  <si>
    <t>ERAB13_5d</t>
  </si>
  <si>
    <t>ERAE23_3c</t>
  </si>
  <si>
    <t>ERAE28_2e</t>
  </si>
  <si>
    <t>ERAE26_2c</t>
  </si>
  <si>
    <t>ERAE25_3a</t>
  </si>
  <si>
    <t>ERAQ2_3j</t>
  </si>
  <si>
    <t>ERAE28_2a</t>
  </si>
  <si>
    <t>ERAE28_2c</t>
  </si>
  <si>
    <t>DistCtx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</si>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</sst>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9" fillId="0" borderId="0" xfId="0" applyFont="1" applyAlignment="1">
      <alignment vertical="center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"/>
  <sheetViews>
    <sheetView tabSelected="1" topLeftCell="H10" workbookViewId="0">
      <selection activeCell="O29" sqref="O29"/>
    </sheetView>
  </sheetViews>
  <sheetFormatPr defaultRowHeight="14.5"/>
  <cols>
    <col min="1" max="1" width="12.453125" bestFit="1" customWidth="1"/>
    <col min="6" max="10" width="16" customWidth="1"/>
  </cols>
  <sheetData>
    <row r="1" spans="1:38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36</v>
      </c>
      <c r="H1" t="s">
        <v>33</v>
      </c>
      <c r="I1" t="s">
        <v>29</v>
      </c>
      <c r="J1" t="s">
        <v>10</v>
      </c>
      <c r="K1" t="s">
        <v>6</v>
      </c>
      <c r="L1" t="s">
        <v>7</v>
      </c>
      <c r="M1" t="s">
        <v>8</v>
      </c>
      <c r="N1" t="s">
        <v>9</v>
      </c>
      <c r="O1" t="s">
        <v>68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67</v>
      </c>
    </row>
    <row r="2" spans="1:38" s="1" customFormat="1">
      <c r="A2" s="1" t="s">
        <v>32</v>
      </c>
      <c r="B2" s="1" t="s">
        <v>33</v>
      </c>
      <c r="C2" s="1" t="s">
        <v>34</v>
      </c>
      <c r="D2" s="1">
        <v>1</v>
      </c>
      <c r="E2" s="1">
        <v>3</v>
      </c>
      <c r="F2" s="1">
        <f>(G2+H2)/E2</f>
        <v>1</v>
      </c>
      <c r="G2" s="1">
        <v>0</v>
      </c>
      <c r="H2" s="1">
        <v>3</v>
      </c>
      <c r="I2" s="1">
        <v>0</v>
      </c>
      <c r="J2" s="1">
        <v>0</v>
      </c>
      <c r="K2">
        <v>100</v>
      </c>
      <c r="L2" s="1" t="s">
        <v>33</v>
      </c>
      <c r="M2" s="1">
        <v>1</v>
      </c>
      <c r="N2" s="1">
        <v>2548</v>
      </c>
      <c r="O2" s="4">
        <v>2451</v>
      </c>
      <c r="P2" s="1">
        <v>11</v>
      </c>
      <c r="Q2" s="1">
        <v>158</v>
      </c>
      <c r="R2" s="1">
        <v>100</v>
      </c>
      <c r="S2" s="1">
        <v>168</v>
      </c>
      <c r="T2" s="1">
        <v>14</v>
      </c>
      <c r="U2" s="1">
        <v>11</v>
      </c>
      <c r="V2" s="1">
        <v>15</v>
      </c>
      <c r="W2" s="1">
        <v>5</v>
      </c>
      <c r="X2" s="1">
        <v>8</v>
      </c>
      <c r="Y2" s="1">
        <v>5</v>
      </c>
      <c r="Z2" s="1">
        <v>4</v>
      </c>
      <c r="AA2" s="1">
        <v>715</v>
      </c>
      <c r="AB2" s="1">
        <v>10</v>
      </c>
      <c r="AC2" s="1">
        <v>23</v>
      </c>
      <c r="AD2" s="1">
        <v>7</v>
      </c>
      <c r="AE2" s="1">
        <v>55</v>
      </c>
      <c r="AF2" s="1">
        <v>64</v>
      </c>
      <c r="AG2" s="1">
        <v>85</v>
      </c>
      <c r="AH2" s="1">
        <v>219</v>
      </c>
      <c r="AI2" s="1">
        <v>368</v>
      </c>
      <c r="AJ2" s="1">
        <v>810</v>
      </c>
      <c r="AK2" s="1">
        <f>SUM(P2:S2)</f>
        <v>437</v>
      </c>
      <c r="AL2" s="1">
        <f>SUM(T2:Z2)</f>
        <v>62</v>
      </c>
    </row>
    <row r="3" spans="1:38" s="1" customFormat="1">
      <c r="A3" s="1" t="s">
        <v>35</v>
      </c>
      <c r="B3" s="1" t="s">
        <v>36</v>
      </c>
      <c r="C3" s="1" t="s">
        <v>34</v>
      </c>
      <c r="D3" s="1">
        <v>2</v>
      </c>
      <c r="E3" s="1">
        <v>8</v>
      </c>
      <c r="F3" s="1">
        <f t="shared" ref="F3:F8" si="0">(G3+H3)/E3</f>
        <v>1</v>
      </c>
      <c r="G3" s="1">
        <v>6</v>
      </c>
      <c r="H3" s="1">
        <v>2</v>
      </c>
      <c r="I3" s="1">
        <v>0</v>
      </c>
      <c r="J3" s="1">
        <v>0</v>
      </c>
      <c r="K3">
        <f t="shared" ref="K3:K6" si="1">H3/G3</f>
        <v>0.33333333333333331</v>
      </c>
      <c r="L3" s="1" t="s">
        <v>36</v>
      </c>
      <c r="M3" s="1">
        <v>1</v>
      </c>
      <c r="N3" s="1">
        <v>9059</v>
      </c>
      <c r="O3" s="3">
        <v>8418</v>
      </c>
      <c r="P3" s="1">
        <v>177</v>
      </c>
      <c r="Q3" s="1">
        <v>411</v>
      </c>
      <c r="R3" s="1">
        <v>1041</v>
      </c>
      <c r="S3" s="1">
        <v>193</v>
      </c>
      <c r="T3" s="1">
        <v>312</v>
      </c>
      <c r="U3" s="1">
        <v>118</v>
      </c>
      <c r="V3" s="1">
        <v>33</v>
      </c>
      <c r="W3" s="1">
        <v>45</v>
      </c>
      <c r="X3" s="1">
        <v>178</v>
      </c>
      <c r="Y3" s="1">
        <v>256</v>
      </c>
      <c r="Z3" s="1">
        <v>48</v>
      </c>
      <c r="AA3" s="1">
        <v>1235</v>
      </c>
      <c r="AB3" s="1">
        <v>336</v>
      </c>
      <c r="AC3" s="1">
        <v>168</v>
      </c>
      <c r="AD3" s="1">
        <v>384</v>
      </c>
      <c r="AE3" s="1">
        <v>674</v>
      </c>
      <c r="AF3" s="1">
        <v>355</v>
      </c>
      <c r="AG3" s="1">
        <v>670</v>
      </c>
      <c r="AH3" s="1">
        <v>1003</v>
      </c>
      <c r="AI3" s="1">
        <v>2028</v>
      </c>
      <c r="AJ3" s="1">
        <v>2797</v>
      </c>
      <c r="AK3" s="1">
        <v>1822</v>
      </c>
      <c r="AL3" s="1">
        <v>990</v>
      </c>
    </row>
    <row r="4" spans="1:38" s="1" customFormat="1">
      <c r="A4" s="1" t="s">
        <v>37</v>
      </c>
      <c r="B4" s="1" t="s">
        <v>33</v>
      </c>
      <c r="C4" s="1" t="s">
        <v>38</v>
      </c>
      <c r="D4" s="1">
        <v>10</v>
      </c>
      <c r="E4" s="1">
        <v>2</v>
      </c>
      <c r="F4" s="1">
        <f t="shared" si="0"/>
        <v>1</v>
      </c>
      <c r="G4" s="1">
        <v>1</v>
      </c>
      <c r="H4" s="1">
        <v>1</v>
      </c>
      <c r="I4" s="1">
        <v>0</v>
      </c>
      <c r="J4" s="1">
        <v>0</v>
      </c>
      <c r="K4">
        <f t="shared" si="1"/>
        <v>1</v>
      </c>
      <c r="L4" s="1" t="s">
        <v>41</v>
      </c>
      <c r="M4" s="1">
        <v>1</v>
      </c>
      <c r="N4" s="1">
        <v>2860</v>
      </c>
      <c r="O4" s="4">
        <v>2729</v>
      </c>
      <c r="P4" s="1">
        <v>23</v>
      </c>
      <c r="Q4" s="1">
        <v>82</v>
      </c>
      <c r="R4" s="1">
        <v>7</v>
      </c>
      <c r="S4" s="1">
        <v>268</v>
      </c>
      <c r="T4" s="1">
        <v>59</v>
      </c>
      <c r="U4" s="1">
        <v>69</v>
      </c>
      <c r="V4" s="1">
        <v>42</v>
      </c>
      <c r="W4" s="1">
        <v>2</v>
      </c>
      <c r="X4" s="1">
        <v>92</v>
      </c>
      <c r="Y4" s="1">
        <v>76</v>
      </c>
      <c r="Z4" s="1">
        <v>23</v>
      </c>
      <c r="AA4" s="1">
        <v>765</v>
      </c>
      <c r="AB4" s="1">
        <v>74</v>
      </c>
      <c r="AC4" s="1">
        <v>112</v>
      </c>
      <c r="AD4" s="1">
        <v>121</v>
      </c>
      <c r="AE4" s="1">
        <v>154</v>
      </c>
      <c r="AF4" s="1">
        <v>98</v>
      </c>
      <c r="AG4" s="1">
        <v>100</v>
      </c>
      <c r="AH4" s="1">
        <v>172</v>
      </c>
      <c r="AI4" s="1">
        <f>SUM(AF4:AH4)</f>
        <v>370</v>
      </c>
      <c r="AJ4" s="1">
        <f>SUM(AA4:AE4)</f>
        <v>1226</v>
      </c>
      <c r="AK4" s="1">
        <f>SUM(P4:S4)</f>
        <v>380</v>
      </c>
      <c r="AL4" s="1">
        <f>SUM(T4:Z4)</f>
        <v>363</v>
      </c>
    </row>
    <row r="5" spans="1:38" s="1" customFormat="1">
      <c r="A5" s="1" t="s">
        <v>39</v>
      </c>
      <c r="B5" s="1" t="s">
        <v>33</v>
      </c>
      <c r="C5" s="1" t="s">
        <v>38</v>
      </c>
      <c r="D5" s="1">
        <v>10</v>
      </c>
      <c r="E5" s="1">
        <v>13</v>
      </c>
      <c r="F5" s="1">
        <f t="shared" si="0"/>
        <v>1</v>
      </c>
      <c r="G5" s="1">
        <v>2</v>
      </c>
      <c r="H5" s="1">
        <v>11</v>
      </c>
      <c r="I5" s="1">
        <v>0</v>
      </c>
      <c r="J5" s="1">
        <v>0</v>
      </c>
      <c r="K5">
        <f t="shared" si="1"/>
        <v>5.5</v>
      </c>
      <c r="L5" s="1" t="s">
        <v>33</v>
      </c>
      <c r="M5" s="1">
        <v>1</v>
      </c>
      <c r="N5" s="1">
        <v>8465</v>
      </c>
      <c r="O5" s="4">
        <v>7486</v>
      </c>
      <c r="P5" s="1">
        <v>163</v>
      </c>
      <c r="Q5" s="1">
        <v>205</v>
      </c>
      <c r="R5" s="1">
        <v>61</v>
      </c>
      <c r="S5" s="1">
        <v>249</v>
      </c>
      <c r="T5" s="1">
        <v>137</v>
      </c>
      <c r="U5" s="1">
        <v>377</v>
      </c>
      <c r="V5" s="1">
        <v>153</v>
      </c>
      <c r="W5" s="1">
        <v>42</v>
      </c>
      <c r="X5" s="1">
        <v>295</v>
      </c>
      <c r="Y5" s="1">
        <v>289</v>
      </c>
      <c r="Z5" s="1">
        <v>192</v>
      </c>
      <c r="AA5" s="1">
        <v>938</v>
      </c>
      <c r="AB5" s="1">
        <v>212</v>
      </c>
      <c r="AC5" s="1">
        <v>193</v>
      </c>
      <c r="AD5" s="1">
        <v>145</v>
      </c>
      <c r="AE5" s="1">
        <v>192</v>
      </c>
      <c r="AF5" s="1">
        <v>381</v>
      </c>
      <c r="AG5" s="1">
        <v>602</v>
      </c>
      <c r="AH5" s="1">
        <v>901</v>
      </c>
      <c r="AI5" s="1">
        <f t="shared" ref="AI5:AI17" si="2">SUM(AF5:AH5)</f>
        <v>1884</v>
      </c>
      <c r="AJ5" s="1">
        <f t="shared" ref="AJ5:AJ17" si="3">SUM(AA5:AE5)</f>
        <v>1680</v>
      </c>
      <c r="AK5" s="1">
        <f t="shared" ref="AK5:AK17" si="4">SUM(P5:S5)</f>
        <v>678</v>
      </c>
      <c r="AL5" s="1">
        <f t="shared" ref="AL5:AL17" si="5">SUM(T5:Z5)</f>
        <v>1485</v>
      </c>
    </row>
    <row r="6" spans="1:38" s="1" customFormat="1">
      <c r="A6" s="1" t="s">
        <v>40</v>
      </c>
      <c r="B6" s="1" t="s">
        <v>36</v>
      </c>
      <c r="C6" s="1" t="s">
        <v>34</v>
      </c>
      <c r="D6" s="1">
        <v>3</v>
      </c>
      <c r="E6" s="1">
        <v>17</v>
      </c>
      <c r="F6" s="1">
        <f t="shared" si="0"/>
        <v>1</v>
      </c>
      <c r="G6" s="1">
        <v>5</v>
      </c>
      <c r="H6" s="1">
        <v>12</v>
      </c>
      <c r="I6" s="1">
        <v>0</v>
      </c>
      <c r="J6" s="1">
        <v>0</v>
      </c>
      <c r="K6">
        <f t="shared" si="1"/>
        <v>2.4</v>
      </c>
      <c r="L6" s="1" t="s">
        <v>33</v>
      </c>
      <c r="M6" s="1">
        <v>1</v>
      </c>
      <c r="N6" s="1">
        <v>8882</v>
      </c>
      <c r="O6" s="4">
        <v>8735</v>
      </c>
      <c r="P6" s="1">
        <v>51</v>
      </c>
      <c r="Q6" s="1">
        <v>385</v>
      </c>
      <c r="R6" s="1">
        <v>752</v>
      </c>
      <c r="S6" s="1">
        <v>348</v>
      </c>
      <c r="T6" s="1">
        <v>205</v>
      </c>
      <c r="U6" s="1">
        <v>84</v>
      </c>
      <c r="V6" s="1">
        <v>46</v>
      </c>
      <c r="W6" s="1">
        <v>21</v>
      </c>
      <c r="X6" s="1">
        <v>222</v>
      </c>
      <c r="Y6" s="1">
        <v>203</v>
      </c>
      <c r="Z6" s="1">
        <v>74</v>
      </c>
      <c r="AA6" s="1">
        <v>2656</v>
      </c>
      <c r="AB6" s="1">
        <v>174</v>
      </c>
      <c r="AC6" s="1">
        <v>235</v>
      </c>
      <c r="AD6" s="1">
        <v>295</v>
      </c>
      <c r="AE6" s="1">
        <v>630</v>
      </c>
      <c r="AF6" s="1">
        <v>157</v>
      </c>
      <c r="AG6" s="1">
        <v>333</v>
      </c>
      <c r="AH6" s="1">
        <v>572</v>
      </c>
      <c r="AI6" s="1">
        <f t="shared" si="2"/>
        <v>1062</v>
      </c>
      <c r="AJ6" s="1">
        <f t="shared" si="3"/>
        <v>3990</v>
      </c>
      <c r="AK6" s="1">
        <f t="shared" si="4"/>
        <v>1536</v>
      </c>
      <c r="AL6" s="1">
        <f t="shared" si="5"/>
        <v>855</v>
      </c>
    </row>
    <row r="7" spans="1:38" s="1" customFormat="1">
      <c r="A7" s="1" t="s">
        <v>42</v>
      </c>
      <c r="B7" s="1" t="s">
        <v>36</v>
      </c>
      <c r="C7" s="1" t="s">
        <v>43</v>
      </c>
      <c r="D7" s="1">
        <v>9</v>
      </c>
      <c r="E7" s="1">
        <v>16</v>
      </c>
      <c r="F7" s="1">
        <f t="shared" si="0"/>
        <v>1</v>
      </c>
      <c r="G7" s="1">
        <v>6</v>
      </c>
      <c r="H7" s="1">
        <v>10</v>
      </c>
      <c r="I7" s="1">
        <v>0</v>
      </c>
      <c r="J7" s="1">
        <v>0</v>
      </c>
      <c r="K7" s="1">
        <f>H7/G7</f>
        <v>1.6666666666666667</v>
      </c>
      <c r="L7" s="1" t="s">
        <v>33</v>
      </c>
      <c r="M7" s="1">
        <v>1</v>
      </c>
      <c r="N7" s="1">
        <v>7223</v>
      </c>
      <c r="O7" s="4">
        <v>6860</v>
      </c>
      <c r="P7" s="1">
        <v>26</v>
      </c>
      <c r="Q7" s="1">
        <v>197</v>
      </c>
      <c r="R7" s="1">
        <v>576</v>
      </c>
      <c r="S7" s="1">
        <v>191</v>
      </c>
      <c r="T7" s="1">
        <v>246</v>
      </c>
      <c r="U7" s="1">
        <v>93</v>
      </c>
      <c r="V7" s="1">
        <v>50</v>
      </c>
      <c r="W7" s="1">
        <v>32</v>
      </c>
      <c r="X7" s="1">
        <v>130</v>
      </c>
      <c r="Y7" s="1">
        <v>153</v>
      </c>
      <c r="Z7" s="1">
        <v>48</v>
      </c>
      <c r="AA7" s="1">
        <v>1893</v>
      </c>
      <c r="AB7" s="1">
        <v>223</v>
      </c>
      <c r="AC7" s="1">
        <v>180</v>
      </c>
      <c r="AD7" s="1">
        <v>167</v>
      </c>
      <c r="AE7" s="1">
        <v>535</v>
      </c>
      <c r="AF7" s="1">
        <v>344</v>
      </c>
      <c r="AG7" s="1">
        <v>552</v>
      </c>
      <c r="AH7" s="1">
        <v>497</v>
      </c>
      <c r="AI7" s="1">
        <f t="shared" si="2"/>
        <v>1393</v>
      </c>
      <c r="AJ7" s="1">
        <f t="shared" si="3"/>
        <v>2998</v>
      </c>
      <c r="AK7" s="1">
        <f t="shared" si="4"/>
        <v>990</v>
      </c>
      <c r="AL7" s="1">
        <f t="shared" si="5"/>
        <v>752</v>
      </c>
    </row>
    <row r="8" spans="1:38" s="1" customFormat="1">
      <c r="A8" s="1" t="s">
        <v>44</v>
      </c>
      <c r="B8" s="1" t="s">
        <v>33</v>
      </c>
      <c r="C8" s="1" t="s">
        <v>45</v>
      </c>
      <c r="D8" s="1">
        <v>4</v>
      </c>
      <c r="E8" s="1">
        <v>18</v>
      </c>
      <c r="F8" s="1">
        <f t="shared" si="0"/>
        <v>1</v>
      </c>
      <c r="G8" s="1">
        <v>0</v>
      </c>
      <c r="H8" s="1">
        <v>18</v>
      </c>
      <c r="I8" s="1">
        <v>0</v>
      </c>
      <c r="J8" s="1">
        <v>0</v>
      </c>
      <c r="K8" s="1">
        <v>100</v>
      </c>
      <c r="L8" s="1" t="s">
        <v>33</v>
      </c>
      <c r="M8" s="1">
        <v>1</v>
      </c>
      <c r="N8" s="1">
        <v>6119</v>
      </c>
      <c r="O8" s="4">
        <v>5801</v>
      </c>
      <c r="P8" s="1">
        <v>2</v>
      </c>
      <c r="Q8" s="1">
        <v>245</v>
      </c>
      <c r="R8" s="1">
        <v>399</v>
      </c>
      <c r="S8" s="1">
        <v>661</v>
      </c>
      <c r="T8" s="1">
        <v>102</v>
      </c>
      <c r="U8" s="1">
        <v>34</v>
      </c>
      <c r="V8" s="1">
        <v>9</v>
      </c>
      <c r="W8" s="1">
        <v>16</v>
      </c>
      <c r="X8" s="1">
        <v>74</v>
      </c>
      <c r="Y8" s="1">
        <v>36</v>
      </c>
      <c r="Z8" s="1">
        <v>29</v>
      </c>
      <c r="AA8" s="1">
        <v>2472</v>
      </c>
      <c r="AB8" s="1">
        <v>18</v>
      </c>
      <c r="AC8" s="1">
        <v>37</v>
      </c>
      <c r="AD8" s="1">
        <v>237</v>
      </c>
      <c r="AE8" s="1">
        <v>107</v>
      </c>
      <c r="AF8" s="1">
        <v>51</v>
      </c>
      <c r="AG8" s="1">
        <v>142</v>
      </c>
      <c r="AH8" s="1">
        <v>181</v>
      </c>
      <c r="AI8" s="1">
        <f t="shared" si="2"/>
        <v>374</v>
      </c>
      <c r="AJ8" s="1">
        <f t="shared" si="3"/>
        <v>2871</v>
      </c>
      <c r="AK8" s="1">
        <f t="shared" si="4"/>
        <v>1307</v>
      </c>
      <c r="AL8" s="1">
        <f t="shared" si="5"/>
        <v>300</v>
      </c>
    </row>
    <row r="9" spans="1:38" s="1" customFormat="1">
      <c r="A9" s="1" t="s">
        <v>46</v>
      </c>
      <c r="B9" s="1" t="s">
        <v>36</v>
      </c>
      <c r="C9" s="1" t="s">
        <v>45</v>
      </c>
      <c r="D9" s="1">
        <v>5</v>
      </c>
      <c r="E9" s="1">
        <v>63</v>
      </c>
      <c r="F9" s="1">
        <v>1</v>
      </c>
      <c r="G9">
        <v>60</v>
      </c>
      <c r="H9">
        <v>3</v>
      </c>
      <c r="I9">
        <v>0</v>
      </c>
      <c r="J9">
        <v>0</v>
      </c>
      <c r="K9" s="1">
        <v>0.05</v>
      </c>
      <c r="L9" s="1" t="s">
        <v>36</v>
      </c>
      <c r="M9" s="1">
        <v>1</v>
      </c>
      <c r="N9" s="1">
        <v>7785</v>
      </c>
      <c r="O9" s="4">
        <v>7373</v>
      </c>
      <c r="P9" s="1">
        <v>119</v>
      </c>
      <c r="Q9" s="1">
        <v>391</v>
      </c>
      <c r="R9" s="1">
        <v>915</v>
      </c>
      <c r="S9" s="1">
        <v>50</v>
      </c>
      <c r="T9" s="1">
        <v>271</v>
      </c>
      <c r="U9" s="1">
        <v>114</v>
      </c>
      <c r="V9" s="1">
        <v>25</v>
      </c>
      <c r="W9" s="1">
        <v>38</v>
      </c>
      <c r="X9" s="1">
        <v>202</v>
      </c>
      <c r="Y9" s="1">
        <v>72</v>
      </c>
      <c r="Z9" s="1">
        <v>73</v>
      </c>
      <c r="AA9" s="1">
        <v>1006</v>
      </c>
      <c r="AB9" s="1">
        <v>309</v>
      </c>
      <c r="AC9" s="1">
        <v>161</v>
      </c>
      <c r="AD9" s="1">
        <v>364</v>
      </c>
      <c r="AE9" s="1">
        <v>689</v>
      </c>
      <c r="AF9" s="1">
        <v>254</v>
      </c>
      <c r="AG9" s="1">
        <v>540</v>
      </c>
      <c r="AH9" s="1">
        <v>794</v>
      </c>
      <c r="AI9" s="1">
        <f t="shared" si="2"/>
        <v>1588</v>
      </c>
      <c r="AJ9" s="1">
        <f t="shared" si="3"/>
        <v>2529</v>
      </c>
      <c r="AK9" s="1">
        <f t="shared" si="4"/>
        <v>1475</v>
      </c>
      <c r="AL9" s="1">
        <f t="shared" si="5"/>
        <v>795</v>
      </c>
    </row>
    <row r="10" spans="1:38" s="1" customFormat="1">
      <c r="A10" s="1" t="s">
        <v>47</v>
      </c>
      <c r="B10" s="1" t="s">
        <v>33</v>
      </c>
      <c r="C10" s="1" t="s">
        <v>38</v>
      </c>
      <c r="D10" s="1">
        <v>10</v>
      </c>
      <c r="E10" s="1">
        <v>100</v>
      </c>
      <c r="F10" s="1">
        <v>1</v>
      </c>
      <c r="G10">
        <v>14</v>
      </c>
      <c r="H10">
        <v>86</v>
      </c>
      <c r="I10">
        <v>0</v>
      </c>
      <c r="J10">
        <v>0</v>
      </c>
      <c r="K10" s="1">
        <v>6.1428571429999996</v>
      </c>
      <c r="L10" s="1" t="s">
        <v>33</v>
      </c>
      <c r="M10" s="1">
        <v>1</v>
      </c>
      <c r="N10" s="1">
        <v>8343</v>
      </c>
      <c r="O10" s="4">
        <v>7708</v>
      </c>
      <c r="P10" s="1">
        <v>98</v>
      </c>
      <c r="Q10" s="1">
        <v>349</v>
      </c>
      <c r="R10" s="1">
        <v>309</v>
      </c>
      <c r="S10" s="1">
        <v>362</v>
      </c>
      <c r="T10" s="1">
        <v>196</v>
      </c>
      <c r="U10" s="1">
        <v>281</v>
      </c>
      <c r="V10" s="1">
        <v>142</v>
      </c>
      <c r="W10" s="1">
        <v>102</v>
      </c>
      <c r="X10" s="1">
        <v>359</v>
      </c>
      <c r="Y10" s="1">
        <v>390</v>
      </c>
      <c r="Z10" s="1">
        <v>171</v>
      </c>
      <c r="AA10" s="1">
        <v>1020</v>
      </c>
      <c r="AB10" s="1">
        <v>232</v>
      </c>
      <c r="AC10" s="1">
        <v>257</v>
      </c>
      <c r="AD10" s="1">
        <v>147</v>
      </c>
      <c r="AE10" s="1">
        <v>182</v>
      </c>
      <c r="AF10" s="1">
        <v>345</v>
      </c>
      <c r="AG10" s="1">
        <v>398</v>
      </c>
      <c r="AH10" s="1">
        <v>475</v>
      </c>
      <c r="AI10" s="1">
        <f t="shared" si="2"/>
        <v>1218</v>
      </c>
      <c r="AJ10" s="1">
        <f t="shared" si="3"/>
        <v>1838</v>
      </c>
      <c r="AK10" s="1">
        <f t="shared" si="4"/>
        <v>1118</v>
      </c>
      <c r="AL10" s="1">
        <f t="shared" si="5"/>
        <v>1641</v>
      </c>
    </row>
    <row r="11" spans="1:38" s="1" customFormat="1">
      <c r="A11" s="1" t="s">
        <v>48</v>
      </c>
      <c r="B11" s="1" t="s">
        <v>36</v>
      </c>
      <c r="C11" s="1" t="s">
        <v>38</v>
      </c>
      <c r="D11" s="1">
        <v>11</v>
      </c>
      <c r="E11" s="1">
        <v>122</v>
      </c>
      <c r="F11" s="1">
        <v>0.97540983599999997</v>
      </c>
      <c r="G11">
        <v>115</v>
      </c>
      <c r="H11">
        <v>4</v>
      </c>
      <c r="I11">
        <v>3</v>
      </c>
      <c r="J11">
        <v>0</v>
      </c>
      <c r="K11" s="1">
        <v>3.4782608999999999E-2</v>
      </c>
      <c r="L11" s="1" t="s">
        <v>36</v>
      </c>
      <c r="M11" s="1">
        <v>1</v>
      </c>
      <c r="N11" s="1">
        <v>17219</v>
      </c>
      <c r="O11" s="4">
        <v>16740</v>
      </c>
      <c r="P11" s="1">
        <v>294</v>
      </c>
      <c r="Q11" s="1">
        <v>529</v>
      </c>
      <c r="R11" s="1">
        <v>1003</v>
      </c>
      <c r="S11" s="1">
        <v>87</v>
      </c>
      <c r="T11" s="1">
        <v>1507</v>
      </c>
      <c r="U11" s="1">
        <v>591</v>
      </c>
      <c r="V11" s="1">
        <v>109</v>
      </c>
      <c r="W11" s="1">
        <v>64</v>
      </c>
      <c r="X11" s="1">
        <v>420</v>
      </c>
      <c r="Y11" s="1">
        <v>359</v>
      </c>
      <c r="Z11" s="1">
        <v>172</v>
      </c>
      <c r="AA11" s="1">
        <v>3385</v>
      </c>
      <c r="AB11" s="1">
        <v>809</v>
      </c>
      <c r="AC11" s="1">
        <v>315</v>
      </c>
      <c r="AD11" s="1">
        <v>760</v>
      </c>
      <c r="AE11" s="1">
        <v>850</v>
      </c>
      <c r="AF11" s="1">
        <v>682</v>
      </c>
      <c r="AG11" s="1">
        <v>1309</v>
      </c>
      <c r="AH11" s="1">
        <v>1876</v>
      </c>
      <c r="AI11" s="1">
        <f t="shared" si="2"/>
        <v>3867</v>
      </c>
      <c r="AJ11" s="1">
        <f t="shared" si="3"/>
        <v>6119</v>
      </c>
      <c r="AK11" s="1">
        <f t="shared" si="4"/>
        <v>1913</v>
      </c>
      <c r="AL11" s="1">
        <f t="shared" si="5"/>
        <v>3222</v>
      </c>
    </row>
    <row r="12" spans="1:38" s="1" customFormat="1">
      <c r="A12" s="1" t="s">
        <v>49</v>
      </c>
      <c r="B12" s="1" t="s">
        <v>36</v>
      </c>
      <c r="C12" s="1" t="s">
        <v>38</v>
      </c>
      <c r="D12" s="1">
        <v>12</v>
      </c>
      <c r="E12" s="1">
        <v>184</v>
      </c>
      <c r="F12" s="1">
        <v>1</v>
      </c>
      <c r="G12">
        <v>83</v>
      </c>
      <c r="H12">
        <v>101</v>
      </c>
      <c r="I12">
        <v>0</v>
      </c>
      <c r="J12">
        <v>0</v>
      </c>
      <c r="K12" s="1">
        <v>1.21686747</v>
      </c>
      <c r="L12" s="1" t="s">
        <v>41</v>
      </c>
      <c r="M12" s="1">
        <v>1</v>
      </c>
      <c r="N12" s="1">
        <v>26248</v>
      </c>
      <c r="O12" s="4">
        <v>23098</v>
      </c>
      <c r="P12" s="1">
        <v>455</v>
      </c>
      <c r="Q12" s="1">
        <v>691</v>
      </c>
      <c r="R12" s="1">
        <v>405</v>
      </c>
      <c r="S12" s="1">
        <v>221</v>
      </c>
      <c r="T12" s="1">
        <v>1663</v>
      </c>
      <c r="U12" s="1">
        <v>1338</v>
      </c>
      <c r="V12" s="1">
        <v>365</v>
      </c>
      <c r="W12" s="1">
        <v>169</v>
      </c>
      <c r="X12" s="1">
        <v>1232</v>
      </c>
      <c r="Y12" s="1">
        <v>1145</v>
      </c>
      <c r="Z12" s="1">
        <v>697</v>
      </c>
      <c r="AA12" s="1">
        <v>2434</v>
      </c>
      <c r="AB12" s="1">
        <v>862</v>
      </c>
      <c r="AC12" s="1">
        <v>667</v>
      </c>
      <c r="AD12" s="1">
        <v>1419</v>
      </c>
      <c r="AE12" s="1">
        <v>297</v>
      </c>
      <c r="AF12" s="1">
        <v>967</v>
      </c>
      <c r="AG12" s="1">
        <v>1403</v>
      </c>
      <c r="AH12" s="1">
        <v>2052</v>
      </c>
      <c r="AI12" s="1">
        <f t="shared" si="2"/>
        <v>4422</v>
      </c>
      <c r="AJ12" s="1">
        <f t="shared" si="3"/>
        <v>5679</v>
      </c>
      <c r="AK12" s="1">
        <f t="shared" si="4"/>
        <v>1772</v>
      </c>
      <c r="AL12" s="1">
        <f t="shared" si="5"/>
        <v>6609</v>
      </c>
    </row>
    <row r="13" spans="1:38" s="1" customFormat="1">
      <c r="A13" s="1" t="s">
        <v>50</v>
      </c>
      <c r="B13" s="1" t="s">
        <v>36</v>
      </c>
      <c r="C13" s="1" t="s">
        <v>45</v>
      </c>
      <c r="D13" s="1">
        <v>5</v>
      </c>
      <c r="E13" s="1">
        <v>117</v>
      </c>
      <c r="F13" s="1">
        <f t="shared" ref="F13" si="6">(G13+H13)/E13</f>
        <v>1</v>
      </c>
      <c r="G13" s="1">
        <v>116</v>
      </c>
      <c r="H13" s="1">
        <v>1</v>
      </c>
      <c r="I13" s="1">
        <v>0</v>
      </c>
      <c r="J13" s="1">
        <v>0</v>
      </c>
      <c r="K13" s="1">
        <f>H13/G13</f>
        <v>8.6206896551724137E-3</v>
      </c>
      <c r="L13" s="1" t="s">
        <v>36</v>
      </c>
      <c r="M13" s="1">
        <v>1</v>
      </c>
      <c r="N13" s="1">
        <v>21159</v>
      </c>
      <c r="O13" s="4">
        <v>20182</v>
      </c>
      <c r="P13" s="1">
        <v>244</v>
      </c>
      <c r="Q13" s="1">
        <v>625</v>
      </c>
      <c r="R13" s="1">
        <v>2328</v>
      </c>
      <c r="S13" s="1">
        <v>319</v>
      </c>
      <c r="T13" s="1">
        <v>775</v>
      </c>
      <c r="U13" s="1">
        <v>419</v>
      </c>
      <c r="V13" s="1">
        <v>133</v>
      </c>
      <c r="W13" s="1">
        <v>175</v>
      </c>
      <c r="X13" s="1">
        <v>496</v>
      </c>
      <c r="Y13" s="1">
        <v>755</v>
      </c>
      <c r="Z13" s="1">
        <v>223</v>
      </c>
      <c r="AA13" s="1">
        <v>2902</v>
      </c>
      <c r="AB13" s="1">
        <v>838</v>
      </c>
      <c r="AC13" s="1">
        <v>320</v>
      </c>
      <c r="AD13" s="1">
        <v>1249</v>
      </c>
      <c r="AE13" s="1">
        <v>902</v>
      </c>
      <c r="AF13" s="1">
        <v>1316</v>
      </c>
      <c r="AG13" s="1">
        <v>1787</v>
      </c>
      <c r="AH13" s="1">
        <v>1841</v>
      </c>
      <c r="AI13" s="1">
        <f t="shared" si="2"/>
        <v>4944</v>
      </c>
      <c r="AJ13" s="1">
        <f t="shared" si="3"/>
        <v>6211</v>
      </c>
      <c r="AK13" s="1">
        <f t="shared" si="4"/>
        <v>3516</v>
      </c>
      <c r="AL13" s="1">
        <f t="shared" si="5"/>
        <v>2976</v>
      </c>
    </row>
    <row r="14" spans="1:38" s="1" customFormat="1">
      <c r="A14" s="1" t="s">
        <v>51</v>
      </c>
      <c r="B14" s="1" t="s">
        <v>36</v>
      </c>
      <c r="C14" s="1" t="s">
        <v>38</v>
      </c>
      <c r="D14" s="1">
        <v>12</v>
      </c>
      <c r="E14" s="1">
        <v>187</v>
      </c>
      <c r="F14" s="1">
        <v>0.98395721899999999</v>
      </c>
      <c r="G14">
        <v>86</v>
      </c>
      <c r="H14">
        <v>98</v>
      </c>
      <c r="I14">
        <v>3</v>
      </c>
      <c r="J14">
        <v>0</v>
      </c>
      <c r="K14" s="1">
        <v>1.1395348839999999</v>
      </c>
      <c r="L14" s="1" t="s">
        <v>41</v>
      </c>
      <c r="M14" s="1">
        <v>1</v>
      </c>
      <c r="N14" s="1">
        <v>39324</v>
      </c>
      <c r="O14" s="3">
        <v>36847</v>
      </c>
      <c r="P14" s="1">
        <v>687</v>
      </c>
      <c r="Q14" s="1">
        <v>887</v>
      </c>
      <c r="R14" s="1">
        <v>1697</v>
      </c>
      <c r="S14" s="1">
        <v>625</v>
      </c>
      <c r="T14" s="1">
        <v>1824</v>
      </c>
      <c r="U14" s="1">
        <v>1299</v>
      </c>
      <c r="V14" s="1">
        <v>212</v>
      </c>
      <c r="W14" s="1">
        <v>632</v>
      </c>
      <c r="X14" s="1">
        <v>1973</v>
      </c>
      <c r="Y14" s="1">
        <v>695</v>
      </c>
      <c r="Z14" s="1">
        <v>1028</v>
      </c>
      <c r="AA14" s="1">
        <v>6686</v>
      </c>
      <c r="AB14" s="1">
        <v>1258</v>
      </c>
      <c r="AC14" s="1">
        <v>729</v>
      </c>
      <c r="AD14" s="1">
        <v>881</v>
      </c>
      <c r="AE14" s="1">
        <v>1199</v>
      </c>
      <c r="AF14" s="1">
        <v>1891</v>
      </c>
      <c r="AG14" s="1">
        <v>2499</v>
      </c>
      <c r="AH14" s="1">
        <v>3721</v>
      </c>
      <c r="AI14" s="1">
        <f t="shared" si="2"/>
        <v>8111</v>
      </c>
      <c r="AJ14" s="1">
        <f t="shared" si="3"/>
        <v>10753</v>
      </c>
      <c r="AK14" s="1">
        <f t="shared" si="4"/>
        <v>3896</v>
      </c>
      <c r="AL14" s="1">
        <f t="shared" si="5"/>
        <v>7663</v>
      </c>
    </row>
    <row r="15" spans="1:38" s="1" customFormat="1">
      <c r="A15" s="1" t="s">
        <v>52</v>
      </c>
      <c r="B15" s="1" t="s">
        <v>36</v>
      </c>
      <c r="C15" s="1" t="s">
        <v>38</v>
      </c>
      <c r="D15" s="1">
        <v>11</v>
      </c>
      <c r="E15" s="1">
        <v>207</v>
      </c>
      <c r="F15" s="1">
        <v>0.93236715000000003</v>
      </c>
      <c r="G15">
        <v>83</v>
      </c>
      <c r="H15">
        <v>101</v>
      </c>
      <c r="I15">
        <v>0</v>
      </c>
      <c r="J15">
        <v>0</v>
      </c>
      <c r="K15" s="1">
        <v>0.45112782000000001</v>
      </c>
      <c r="L15" s="1" t="s">
        <v>36</v>
      </c>
      <c r="M15" s="1">
        <v>1</v>
      </c>
      <c r="N15" s="1">
        <v>14502</v>
      </c>
      <c r="O15" s="4">
        <v>13747</v>
      </c>
      <c r="P15" s="1">
        <v>294</v>
      </c>
      <c r="Q15" s="1">
        <v>709</v>
      </c>
      <c r="R15" s="1">
        <v>572</v>
      </c>
      <c r="S15" s="1">
        <v>572</v>
      </c>
      <c r="T15" s="1">
        <v>94</v>
      </c>
      <c r="U15" s="1">
        <v>833</v>
      </c>
      <c r="V15" s="1">
        <v>270</v>
      </c>
      <c r="W15" s="1">
        <v>201</v>
      </c>
      <c r="X15" s="1">
        <v>665</v>
      </c>
      <c r="Y15" s="1">
        <v>508</v>
      </c>
      <c r="Z15" s="1">
        <v>243</v>
      </c>
      <c r="AA15" s="1">
        <v>1180</v>
      </c>
      <c r="AB15" s="1">
        <v>299</v>
      </c>
      <c r="AC15" s="1">
        <v>590</v>
      </c>
      <c r="AD15" s="1">
        <v>764</v>
      </c>
      <c r="AE15" s="1">
        <v>152</v>
      </c>
      <c r="AF15" s="1">
        <v>322</v>
      </c>
      <c r="AG15" s="1">
        <v>686</v>
      </c>
      <c r="AH15" s="1">
        <v>790</v>
      </c>
      <c r="AI15" s="1">
        <f t="shared" si="2"/>
        <v>1798</v>
      </c>
      <c r="AJ15" s="1">
        <f t="shared" si="3"/>
        <v>2985</v>
      </c>
      <c r="AK15" s="1">
        <f t="shared" si="4"/>
        <v>2147</v>
      </c>
      <c r="AL15" s="1">
        <f t="shared" si="5"/>
        <v>2814</v>
      </c>
    </row>
    <row r="16" spans="1:38" s="2" customFormat="1">
      <c r="A16" s="2" t="s">
        <v>53</v>
      </c>
      <c r="B16" s="2" t="s">
        <v>33</v>
      </c>
      <c r="C16" s="2" t="s">
        <v>45</v>
      </c>
      <c r="D16" s="2">
        <v>4</v>
      </c>
      <c r="E16" s="2">
        <v>25</v>
      </c>
      <c r="F16" s="1">
        <f t="shared" ref="F16" si="7">(G16+H16)/E16</f>
        <v>1</v>
      </c>
      <c r="G16" s="2">
        <v>8</v>
      </c>
      <c r="H16" s="2">
        <v>17</v>
      </c>
      <c r="I16" s="2">
        <v>0</v>
      </c>
      <c r="J16" s="2">
        <v>0</v>
      </c>
      <c r="K16" s="2">
        <f>H16/G16</f>
        <v>2.125</v>
      </c>
      <c r="L16" s="2" t="s">
        <v>33</v>
      </c>
      <c r="M16" s="2">
        <v>1</v>
      </c>
      <c r="N16" s="2">
        <v>20927</v>
      </c>
      <c r="O16" s="4">
        <v>19902</v>
      </c>
      <c r="P16" s="2">
        <v>198</v>
      </c>
      <c r="Q16" s="2">
        <v>743</v>
      </c>
      <c r="R16" s="2">
        <v>2080</v>
      </c>
      <c r="S16" s="2">
        <v>571</v>
      </c>
      <c r="T16" s="2">
        <v>1035</v>
      </c>
      <c r="U16" s="2">
        <v>226</v>
      </c>
      <c r="V16" s="2">
        <v>219</v>
      </c>
      <c r="W16" s="2">
        <v>210</v>
      </c>
      <c r="X16" s="2">
        <v>1143</v>
      </c>
      <c r="Y16" s="2">
        <v>429</v>
      </c>
      <c r="Z16" s="2">
        <v>337</v>
      </c>
      <c r="AA16" s="2">
        <v>3025</v>
      </c>
      <c r="AB16" s="2">
        <v>773</v>
      </c>
      <c r="AC16" s="2">
        <v>650</v>
      </c>
      <c r="AD16" s="2">
        <v>752</v>
      </c>
      <c r="AE16" s="2">
        <v>493</v>
      </c>
      <c r="AF16" s="2">
        <v>777</v>
      </c>
      <c r="AG16" s="2">
        <v>1618</v>
      </c>
      <c r="AH16" s="2">
        <v>1674</v>
      </c>
      <c r="AI16" s="1">
        <f t="shared" si="2"/>
        <v>4069</v>
      </c>
      <c r="AJ16" s="1">
        <f t="shared" si="3"/>
        <v>5693</v>
      </c>
      <c r="AK16" s="1">
        <f t="shared" si="4"/>
        <v>3592</v>
      </c>
      <c r="AL16" s="1">
        <f t="shared" si="5"/>
        <v>3599</v>
      </c>
    </row>
    <row r="17" spans="1:38" s="1" customFormat="1">
      <c r="A17" s="1" t="s">
        <v>54</v>
      </c>
      <c r="B17" s="1" t="s">
        <v>36</v>
      </c>
      <c r="C17" s="1" t="s">
        <v>43</v>
      </c>
      <c r="D17" s="1">
        <v>8</v>
      </c>
      <c r="E17" s="1">
        <v>338</v>
      </c>
      <c r="F17" s="1">
        <v>1</v>
      </c>
      <c r="G17">
        <v>241</v>
      </c>
      <c r="H17">
        <v>97</v>
      </c>
      <c r="I17">
        <v>0</v>
      </c>
      <c r="J17">
        <v>0</v>
      </c>
      <c r="K17" s="1">
        <v>0.40248962700000002</v>
      </c>
      <c r="L17" s="1" t="s">
        <v>36</v>
      </c>
      <c r="M17" s="1">
        <v>1</v>
      </c>
      <c r="N17" s="1">
        <v>22528</v>
      </c>
      <c r="O17" s="4">
        <v>21190</v>
      </c>
      <c r="P17" s="1">
        <v>372</v>
      </c>
      <c r="Q17" s="1">
        <v>932</v>
      </c>
      <c r="R17" s="1">
        <v>2109</v>
      </c>
      <c r="S17" s="1">
        <v>810</v>
      </c>
      <c r="T17" s="1">
        <v>1390</v>
      </c>
      <c r="U17" s="1">
        <v>747</v>
      </c>
      <c r="V17" s="1">
        <v>326</v>
      </c>
      <c r="W17" s="1">
        <v>386</v>
      </c>
      <c r="X17" s="1">
        <v>1086</v>
      </c>
      <c r="Y17" s="1">
        <v>1049</v>
      </c>
      <c r="Z17" s="1">
        <v>534</v>
      </c>
      <c r="AA17" s="1">
        <v>1821</v>
      </c>
      <c r="AB17" s="1">
        <v>436</v>
      </c>
      <c r="AC17" s="1">
        <v>505</v>
      </c>
      <c r="AD17" s="1">
        <v>921</v>
      </c>
      <c r="AE17" s="1">
        <v>591</v>
      </c>
      <c r="AF17" s="1">
        <v>824</v>
      </c>
      <c r="AG17" s="1">
        <v>722</v>
      </c>
      <c r="AH17" s="1">
        <v>1524</v>
      </c>
      <c r="AI17" s="1">
        <f t="shared" si="2"/>
        <v>3070</v>
      </c>
      <c r="AJ17" s="1">
        <f t="shared" si="3"/>
        <v>4274</v>
      </c>
      <c r="AK17" s="1">
        <f t="shared" si="4"/>
        <v>4223</v>
      </c>
      <c r="AL17" s="1">
        <f t="shared" si="5"/>
        <v>5518</v>
      </c>
    </row>
    <row r="18" spans="1:38" s="1" customFormat="1">
      <c r="A18" s="1" t="s">
        <v>55</v>
      </c>
      <c r="B18" s="1" t="s">
        <v>33</v>
      </c>
      <c r="C18" s="1" t="s">
        <v>43</v>
      </c>
      <c r="D18" s="1">
        <v>7</v>
      </c>
      <c r="E18" s="1">
        <v>162</v>
      </c>
      <c r="F18" s="1">
        <f t="shared" ref="F18" si="8">(G18+H18)/E18</f>
        <v>1</v>
      </c>
      <c r="G18" s="1">
        <v>0</v>
      </c>
      <c r="H18" s="1">
        <v>162</v>
      </c>
      <c r="I18" s="1">
        <v>0</v>
      </c>
      <c r="J18" s="1">
        <v>0</v>
      </c>
      <c r="K18" s="1">
        <v>100</v>
      </c>
      <c r="L18" s="1" t="s">
        <v>33</v>
      </c>
      <c r="M18" s="1">
        <v>1</v>
      </c>
      <c r="N18" s="1">
        <v>21726</v>
      </c>
      <c r="O18" s="4">
        <v>20464</v>
      </c>
      <c r="P18" s="1">
        <v>57</v>
      </c>
      <c r="Q18" s="1">
        <v>434</v>
      </c>
      <c r="R18" s="1">
        <v>1312</v>
      </c>
      <c r="S18" s="1">
        <v>1413</v>
      </c>
      <c r="T18" s="1">
        <v>669</v>
      </c>
      <c r="U18" s="1">
        <v>598</v>
      </c>
      <c r="V18" s="1">
        <v>378</v>
      </c>
      <c r="W18" s="1">
        <v>188</v>
      </c>
      <c r="X18" s="1">
        <v>1001</v>
      </c>
      <c r="Y18" s="1">
        <v>664</v>
      </c>
      <c r="Z18" s="1">
        <v>762</v>
      </c>
      <c r="AA18" s="1">
        <v>3111</v>
      </c>
      <c r="AB18" s="1">
        <v>320</v>
      </c>
      <c r="AC18" s="1">
        <v>439</v>
      </c>
      <c r="AD18" s="1">
        <v>897</v>
      </c>
      <c r="AE18" s="1">
        <v>598</v>
      </c>
      <c r="AF18" s="1">
        <v>356</v>
      </c>
      <c r="AG18" s="1">
        <v>970</v>
      </c>
      <c r="AH18" s="1">
        <v>1137</v>
      </c>
      <c r="AI18" s="1">
        <f>SUM(AF18:AH18)</f>
        <v>2463</v>
      </c>
      <c r="AJ18" s="1">
        <f>SUM(AA18:AE18)</f>
        <v>5365</v>
      </c>
      <c r="AK18" s="1">
        <f>SUM(P18:S18)</f>
        <v>3216</v>
      </c>
      <c r="AL18" s="1">
        <f>SUM(T18:Z18)</f>
        <v>4260</v>
      </c>
    </row>
    <row r="19" spans="1:38" s="1" customFormat="1">
      <c r="A19" s="1" t="s">
        <v>56</v>
      </c>
      <c r="B19" s="1" t="s">
        <v>36</v>
      </c>
      <c r="C19" s="1" t="s">
        <v>45</v>
      </c>
      <c r="D19" s="1">
        <v>5</v>
      </c>
      <c r="E19" s="1">
        <v>516</v>
      </c>
      <c r="F19" s="1">
        <v>1</v>
      </c>
      <c r="G19">
        <v>451</v>
      </c>
      <c r="H19">
        <v>65</v>
      </c>
      <c r="I19">
        <v>0</v>
      </c>
      <c r="J19">
        <v>0</v>
      </c>
      <c r="K19" s="1">
        <v>0.144124169</v>
      </c>
      <c r="L19" s="1" t="s">
        <v>36</v>
      </c>
      <c r="M19" s="1">
        <v>1</v>
      </c>
      <c r="N19" s="1">
        <v>58183</v>
      </c>
      <c r="O19" s="3">
        <v>53162</v>
      </c>
      <c r="P19" s="1">
        <v>743</v>
      </c>
      <c r="Q19" s="1">
        <v>1550</v>
      </c>
      <c r="R19" s="1">
        <v>3379</v>
      </c>
      <c r="S19" s="1">
        <v>298</v>
      </c>
      <c r="T19" s="1">
        <v>2149</v>
      </c>
      <c r="U19" s="1">
        <v>2095</v>
      </c>
      <c r="V19" s="1">
        <v>744</v>
      </c>
      <c r="W19" s="1">
        <v>621</v>
      </c>
      <c r="X19" s="1">
        <v>2673</v>
      </c>
      <c r="Y19" s="1">
        <v>1328</v>
      </c>
      <c r="Z19" s="1">
        <v>1377</v>
      </c>
      <c r="AA19" s="1">
        <v>9469</v>
      </c>
      <c r="AB19" s="1">
        <v>1750</v>
      </c>
      <c r="AC19" s="1">
        <v>862</v>
      </c>
      <c r="AD19" s="1">
        <v>1589</v>
      </c>
      <c r="AE19" s="1">
        <v>3261</v>
      </c>
      <c r="AF19" s="1">
        <v>2390</v>
      </c>
      <c r="AG19" s="1">
        <v>4166</v>
      </c>
      <c r="AH19" s="1">
        <v>5171</v>
      </c>
      <c r="AI19" s="1">
        <f t="shared" ref="AI19:AI29" si="9">SUM(AF19:AH19)</f>
        <v>11727</v>
      </c>
      <c r="AJ19" s="1">
        <f t="shared" ref="AJ19:AJ29" si="10">SUM(AA19:AE19)</f>
        <v>16931</v>
      </c>
      <c r="AK19" s="1">
        <f t="shared" ref="AK19:AK29" si="11">SUM(P19:S19)</f>
        <v>5970</v>
      </c>
      <c r="AL19" s="1">
        <f t="shared" ref="AL19:AL29" si="12">SUM(T19:Z19)</f>
        <v>10987</v>
      </c>
    </row>
    <row r="20" spans="1:38" s="1" customFormat="1" ht="14" customHeight="1">
      <c r="A20" s="1" t="s">
        <v>57</v>
      </c>
      <c r="B20" s="1" t="s">
        <v>36</v>
      </c>
      <c r="C20" s="1" t="s">
        <v>43</v>
      </c>
      <c r="D20" s="1">
        <v>9</v>
      </c>
      <c r="E20" s="1">
        <v>412</v>
      </c>
      <c r="F20" s="1">
        <f t="shared" ref="F20" si="13">(G20+H20)/E20</f>
        <v>0.99029126213592233</v>
      </c>
      <c r="G20" s="1">
        <v>204</v>
      </c>
      <c r="H20" s="1">
        <v>204</v>
      </c>
      <c r="I20" s="1">
        <v>0</v>
      </c>
      <c r="J20" s="1">
        <v>0</v>
      </c>
      <c r="K20" s="1">
        <f>H20/G20</f>
        <v>1</v>
      </c>
      <c r="L20" s="1" t="s">
        <v>41</v>
      </c>
      <c r="M20" s="1">
        <v>1</v>
      </c>
      <c r="N20" s="1">
        <v>75254</v>
      </c>
      <c r="O20" s="4">
        <v>67081</v>
      </c>
      <c r="P20" s="1">
        <v>724</v>
      </c>
      <c r="Q20" s="1">
        <v>1081</v>
      </c>
      <c r="R20" s="1">
        <v>4007</v>
      </c>
      <c r="S20" s="1">
        <v>1036</v>
      </c>
      <c r="T20" s="1">
        <v>2117</v>
      </c>
      <c r="U20" s="1">
        <v>2408</v>
      </c>
      <c r="V20" s="1">
        <v>1026</v>
      </c>
      <c r="W20" s="1">
        <v>694</v>
      </c>
      <c r="X20" s="1">
        <v>2809</v>
      </c>
      <c r="Y20" s="1">
        <v>1911</v>
      </c>
      <c r="Z20" s="1">
        <v>1755</v>
      </c>
      <c r="AA20" s="1">
        <v>11462</v>
      </c>
      <c r="AB20" s="1">
        <v>2000</v>
      </c>
      <c r="AC20" s="1">
        <v>1547</v>
      </c>
      <c r="AD20" s="1">
        <v>2508</v>
      </c>
      <c r="AE20" s="1">
        <v>3277</v>
      </c>
      <c r="AF20" s="1">
        <v>3752</v>
      </c>
      <c r="AG20" s="1">
        <v>4864</v>
      </c>
      <c r="AH20" s="1">
        <v>4815</v>
      </c>
      <c r="AI20" s="1">
        <f t="shared" si="9"/>
        <v>13431</v>
      </c>
      <c r="AJ20" s="1">
        <f t="shared" si="10"/>
        <v>20794</v>
      </c>
      <c r="AK20" s="1">
        <f t="shared" si="11"/>
        <v>6848</v>
      </c>
      <c r="AL20" s="1">
        <f t="shared" si="12"/>
        <v>12720</v>
      </c>
    </row>
    <row r="21" spans="1:38" s="1" customFormat="1">
      <c r="A21" s="1" t="s">
        <v>58</v>
      </c>
      <c r="B21" s="1" t="s">
        <v>36</v>
      </c>
      <c r="C21" s="1" t="s">
        <v>45</v>
      </c>
      <c r="D21" s="1">
        <v>6</v>
      </c>
      <c r="E21" s="1">
        <v>616</v>
      </c>
      <c r="F21" s="1">
        <v>0.99837662299999996</v>
      </c>
      <c r="G21">
        <v>298</v>
      </c>
      <c r="H21">
        <v>317</v>
      </c>
      <c r="I21">
        <v>1</v>
      </c>
      <c r="J21">
        <v>0</v>
      </c>
      <c r="K21" s="1">
        <v>1.063758389</v>
      </c>
      <c r="L21" s="1" t="s">
        <v>41</v>
      </c>
      <c r="M21" s="1">
        <v>1</v>
      </c>
      <c r="N21" s="1">
        <v>44456</v>
      </c>
      <c r="O21" s="3">
        <v>41736</v>
      </c>
      <c r="P21" s="1">
        <v>376</v>
      </c>
      <c r="Q21" s="1">
        <v>1161</v>
      </c>
      <c r="R21" s="1">
        <v>2596</v>
      </c>
      <c r="S21" s="1">
        <v>703</v>
      </c>
      <c r="T21" s="1">
        <v>1299</v>
      </c>
      <c r="U21" s="1">
        <v>825</v>
      </c>
      <c r="V21" s="1">
        <v>325</v>
      </c>
      <c r="W21" s="1">
        <v>448</v>
      </c>
      <c r="X21" s="1">
        <v>1888</v>
      </c>
      <c r="Y21" s="1">
        <v>829</v>
      </c>
      <c r="Z21" s="1">
        <v>949</v>
      </c>
      <c r="AA21" s="1">
        <v>8619</v>
      </c>
      <c r="AB21" s="1">
        <v>1510</v>
      </c>
      <c r="AC21" s="1">
        <v>563</v>
      </c>
      <c r="AD21" s="1">
        <v>1179</v>
      </c>
      <c r="AE21" s="1">
        <v>2287</v>
      </c>
      <c r="AF21" s="1">
        <v>2552</v>
      </c>
      <c r="AG21" s="1">
        <v>3552</v>
      </c>
      <c r="AH21" s="1">
        <v>4269</v>
      </c>
      <c r="AI21" s="1">
        <f t="shared" si="9"/>
        <v>10373</v>
      </c>
      <c r="AJ21" s="1">
        <f t="shared" si="10"/>
        <v>14158</v>
      </c>
      <c r="AK21" s="1">
        <f t="shared" si="11"/>
        <v>4836</v>
      </c>
      <c r="AL21" s="1">
        <f t="shared" si="12"/>
        <v>6563</v>
      </c>
    </row>
    <row r="22" spans="1:38" s="2" customFormat="1">
      <c r="A22" s="2" t="s">
        <v>59</v>
      </c>
      <c r="B22" s="2" t="s">
        <v>36</v>
      </c>
      <c r="C22" s="2" t="s">
        <v>45</v>
      </c>
      <c r="D22" s="2">
        <v>5</v>
      </c>
      <c r="E22" s="2">
        <v>776</v>
      </c>
      <c r="F22" s="2">
        <v>1</v>
      </c>
      <c r="G22">
        <v>481</v>
      </c>
      <c r="H22">
        <v>295</v>
      </c>
      <c r="I22">
        <v>0</v>
      </c>
      <c r="J22">
        <v>0</v>
      </c>
      <c r="K22" s="2">
        <v>0.61330561299999997</v>
      </c>
      <c r="L22" s="2" t="s">
        <v>36</v>
      </c>
      <c r="M22" s="2">
        <v>1</v>
      </c>
      <c r="N22" s="2">
        <v>50822</v>
      </c>
      <c r="O22" s="5">
        <v>48214</v>
      </c>
      <c r="P22" s="2">
        <v>419</v>
      </c>
      <c r="Q22" s="2">
        <v>1056</v>
      </c>
      <c r="R22" s="2">
        <v>2770</v>
      </c>
      <c r="S22" s="2">
        <v>871</v>
      </c>
      <c r="T22" s="2">
        <v>970</v>
      </c>
      <c r="U22" s="2">
        <v>1241</v>
      </c>
      <c r="V22" s="2">
        <v>831</v>
      </c>
      <c r="W22" s="2">
        <v>281</v>
      </c>
      <c r="X22" s="2">
        <v>2455</v>
      </c>
      <c r="Y22" s="2">
        <v>1817</v>
      </c>
      <c r="Z22" s="2">
        <v>1050</v>
      </c>
      <c r="AA22" s="2">
        <v>10726</v>
      </c>
      <c r="AB22" s="2">
        <v>1513</v>
      </c>
      <c r="AC22" s="2">
        <v>1464</v>
      </c>
      <c r="AD22" s="2">
        <v>1934</v>
      </c>
      <c r="AE22" s="2">
        <v>4335</v>
      </c>
      <c r="AF22" s="2">
        <v>1962</v>
      </c>
      <c r="AG22" s="2">
        <v>2953</v>
      </c>
      <c r="AH22" s="2">
        <v>3502</v>
      </c>
      <c r="AI22" s="1">
        <f t="shared" si="9"/>
        <v>8417</v>
      </c>
      <c r="AJ22" s="1">
        <f t="shared" si="10"/>
        <v>19972</v>
      </c>
      <c r="AK22" s="1">
        <f t="shared" si="11"/>
        <v>5116</v>
      </c>
      <c r="AL22" s="1">
        <f t="shared" si="12"/>
        <v>8645</v>
      </c>
    </row>
    <row r="23" spans="1:38" s="1" customFormat="1">
      <c r="A23" s="1" t="s">
        <v>60</v>
      </c>
      <c r="B23" s="1" t="s">
        <v>36</v>
      </c>
      <c r="C23" s="1" t="s">
        <v>43</v>
      </c>
      <c r="D23" s="1">
        <v>8</v>
      </c>
      <c r="E23" s="1">
        <v>482</v>
      </c>
      <c r="F23" s="1">
        <f t="shared" ref="F23" si="14">(G23+H23)/E23</f>
        <v>0.93360995850622408</v>
      </c>
      <c r="G23" s="1">
        <v>378</v>
      </c>
      <c r="H23" s="1">
        <v>72</v>
      </c>
      <c r="I23" s="1">
        <v>32</v>
      </c>
      <c r="J23" s="1">
        <v>0</v>
      </c>
      <c r="K23" s="1">
        <f>H23/G23</f>
        <v>0.19047619047619047</v>
      </c>
      <c r="L23" s="1" t="s">
        <v>36</v>
      </c>
      <c r="M23" s="1">
        <v>1</v>
      </c>
      <c r="N23" s="1">
        <v>94211</v>
      </c>
      <c r="O23" s="4">
        <v>80873</v>
      </c>
      <c r="P23" s="1">
        <v>1009</v>
      </c>
      <c r="Q23" s="1">
        <v>1699</v>
      </c>
      <c r="R23" s="1">
        <v>4681</v>
      </c>
      <c r="S23" s="1">
        <v>563</v>
      </c>
      <c r="T23" s="1">
        <v>4557</v>
      </c>
      <c r="U23" s="1">
        <v>4473</v>
      </c>
      <c r="V23" s="1">
        <v>817</v>
      </c>
      <c r="W23" s="1">
        <v>958</v>
      </c>
      <c r="X23" s="1">
        <v>2563</v>
      </c>
      <c r="Y23" s="1">
        <v>1230</v>
      </c>
      <c r="Z23" s="1">
        <v>2191</v>
      </c>
      <c r="AA23" s="1">
        <v>10453</v>
      </c>
      <c r="AB23" s="1">
        <v>2119</v>
      </c>
      <c r="AC23" s="1">
        <v>974</v>
      </c>
      <c r="AD23" s="1">
        <v>2339</v>
      </c>
      <c r="AE23" s="1">
        <v>3301</v>
      </c>
      <c r="AF23" s="1">
        <v>4457</v>
      </c>
      <c r="AG23" s="1">
        <v>5910</v>
      </c>
      <c r="AH23" s="1">
        <v>7040</v>
      </c>
      <c r="AI23" s="1">
        <f t="shared" si="9"/>
        <v>17407</v>
      </c>
      <c r="AJ23" s="1">
        <f t="shared" si="10"/>
        <v>19186</v>
      </c>
      <c r="AK23" s="1">
        <f t="shared" si="11"/>
        <v>7952</v>
      </c>
      <c r="AL23" s="1">
        <f t="shared" si="12"/>
        <v>16789</v>
      </c>
    </row>
    <row r="24" spans="1:38" s="1" customFormat="1" ht="16" customHeight="1">
      <c r="A24" s="1" t="s">
        <v>61</v>
      </c>
      <c r="B24" s="1" t="s">
        <v>33</v>
      </c>
      <c r="C24" s="1" t="s">
        <v>43</v>
      </c>
      <c r="D24" s="1">
        <v>7</v>
      </c>
      <c r="E24" s="1">
        <v>908</v>
      </c>
      <c r="F24" s="1">
        <v>1</v>
      </c>
      <c r="G24">
        <v>2</v>
      </c>
      <c r="H24">
        <v>906</v>
      </c>
      <c r="I24">
        <v>0</v>
      </c>
      <c r="J24">
        <v>0</v>
      </c>
      <c r="K24" s="1">
        <v>453</v>
      </c>
      <c r="L24" s="1" t="s">
        <v>33</v>
      </c>
      <c r="M24" s="1">
        <v>1</v>
      </c>
      <c r="N24" s="1">
        <v>41487</v>
      </c>
      <c r="O24" s="3">
        <v>39047</v>
      </c>
      <c r="P24" s="1">
        <v>116</v>
      </c>
      <c r="Q24" s="1">
        <v>757</v>
      </c>
      <c r="R24" s="1">
        <v>1817</v>
      </c>
      <c r="S24" s="1">
        <v>1104</v>
      </c>
      <c r="T24" s="1">
        <v>677</v>
      </c>
      <c r="U24" s="1">
        <v>1120</v>
      </c>
      <c r="V24" s="1">
        <v>1190</v>
      </c>
      <c r="W24" s="1">
        <v>326</v>
      </c>
      <c r="X24" s="1">
        <v>2345</v>
      </c>
      <c r="Y24" s="1">
        <v>1803</v>
      </c>
      <c r="Z24" s="1">
        <v>1368</v>
      </c>
      <c r="AA24" s="1">
        <v>11178</v>
      </c>
      <c r="AB24" s="1">
        <v>688</v>
      </c>
      <c r="AC24" s="1">
        <v>1001</v>
      </c>
      <c r="AD24" s="1">
        <v>1525</v>
      </c>
      <c r="AE24" s="1">
        <v>926</v>
      </c>
      <c r="AF24" s="1">
        <v>1079</v>
      </c>
      <c r="AG24" s="1">
        <v>1172</v>
      </c>
      <c r="AH24" s="1">
        <v>1456</v>
      </c>
      <c r="AI24" s="1">
        <f t="shared" si="9"/>
        <v>3707</v>
      </c>
      <c r="AJ24" s="1">
        <f t="shared" si="10"/>
        <v>15318</v>
      </c>
      <c r="AK24" s="1">
        <f t="shared" si="11"/>
        <v>3794</v>
      </c>
      <c r="AL24" s="1">
        <f t="shared" si="12"/>
        <v>8829</v>
      </c>
    </row>
    <row r="25" spans="1:38" s="1" customFormat="1">
      <c r="A25" s="1" t="s">
        <v>62</v>
      </c>
      <c r="B25" s="1" t="s">
        <v>33</v>
      </c>
      <c r="C25" s="1" t="s">
        <v>43</v>
      </c>
      <c r="D25" s="1">
        <v>7</v>
      </c>
      <c r="E25" s="1">
        <v>1140</v>
      </c>
      <c r="F25" s="1">
        <v>0.999122807</v>
      </c>
      <c r="G25">
        <v>0</v>
      </c>
      <c r="H25">
        <v>1139</v>
      </c>
      <c r="I25">
        <v>1</v>
      </c>
      <c r="J25">
        <v>0</v>
      </c>
      <c r="K25" s="1">
        <v>100</v>
      </c>
      <c r="L25" s="1" t="s">
        <v>33</v>
      </c>
      <c r="M25" s="1">
        <v>1</v>
      </c>
      <c r="N25" s="1">
        <v>49479</v>
      </c>
      <c r="O25" s="4">
        <v>44634</v>
      </c>
      <c r="P25" s="1">
        <v>312</v>
      </c>
      <c r="Q25" s="1">
        <v>916</v>
      </c>
      <c r="R25" s="1">
        <v>2197</v>
      </c>
      <c r="S25" s="1">
        <v>1731</v>
      </c>
      <c r="T25" s="1">
        <v>1501</v>
      </c>
      <c r="U25" s="1">
        <v>1299</v>
      </c>
      <c r="V25" s="1">
        <v>1244</v>
      </c>
      <c r="W25" s="1">
        <v>188</v>
      </c>
      <c r="X25" s="1">
        <v>2857</v>
      </c>
      <c r="Y25" s="1">
        <v>789</v>
      </c>
      <c r="Z25" s="1">
        <v>1022</v>
      </c>
      <c r="AA25" s="1">
        <v>8703</v>
      </c>
      <c r="AB25" s="1">
        <v>395</v>
      </c>
      <c r="AC25" s="1">
        <v>936</v>
      </c>
      <c r="AD25" s="1">
        <v>2411</v>
      </c>
      <c r="AE25" s="1">
        <v>868</v>
      </c>
      <c r="AF25" s="1">
        <v>989</v>
      </c>
      <c r="AG25" s="1">
        <v>1898</v>
      </c>
      <c r="AH25" s="1">
        <v>2231</v>
      </c>
      <c r="AI25" s="1">
        <f t="shared" si="9"/>
        <v>5118</v>
      </c>
      <c r="AJ25" s="1">
        <f t="shared" si="10"/>
        <v>13313</v>
      </c>
      <c r="AK25" s="1">
        <f t="shared" si="11"/>
        <v>5156</v>
      </c>
      <c r="AL25" s="1">
        <f t="shared" si="12"/>
        <v>8900</v>
      </c>
    </row>
    <row r="26" spans="1:38" s="1" customFormat="1">
      <c r="A26" s="1" t="s">
        <v>63</v>
      </c>
      <c r="B26" s="1" t="s">
        <v>36</v>
      </c>
      <c r="C26" s="1" t="s">
        <v>43</v>
      </c>
      <c r="D26" s="1">
        <v>9</v>
      </c>
      <c r="E26" s="1">
        <v>320</v>
      </c>
      <c r="F26" s="1">
        <f t="shared" ref="F26" si="15">(G26+H26)/E26</f>
        <v>0.95937499999999998</v>
      </c>
      <c r="G26" s="1">
        <v>183</v>
      </c>
      <c r="H26" s="1">
        <v>124</v>
      </c>
      <c r="I26" s="1">
        <v>12</v>
      </c>
      <c r="J26" s="1">
        <v>0</v>
      </c>
      <c r="K26" s="1">
        <f>H26/G26</f>
        <v>0.67759562841530052</v>
      </c>
      <c r="L26" s="1" t="s">
        <v>36</v>
      </c>
      <c r="M26" s="1">
        <v>1</v>
      </c>
      <c r="N26" s="1">
        <v>73537</v>
      </c>
      <c r="O26" s="3">
        <v>67146</v>
      </c>
      <c r="P26" s="1">
        <v>793</v>
      </c>
      <c r="Q26" s="1">
        <v>1364</v>
      </c>
      <c r="R26" s="1">
        <v>3255</v>
      </c>
      <c r="S26" s="1">
        <v>1464</v>
      </c>
      <c r="T26" s="1">
        <v>2217</v>
      </c>
      <c r="U26" s="1">
        <v>2374</v>
      </c>
      <c r="V26" s="1">
        <v>1608</v>
      </c>
      <c r="W26" s="1">
        <v>743</v>
      </c>
      <c r="X26" s="1">
        <v>4018</v>
      </c>
      <c r="Y26" s="1">
        <v>2721</v>
      </c>
      <c r="Z26" s="1">
        <v>2021</v>
      </c>
      <c r="AA26" s="1">
        <v>12097</v>
      </c>
      <c r="AB26" s="1">
        <v>1653</v>
      </c>
      <c r="AC26" s="1">
        <v>1726</v>
      </c>
      <c r="AD26" s="1">
        <v>2183</v>
      </c>
      <c r="AE26" s="1">
        <v>1970</v>
      </c>
      <c r="AF26" s="1">
        <v>2718</v>
      </c>
      <c r="AG26" s="1">
        <v>3484</v>
      </c>
      <c r="AH26" s="1">
        <v>5310</v>
      </c>
      <c r="AI26" s="1">
        <f t="shared" si="9"/>
        <v>11512</v>
      </c>
      <c r="AJ26" s="1">
        <f t="shared" si="10"/>
        <v>19629</v>
      </c>
      <c r="AK26" s="1">
        <f t="shared" si="11"/>
        <v>6876</v>
      </c>
      <c r="AL26" s="1">
        <f t="shared" si="12"/>
        <v>15702</v>
      </c>
    </row>
    <row r="27" spans="1:38" s="1" customFormat="1">
      <c r="A27" s="1" t="s">
        <v>64</v>
      </c>
      <c r="B27" s="1" t="s">
        <v>33</v>
      </c>
      <c r="C27" s="1" t="s">
        <v>45</v>
      </c>
      <c r="D27" s="1">
        <v>3</v>
      </c>
      <c r="E27" s="1">
        <v>1474</v>
      </c>
      <c r="F27" s="1">
        <v>0.99932157399999999</v>
      </c>
      <c r="G27">
        <v>101</v>
      </c>
      <c r="H27">
        <v>1372</v>
      </c>
      <c r="I27">
        <v>1</v>
      </c>
      <c r="J27">
        <v>0</v>
      </c>
      <c r="K27" s="1">
        <v>13.58415842</v>
      </c>
      <c r="L27" s="1" t="s">
        <v>33</v>
      </c>
      <c r="M27" s="1">
        <v>1</v>
      </c>
      <c r="N27" s="1">
        <v>80876</v>
      </c>
      <c r="O27" s="3">
        <v>74490</v>
      </c>
      <c r="P27" s="1">
        <v>655</v>
      </c>
      <c r="Q27" s="1">
        <v>1374</v>
      </c>
      <c r="R27" s="1">
        <v>3747</v>
      </c>
      <c r="S27" s="1">
        <v>1236</v>
      </c>
      <c r="T27" s="1">
        <v>2598</v>
      </c>
      <c r="U27" s="1">
        <v>1815</v>
      </c>
      <c r="V27" s="1">
        <v>1268</v>
      </c>
      <c r="W27" s="1">
        <v>782</v>
      </c>
      <c r="X27" s="1">
        <v>5035</v>
      </c>
      <c r="Y27" s="1">
        <v>1916</v>
      </c>
      <c r="Z27" s="1">
        <v>2575</v>
      </c>
      <c r="AA27" s="1">
        <v>18231</v>
      </c>
      <c r="AB27" s="1">
        <v>2279</v>
      </c>
      <c r="AC27" s="1">
        <v>1109</v>
      </c>
      <c r="AD27" s="1">
        <v>1047</v>
      </c>
      <c r="AE27" s="1">
        <v>2192</v>
      </c>
      <c r="AF27" s="1">
        <v>3466</v>
      </c>
      <c r="AG27" s="1">
        <v>5449</v>
      </c>
      <c r="AH27" s="1">
        <v>5390</v>
      </c>
      <c r="AI27" s="1">
        <f t="shared" si="9"/>
        <v>14305</v>
      </c>
      <c r="AJ27" s="1">
        <f t="shared" si="10"/>
        <v>24858</v>
      </c>
      <c r="AK27" s="1">
        <f t="shared" si="11"/>
        <v>7012</v>
      </c>
      <c r="AL27" s="1">
        <f t="shared" si="12"/>
        <v>15989</v>
      </c>
    </row>
    <row r="28" spans="1:38" s="1" customFormat="1">
      <c r="A28" s="1" t="s">
        <v>65</v>
      </c>
      <c r="B28" s="1" t="s">
        <v>36</v>
      </c>
      <c r="C28" s="1" t="s">
        <v>43</v>
      </c>
      <c r="D28" s="1">
        <v>8</v>
      </c>
      <c r="E28" s="1">
        <v>1488</v>
      </c>
      <c r="F28" s="1">
        <v>0.99932795699999999</v>
      </c>
      <c r="G28">
        <v>927</v>
      </c>
      <c r="H28">
        <v>560</v>
      </c>
      <c r="I28">
        <v>1</v>
      </c>
      <c r="J28">
        <v>0</v>
      </c>
      <c r="K28" s="1">
        <v>0.60409924500000001</v>
      </c>
      <c r="L28" s="1" t="s">
        <v>36</v>
      </c>
      <c r="M28" s="1">
        <v>1</v>
      </c>
      <c r="N28" s="1">
        <v>88537</v>
      </c>
      <c r="O28" s="4">
        <v>79594</v>
      </c>
      <c r="P28" s="1">
        <v>826</v>
      </c>
      <c r="Q28" s="1">
        <v>1787</v>
      </c>
      <c r="R28" s="1">
        <v>5238</v>
      </c>
      <c r="S28" s="1">
        <v>1055</v>
      </c>
      <c r="T28" s="1">
        <v>3741</v>
      </c>
      <c r="U28" s="1">
        <v>3876</v>
      </c>
      <c r="V28" s="1">
        <v>1563</v>
      </c>
      <c r="W28" s="1">
        <v>1169</v>
      </c>
      <c r="X28" s="1">
        <v>4893</v>
      </c>
      <c r="Y28" s="1">
        <v>3195</v>
      </c>
      <c r="Z28" s="1">
        <v>2486</v>
      </c>
      <c r="AA28" s="1">
        <v>12637</v>
      </c>
      <c r="AB28" s="1">
        <v>1768</v>
      </c>
      <c r="AC28" s="1">
        <v>2008</v>
      </c>
      <c r="AD28" s="1">
        <v>3759</v>
      </c>
      <c r="AE28" s="1">
        <v>1521</v>
      </c>
      <c r="AF28" s="1">
        <v>2728</v>
      </c>
      <c r="AG28" s="1">
        <v>4859</v>
      </c>
      <c r="AH28" s="1">
        <v>5735</v>
      </c>
      <c r="AI28" s="1">
        <f t="shared" si="9"/>
        <v>13322</v>
      </c>
      <c r="AJ28" s="1">
        <f t="shared" si="10"/>
        <v>21693</v>
      </c>
      <c r="AK28" s="1">
        <f t="shared" si="11"/>
        <v>8906</v>
      </c>
      <c r="AL28" s="1">
        <f t="shared" si="12"/>
        <v>20923</v>
      </c>
    </row>
    <row r="29" spans="1:38" s="1" customFormat="1">
      <c r="A29" s="1" t="s">
        <v>66</v>
      </c>
      <c r="B29" s="1" t="s">
        <v>33</v>
      </c>
      <c r="C29" s="1" t="s">
        <v>43</v>
      </c>
      <c r="D29" s="1">
        <v>7</v>
      </c>
      <c r="E29" s="1">
        <v>1900</v>
      </c>
      <c r="F29" s="1">
        <v>0.99842105299999995</v>
      </c>
      <c r="G29">
        <v>2</v>
      </c>
      <c r="H29">
        <v>1895</v>
      </c>
      <c r="I29">
        <v>3</v>
      </c>
      <c r="J29">
        <v>0</v>
      </c>
      <c r="K29" s="1">
        <v>947.5</v>
      </c>
      <c r="L29" s="1" t="s">
        <v>33</v>
      </c>
      <c r="M29" s="1">
        <v>1</v>
      </c>
      <c r="N29" s="1">
        <v>85427</v>
      </c>
      <c r="O29" s="4">
        <v>77524</v>
      </c>
      <c r="P29" s="1">
        <v>423</v>
      </c>
      <c r="Q29" s="1">
        <v>1377</v>
      </c>
      <c r="R29" s="1">
        <v>3434</v>
      </c>
      <c r="S29" s="1">
        <v>2185</v>
      </c>
      <c r="T29" s="1">
        <v>1910</v>
      </c>
      <c r="U29" s="1">
        <v>2539</v>
      </c>
      <c r="V29" s="1">
        <v>3153</v>
      </c>
      <c r="W29" s="1">
        <v>872</v>
      </c>
      <c r="X29" s="1">
        <v>4762</v>
      </c>
      <c r="Y29" s="1">
        <v>4213</v>
      </c>
      <c r="Z29" s="1">
        <v>2291</v>
      </c>
      <c r="AA29" s="1">
        <v>16233</v>
      </c>
      <c r="AB29" s="1">
        <v>765</v>
      </c>
      <c r="AC29" s="1">
        <v>2587</v>
      </c>
      <c r="AD29" s="1">
        <v>2703</v>
      </c>
      <c r="AE29" s="1">
        <v>1359</v>
      </c>
      <c r="AF29" s="1">
        <v>1802</v>
      </c>
      <c r="AG29" s="1">
        <v>3001</v>
      </c>
      <c r="AH29" s="1">
        <v>2983</v>
      </c>
      <c r="AI29" s="1">
        <f t="shared" si="9"/>
        <v>7786</v>
      </c>
      <c r="AJ29" s="1">
        <f t="shared" si="10"/>
        <v>23647</v>
      </c>
      <c r="AK29" s="1">
        <f t="shared" si="11"/>
        <v>7419</v>
      </c>
      <c r="AL29" s="1">
        <f t="shared" si="12"/>
        <v>19740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df_all_selected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Tran-Van-Minh</dc:creator>
  <cp:lastModifiedBy>Alexandra Tran-Van-Minh</cp:lastModifiedBy>
  <dcterms:created xsi:type="dcterms:W3CDTF">2020-02-06T21:46:02Z</dcterms:created>
  <dcterms:modified xsi:type="dcterms:W3CDTF">2022-04-29T20:59:17Z</dcterms:modified>
</cp:coreProperties>
</file>