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Pemodelan Sistem dan Penelitian Operasional\Pertemuan 7\"/>
    </mc:Choice>
  </mc:AlternateContent>
  <xr:revisionPtr revIDLastSave="0" documentId="13_ncr:1_{0C2A3BD5-1BE0-48EC-845E-6B4AD0E0BDB5}" xr6:coauthVersionLast="47" xr6:coauthVersionMax="47" xr10:uidLastSave="{00000000-0000-0000-0000-000000000000}"/>
  <bookViews>
    <workbookView xWindow="-120" yWindow="-120" windowWidth="29040" windowHeight="15720" activeTab="1" xr2:uid="{8066EF28-7673-4F1D-918B-7E4A417911C9}"/>
  </bookViews>
  <sheets>
    <sheet name="Answer Report 1" sheetId="5" r:id="rId1"/>
    <sheet name="Sheet1" sheetId="1" r:id="rId2"/>
  </sheets>
  <definedNames>
    <definedName name="solver_adj" localSheetId="1" hidden="1">Sheet1!$C$39:$E$46,Sheet1!$C$63:$E$68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Sheet1!$B$50:$B$52</definedName>
    <definedName name="solver_lhs10" localSheetId="1" hidden="1">Sheet1!$F$63:$F$68</definedName>
    <definedName name="solver_lhs2" localSheetId="1" hidden="1">Sheet1!$C$107</definedName>
    <definedName name="solver_lhs3" localSheetId="1" hidden="1">Sheet1!$C$39:$E$46</definedName>
    <definedName name="solver_lhs4" localSheetId="1" hidden="1">Sheet1!$C$63:$E$68</definedName>
    <definedName name="solver_lhs5" localSheetId="1" hidden="1">Sheet1!$D$107</definedName>
    <definedName name="solver_lhs6" localSheetId="1" hidden="1">Sheet1!$D$56:$D$58</definedName>
    <definedName name="solver_lhs7" localSheetId="1" hidden="1">Sheet1!$E$107</definedName>
    <definedName name="solver_lhs8" localSheetId="1" hidden="1">Sheet1!$E$73:$E$96</definedName>
    <definedName name="solver_lhs9" localSheetId="1" hidden="1">Sheet1!$F$39:$F$46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10</definedName>
    <definedName name="solver_nwt" localSheetId="1" hidden="1">1</definedName>
    <definedName name="solver_opt" localSheetId="1" hidden="1">Sheet1!$C$133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10" localSheetId="1" hidden="1">2</definedName>
    <definedName name="solver_rel2" localSheetId="1" hidden="1">1</definedName>
    <definedName name="solver_rel3" localSheetId="1" hidden="1">3</definedName>
    <definedName name="solver_rel4" localSheetId="1" hidden="1">5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Sheet1!$C$50:$C$52</definedName>
    <definedName name="solver_rhs10" localSheetId="1" hidden="1">Sheet1!$G$63:$G$68</definedName>
    <definedName name="solver_rhs2" localSheetId="1" hidden="1">Sheet1!$C$108</definedName>
    <definedName name="solver_rhs3" localSheetId="1" hidden="1">0</definedName>
    <definedName name="solver_rhs4" localSheetId="1" hidden="1">"binary"</definedName>
    <definedName name="solver_rhs5" localSheetId="1" hidden="1">Sheet1!$D$108</definedName>
    <definedName name="solver_rhs6" localSheetId="1" hidden="1">Sheet1!$C$56:$C$58</definedName>
    <definedName name="solver_rhs7" localSheetId="1" hidden="1">Sheet1!$E$108</definedName>
    <definedName name="solver_rhs8" localSheetId="1" hidden="1">Sheet1!$F$73:$F$96</definedName>
    <definedName name="solver_rhs9" localSheetId="1" hidden="1">Sheet1!$G$39:$G$46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2" i="1" l="1"/>
  <c r="E104" i="1"/>
  <c r="D101" i="1"/>
  <c r="E101" i="1"/>
  <c r="E102" i="1"/>
  <c r="D103" i="1"/>
  <c r="E103" i="1"/>
  <c r="D104" i="1"/>
  <c r="D105" i="1"/>
  <c r="E105" i="1"/>
  <c r="D106" i="1"/>
  <c r="E106" i="1"/>
  <c r="C102" i="1"/>
  <c r="C103" i="1"/>
  <c r="C104" i="1"/>
  <c r="C105" i="1"/>
  <c r="C106" i="1"/>
  <c r="C101" i="1"/>
  <c r="J64" i="1"/>
  <c r="K63" i="1"/>
  <c r="B50" i="1"/>
  <c r="H122" i="1"/>
  <c r="C122" i="1"/>
  <c r="C124" i="1"/>
  <c r="B52" i="1"/>
  <c r="L68" i="1"/>
  <c r="L65" i="1"/>
  <c r="K66" i="1"/>
  <c r="L66" i="1"/>
  <c r="L67" i="1"/>
  <c r="L64" i="1"/>
  <c r="L63" i="1"/>
  <c r="K65" i="1"/>
  <c r="J65" i="1"/>
  <c r="J66" i="1"/>
  <c r="J67" i="1"/>
  <c r="J68" i="1"/>
  <c r="K64" i="1"/>
  <c r="K67" i="1"/>
  <c r="K68" i="1"/>
  <c r="J63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23" i="1"/>
  <c r="C125" i="1"/>
  <c r="C126" i="1"/>
  <c r="C127" i="1"/>
  <c r="C128" i="1"/>
  <c r="C129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H123" i="1"/>
  <c r="H124" i="1"/>
  <c r="H125" i="1"/>
  <c r="H126" i="1"/>
  <c r="H127" i="1"/>
  <c r="D96" i="1"/>
  <c r="E96" i="1" s="1"/>
  <c r="D73" i="1"/>
  <c r="B51" i="1"/>
  <c r="F40" i="1"/>
  <c r="F41" i="1"/>
  <c r="F42" i="1"/>
  <c r="F43" i="1"/>
  <c r="F44" i="1"/>
  <c r="F45" i="1"/>
  <c r="F46" i="1"/>
  <c r="F39" i="1"/>
  <c r="D90" i="1"/>
  <c r="D91" i="1"/>
  <c r="D92" i="1"/>
  <c r="D93" i="1"/>
  <c r="D94" i="1"/>
  <c r="D95" i="1"/>
  <c r="E95" i="1" s="1"/>
  <c r="D89" i="1"/>
  <c r="D82" i="1"/>
  <c r="D83" i="1"/>
  <c r="D84" i="1"/>
  <c r="D85" i="1"/>
  <c r="D86" i="1"/>
  <c r="D87" i="1"/>
  <c r="E87" i="1" s="1"/>
  <c r="D88" i="1"/>
  <c r="E88" i="1" s="1"/>
  <c r="D81" i="1"/>
  <c r="D74" i="1"/>
  <c r="D75" i="1"/>
  <c r="D76" i="1"/>
  <c r="D77" i="1"/>
  <c r="D78" i="1"/>
  <c r="D79" i="1"/>
  <c r="E79" i="1" s="1"/>
  <c r="D80" i="1"/>
  <c r="E80" i="1" s="1"/>
  <c r="C90" i="1"/>
  <c r="C91" i="1"/>
  <c r="C92" i="1"/>
  <c r="C93" i="1"/>
  <c r="C94" i="1"/>
  <c r="C95" i="1"/>
  <c r="C96" i="1"/>
  <c r="C89" i="1"/>
  <c r="C82" i="1"/>
  <c r="C83" i="1"/>
  <c r="C84" i="1"/>
  <c r="C85" i="1"/>
  <c r="C86" i="1"/>
  <c r="C87" i="1"/>
  <c r="C88" i="1"/>
  <c r="C81" i="1"/>
  <c r="C74" i="1"/>
  <c r="C75" i="1"/>
  <c r="C76" i="1"/>
  <c r="C77" i="1"/>
  <c r="C78" i="1"/>
  <c r="C79" i="1"/>
  <c r="C80" i="1"/>
  <c r="C73" i="1"/>
  <c r="F64" i="1"/>
  <c r="F65" i="1"/>
  <c r="F66" i="1"/>
  <c r="F67" i="1"/>
  <c r="F68" i="1"/>
  <c r="F63" i="1"/>
  <c r="G40" i="1"/>
  <c r="G41" i="1"/>
  <c r="G42" i="1"/>
  <c r="G43" i="1"/>
  <c r="G44" i="1"/>
  <c r="G45" i="1"/>
  <c r="G46" i="1"/>
  <c r="G39" i="1"/>
  <c r="C50" i="1" l="1"/>
  <c r="D57" i="1"/>
  <c r="D58" i="1"/>
  <c r="D56" i="1"/>
  <c r="C51" i="1"/>
  <c r="C52" i="1"/>
  <c r="E77" i="1"/>
  <c r="E85" i="1"/>
  <c r="E93" i="1"/>
  <c r="E76" i="1"/>
  <c r="E84" i="1"/>
  <c r="E92" i="1"/>
  <c r="E78" i="1"/>
  <c r="E86" i="1"/>
  <c r="E94" i="1"/>
  <c r="E75" i="1"/>
  <c r="E83" i="1"/>
  <c r="E91" i="1"/>
  <c r="E74" i="1"/>
  <c r="E82" i="1"/>
  <c r="E90" i="1"/>
  <c r="E73" i="1"/>
  <c r="E81" i="1"/>
  <c r="E89" i="1"/>
  <c r="C131" i="1"/>
  <c r="C132" i="1" l="1"/>
  <c r="C133" i="1" s="1"/>
</calcChain>
</file>

<file path=xl/sharedStrings.xml><?xml version="1.0" encoding="utf-8"?>
<sst xmlns="http://schemas.openxmlformats.org/spreadsheetml/2006/main" count="488" uniqueCount="282">
  <si>
    <t xml:space="preserve">Source point i </t>
  </si>
  <si>
    <t>Distribution center j</t>
  </si>
  <si>
    <t>Source point i</t>
  </si>
  <si>
    <t>Destination point k</t>
  </si>
  <si>
    <t>Maximum production (unit)</t>
  </si>
  <si>
    <t>minimum demand (unit)</t>
  </si>
  <si>
    <t>The demand from destination point k</t>
  </si>
  <si>
    <t>The production capacity of source point i</t>
  </si>
  <si>
    <t>Transportation cost from distribution center j to destination point k (Rp)</t>
  </si>
  <si>
    <t>Transportation cost from source point I to distribution center j (Rp/unit)</t>
  </si>
  <si>
    <t>Carbon emmision production from source point I to distribution center j (gCO)</t>
  </si>
  <si>
    <t>Carbon emmision production from distribution center j to destination point k (gCO)</t>
  </si>
  <si>
    <t>Production Max Capacity</t>
  </si>
  <si>
    <t>Constraint 2</t>
  </si>
  <si>
    <t>Constraint 3</t>
  </si>
  <si>
    <t>Sum of product from j to j</t>
  </si>
  <si>
    <t>Sum of product from j to k</t>
  </si>
  <si>
    <t>Distribution Center j</t>
  </si>
  <si>
    <t>Destination Point k</t>
  </si>
  <si>
    <t>Constraint 4</t>
  </si>
  <si>
    <t>Capacity</t>
  </si>
  <si>
    <t>Products Passed</t>
  </si>
  <si>
    <t>Constraint 5</t>
  </si>
  <si>
    <t xml:space="preserve">Binary Sum </t>
  </si>
  <si>
    <t>Binary Target</t>
  </si>
  <si>
    <t>Constraint 6</t>
  </si>
  <si>
    <t>Carbon Limit</t>
  </si>
  <si>
    <t>Xij</t>
  </si>
  <si>
    <t>Carbon Emmision</t>
  </si>
  <si>
    <t>X11</t>
  </si>
  <si>
    <t>X21</t>
  </si>
  <si>
    <t>X31</t>
  </si>
  <si>
    <t>X41</t>
  </si>
  <si>
    <t>X51</t>
  </si>
  <si>
    <t>X61</t>
  </si>
  <si>
    <t>X71</t>
  </si>
  <si>
    <t>X81</t>
  </si>
  <si>
    <t>X12</t>
  </si>
  <si>
    <t>X13</t>
  </si>
  <si>
    <t>X22</t>
  </si>
  <si>
    <t>X32</t>
  </si>
  <si>
    <t>X42</t>
  </si>
  <si>
    <t>X52</t>
  </si>
  <si>
    <t>X62</t>
  </si>
  <si>
    <t>X72</t>
  </si>
  <si>
    <t>X82</t>
  </si>
  <si>
    <t>X23</t>
  </si>
  <si>
    <t>X33</t>
  </si>
  <si>
    <t>X43</t>
  </si>
  <si>
    <t>X53</t>
  </si>
  <si>
    <t>X63</t>
  </si>
  <si>
    <t>X73</t>
  </si>
  <si>
    <t>X83</t>
  </si>
  <si>
    <t>Constraint 7</t>
  </si>
  <si>
    <t>Yjk</t>
  </si>
  <si>
    <t>Carbon Capacity</t>
  </si>
  <si>
    <t>Product Flow</t>
  </si>
  <si>
    <t>Product Flow * Carbon Emmision</t>
  </si>
  <si>
    <t>Constraint 8</t>
  </si>
  <si>
    <t>in solver for not allowing negative value</t>
  </si>
  <si>
    <t>Constraint 9</t>
  </si>
  <si>
    <t>Make binary declaration for each Yjk values in solver</t>
  </si>
  <si>
    <t>Decision Function</t>
  </si>
  <si>
    <t>Minimization</t>
  </si>
  <si>
    <t>Sum</t>
  </si>
  <si>
    <t>Worksheet: [Book1.xlsx]Sheet1</t>
  </si>
  <si>
    <t>Objective Cell (Min)</t>
  </si>
  <si>
    <t>Cell</t>
  </si>
  <si>
    <t>Name</t>
  </si>
  <si>
    <t>Original Value</t>
  </si>
  <si>
    <t>Final Value</t>
  </si>
  <si>
    <t>Variable Cells</t>
  </si>
  <si>
    <t>Constraints</t>
  </si>
  <si>
    <t>Cell Value</t>
  </si>
  <si>
    <t>Formula</t>
  </si>
  <si>
    <t>$C$133</t>
  </si>
  <si>
    <t>Minimization Distribution center j</t>
  </si>
  <si>
    <t>$C$63</t>
  </si>
  <si>
    <t>$D$63</t>
  </si>
  <si>
    <t>$E$63</t>
  </si>
  <si>
    <t>$C$64</t>
  </si>
  <si>
    <t>$D$64</t>
  </si>
  <si>
    <t>$E$64</t>
  </si>
  <si>
    <t>$C$65</t>
  </si>
  <si>
    <t>$D$65</t>
  </si>
  <si>
    <t>$E$65</t>
  </si>
  <si>
    <t>$C$66</t>
  </si>
  <si>
    <t>$D$66</t>
  </si>
  <si>
    <t>$E$66</t>
  </si>
  <si>
    <t>$C$67</t>
  </si>
  <si>
    <t>$D$67</t>
  </si>
  <si>
    <t>$E$67</t>
  </si>
  <si>
    <t>$C$68</t>
  </si>
  <si>
    <t>$D$68</t>
  </si>
  <si>
    <t>$E$68</t>
  </si>
  <si>
    <t>$C$39</t>
  </si>
  <si>
    <t>$D$39</t>
  </si>
  <si>
    <t>$E$39</t>
  </si>
  <si>
    <t>$C$40</t>
  </si>
  <si>
    <t>$D$40</t>
  </si>
  <si>
    <t>$E$40</t>
  </si>
  <si>
    <t>$C$41</t>
  </si>
  <si>
    <t>$D$41</t>
  </si>
  <si>
    <t>$E$41</t>
  </si>
  <si>
    <t>$C$42</t>
  </si>
  <si>
    <t>$D$42</t>
  </si>
  <si>
    <t>$E$42</t>
  </si>
  <si>
    <t>$C$43</t>
  </si>
  <si>
    <t>$D$43</t>
  </si>
  <si>
    <t>$E$43</t>
  </si>
  <si>
    <t>$C$44</t>
  </si>
  <si>
    <t>$D$44</t>
  </si>
  <si>
    <t>$E$44</t>
  </si>
  <si>
    <t>$C$45</t>
  </si>
  <si>
    <t>$D$45</t>
  </si>
  <si>
    <t>$E$45</t>
  </si>
  <si>
    <t>$C$46</t>
  </si>
  <si>
    <t>$D$46</t>
  </si>
  <si>
    <t>$E$46</t>
  </si>
  <si>
    <t>$B$50</t>
  </si>
  <si>
    <t>$B$50=$C$50</t>
  </si>
  <si>
    <t>$B$51</t>
  </si>
  <si>
    <t>$B$51=$C$51</t>
  </si>
  <si>
    <t>$B$52</t>
  </si>
  <si>
    <t>$B$52=$C$52</t>
  </si>
  <si>
    <t>$C$107</t>
  </si>
  <si>
    <t>$C$107&lt;=$C$108</t>
  </si>
  <si>
    <t>$D$107</t>
  </si>
  <si>
    <t>$D$107&lt;=$D$108</t>
  </si>
  <si>
    <t>$D$56</t>
  </si>
  <si>
    <t>$D$56&lt;=$C$56</t>
  </si>
  <si>
    <t>$D$57</t>
  </si>
  <si>
    <t>$D$57&lt;=$C$57</t>
  </si>
  <si>
    <t>$D$58</t>
  </si>
  <si>
    <t>$D$58&lt;=$C$58</t>
  </si>
  <si>
    <t>$E$107</t>
  </si>
  <si>
    <t>$E$107&lt;=$E$108</t>
  </si>
  <si>
    <t>$E$73</t>
  </si>
  <si>
    <t>X11 Product Flow * Carbon Emmision</t>
  </si>
  <si>
    <t>$E$73&lt;=$F$73</t>
  </si>
  <si>
    <t>$E$74</t>
  </si>
  <si>
    <t>X21 Product Flow * Carbon Emmision</t>
  </si>
  <si>
    <t>$E$74&lt;=$F$74</t>
  </si>
  <si>
    <t>$E$75</t>
  </si>
  <si>
    <t>X31 Product Flow * Carbon Emmision</t>
  </si>
  <si>
    <t>$E$75&lt;=$F$75</t>
  </si>
  <si>
    <t>$E$76</t>
  </si>
  <si>
    <t>X41 Product Flow * Carbon Emmision</t>
  </si>
  <si>
    <t>$E$76&lt;=$F$76</t>
  </si>
  <si>
    <t>$E$77</t>
  </si>
  <si>
    <t>X51 Product Flow * Carbon Emmision</t>
  </si>
  <si>
    <t>$E$77&lt;=$F$77</t>
  </si>
  <si>
    <t>$E$78</t>
  </si>
  <si>
    <t>X61 Product Flow * Carbon Emmision</t>
  </si>
  <si>
    <t>$E$78&lt;=$F$78</t>
  </si>
  <si>
    <t>$E$79</t>
  </si>
  <si>
    <t>X71 Product Flow * Carbon Emmision</t>
  </si>
  <si>
    <t>$E$79&lt;=$F$79</t>
  </si>
  <si>
    <t>$E$80</t>
  </si>
  <si>
    <t>X81 Product Flow * Carbon Emmision</t>
  </si>
  <si>
    <t>$E$80&lt;=$F$80</t>
  </si>
  <si>
    <t>$E$81</t>
  </si>
  <si>
    <t>X12 Product Flow * Carbon Emmision</t>
  </si>
  <si>
    <t>$E$81&lt;=$F$81</t>
  </si>
  <si>
    <t>$E$82</t>
  </si>
  <si>
    <t>X22 Product Flow * Carbon Emmision</t>
  </si>
  <si>
    <t>$E$82&lt;=$F$82</t>
  </si>
  <si>
    <t>$E$83</t>
  </si>
  <si>
    <t>X32 Product Flow * Carbon Emmision</t>
  </si>
  <si>
    <t>$E$83&lt;=$F$83</t>
  </si>
  <si>
    <t>$E$84</t>
  </si>
  <si>
    <t>X42 Product Flow * Carbon Emmision</t>
  </si>
  <si>
    <t>$E$84&lt;=$F$84</t>
  </si>
  <si>
    <t>$E$85</t>
  </si>
  <si>
    <t>X52 Product Flow * Carbon Emmision</t>
  </si>
  <si>
    <t>$E$85&lt;=$F$85</t>
  </si>
  <si>
    <t>$E$86</t>
  </si>
  <si>
    <t>X62 Product Flow * Carbon Emmision</t>
  </si>
  <si>
    <t>$E$86&lt;=$F$86</t>
  </si>
  <si>
    <t>$E$87</t>
  </si>
  <si>
    <t>X72 Product Flow * Carbon Emmision</t>
  </si>
  <si>
    <t>$E$87&lt;=$F$87</t>
  </si>
  <si>
    <t>$E$88</t>
  </si>
  <si>
    <t>X82 Product Flow * Carbon Emmision</t>
  </si>
  <si>
    <t>$E$88&lt;=$F$88</t>
  </si>
  <si>
    <t>$E$89</t>
  </si>
  <si>
    <t>X13 Product Flow * Carbon Emmision</t>
  </si>
  <si>
    <t>$E$89&lt;=$F$89</t>
  </si>
  <si>
    <t>$E$90</t>
  </si>
  <si>
    <t>X23 Product Flow * Carbon Emmision</t>
  </si>
  <si>
    <t>$E$90&lt;=$F$90</t>
  </si>
  <si>
    <t>$E$91</t>
  </si>
  <si>
    <t>X33 Product Flow * Carbon Emmision</t>
  </si>
  <si>
    <t>$E$91&lt;=$F$91</t>
  </si>
  <si>
    <t>$E$92</t>
  </si>
  <si>
    <t>X43 Product Flow * Carbon Emmision</t>
  </si>
  <si>
    <t>$E$92&lt;=$F$92</t>
  </si>
  <si>
    <t>$E$93</t>
  </si>
  <si>
    <t>X53 Product Flow * Carbon Emmision</t>
  </si>
  <si>
    <t>$E$93&lt;=$F$93</t>
  </si>
  <si>
    <t>$E$94</t>
  </si>
  <si>
    <t>X63 Product Flow * Carbon Emmision</t>
  </si>
  <si>
    <t>$E$94&lt;=$F$94</t>
  </si>
  <si>
    <t>$E$95</t>
  </si>
  <si>
    <t>X73 Product Flow * Carbon Emmision</t>
  </si>
  <si>
    <t>$E$95&lt;=$F$95</t>
  </si>
  <si>
    <t>$E$96</t>
  </si>
  <si>
    <t>X83 Product Flow * Carbon Emmision</t>
  </si>
  <si>
    <t>$E$96&lt;=$F$96</t>
  </si>
  <si>
    <t>$F$39</t>
  </si>
  <si>
    <t>$F$39&lt;=$G$39</t>
  </si>
  <si>
    <t>$F$40</t>
  </si>
  <si>
    <t>$F$40&lt;=$G$40</t>
  </si>
  <si>
    <t>$F$41</t>
  </si>
  <si>
    <t>$F$41&lt;=$G$41</t>
  </si>
  <si>
    <t>$F$42</t>
  </si>
  <si>
    <t>$F$42&lt;=$G$42</t>
  </si>
  <si>
    <t>$F$43</t>
  </si>
  <si>
    <t>$F$43&lt;=$G$43</t>
  </si>
  <si>
    <t>$F$44</t>
  </si>
  <si>
    <t>$F$44&lt;=$G$44</t>
  </si>
  <si>
    <t>$F$45</t>
  </si>
  <si>
    <t>$F$45&lt;=$G$45</t>
  </si>
  <si>
    <t>$F$46</t>
  </si>
  <si>
    <t>$F$46&lt;=$G$46</t>
  </si>
  <si>
    <t>$F$63</t>
  </si>
  <si>
    <t>$F$63=$G$63</t>
  </si>
  <si>
    <t>$F$64</t>
  </si>
  <si>
    <t>$F$64=$G$64</t>
  </si>
  <si>
    <t>$F$65</t>
  </si>
  <si>
    <t>$F$65=$G$65</t>
  </si>
  <si>
    <t>$F$66</t>
  </si>
  <si>
    <t>$F$66=$G$66</t>
  </si>
  <si>
    <t>$F$67</t>
  </si>
  <si>
    <t>$F$67=$G$67</t>
  </si>
  <si>
    <t>$F$68</t>
  </si>
  <si>
    <t>$F$68=$G$68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</si>
  <si>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</si>
  <si>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</si>
  <si>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</si>
  <si>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</si>
  <si>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6 Subproblems: 52</t>
  </si>
  <si>
    <t>Solver Options</t>
  </si>
  <si>
    <t>Max Time Unlimited,  Iterations Unlimited, Precision 0,000001</t>
  </si>
  <si>
    <t>Max Subproblems Unlimited, Max Integer Sols Unlimited, Integer Tolerance 1%, Assume NonNegative</t>
  </si>
  <si>
    <t>Integer</t>
  </si>
  <si>
    <t>Status</t>
  </si>
  <si>
    <t>Slack</t>
  </si>
  <si>
    <t>Contin</t>
  </si>
  <si>
    <t>Binding</t>
  </si>
  <si>
    <t>Sum Distribution Center j</t>
  </si>
  <si>
    <t>Not Binding</t>
  </si>
  <si>
    <t>Sum Product Flow</t>
  </si>
  <si>
    <t>Sum Product Flow * Carbon Emmision</t>
  </si>
  <si>
    <t>$C$39&gt;=0</t>
  </si>
  <si>
    <t>$D$39&gt;=0</t>
  </si>
  <si>
    <t>$E$39&gt;=0</t>
  </si>
  <si>
    <t>$C$40&gt;=0</t>
  </si>
  <si>
    <t>$D$40&gt;=0</t>
  </si>
  <si>
    <t>$E$40&gt;=0</t>
  </si>
  <si>
    <t>$C$41&gt;=0</t>
  </si>
  <si>
    <t>$D$41&gt;=0</t>
  </si>
  <si>
    <t>$E$41&gt;=0</t>
  </si>
  <si>
    <t>$C$42&gt;=0</t>
  </si>
  <si>
    <t>$D$42&gt;=0</t>
  </si>
  <si>
    <t>$E$42&gt;=0</t>
  </si>
  <si>
    <t>$C$43&gt;=0</t>
  </si>
  <si>
    <t>$D$43&gt;=0</t>
  </si>
  <si>
    <t>$E$43&gt;=0</t>
  </si>
  <si>
    <t>$C$44&gt;=0</t>
  </si>
  <si>
    <t>$D$44&gt;=0</t>
  </si>
  <si>
    <t>$E$44&gt;=0</t>
  </si>
  <si>
    <t>$C$45&gt;=0</t>
  </si>
  <si>
    <t>$D$45&gt;=0</t>
  </si>
  <si>
    <t>$E$45&gt;=0</t>
  </si>
  <si>
    <t>$C$46&gt;=0</t>
  </si>
  <si>
    <t>$D$46&gt;=0</t>
  </si>
  <si>
    <t>$E$46&gt;=0</t>
  </si>
  <si>
    <t>$C$63:$E$68=Binary</t>
  </si>
  <si>
    <t>Binary</t>
  </si>
  <si>
    <t>Report Created: 18/10/2022 01:22:20</t>
  </si>
  <si>
    <t>Solution Time: 0,375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</si>
</sst>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0D9-4F16-45C4-B626-A589A0E23DFB}">
  <dimension ref="A1:G138"/>
  <sheetViews>
    <sheetView showGridLines="0" workbookViewId="0"/>
  </sheetViews>
  <sheetFormatPr defaultRowHeight="15" x14ac:dyDescent="0.25"/>
  <cols>
    <col min="1" max="1" width="2.28515625" customWidth="1"/>
    <col min="2" max="2" width="18.5703125" bestFit="1" customWidth="1"/>
    <col min="3" max="3" width="35" bestFit="1" customWidth="1"/>
    <col min="4" max="4" width="13.7109375" bestFit="1" customWidth="1"/>
    <col min="5" max="5" width="15.7109375" bestFit="1" customWidth="1"/>
    <col min="6" max="6" width="11.42578125" bestFit="1" customWidth="1"/>
    <col min="7" max="7" width="12" bestFit="1" customWidth="1"/>
  </cols>
  <sheetData>
    <row r="1" spans="1:5" x14ac:dyDescent="0.25">
      <c r="A1" s="8" t="s">
        <v>237</v>
      </c>
    </row>
    <row r="2" spans="1:5" x14ac:dyDescent="0.25">
      <c r="A2" s="8" t="s">
        <v>65</v>
      </c>
    </row>
    <row r="3" spans="1:5" x14ac:dyDescent="0.25">
      <c r="A3" s="8" t="s">
        <v>280</v>
      </c>
    </row>
    <row r="4" spans="1:5" x14ac:dyDescent="0.25">
      <c r="A4" s="8" t="s">
        <v>238</v>
      </c>
    </row>
    <row r="5" spans="1:5" x14ac:dyDescent="0.25">
      <c r="A5" s="8" t="s">
        <v>239</v>
      </c>
    </row>
    <row r="6" spans="1:5" x14ac:dyDescent="0.25">
      <c r="A6" s="8"/>
      <c r="B6" t="s">
        <v>240</v>
      </c>
    </row>
    <row r="7" spans="1:5" x14ac:dyDescent="0.25">
      <c r="A7" s="8"/>
      <c r="B7" t="s">
        <v>281</v>
      </c>
    </row>
    <row r="8" spans="1:5" x14ac:dyDescent="0.25">
      <c r="A8" s="8"/>
      <c r="B8" t="s">
        <v>241</v>
      </c>
    </row>
    <row r="9" spans="1:5" x14ac:dyDescent="0.25">
      <c r="A9" s="8" t="s">
        <v>242</v>
      </c>
    </row>
    <row r="10" spans="1:5" x14ac:dyDescent="0.25">
      <c r="B10" t="s">
        <v>243</v>
      </c>
    </row>
    <row r="11" spans="1:5" x14ac:dyDescent="0.25">
      <c r="B11" t="s">
        <v>244</v>
      </c>
    </row>
    <row r="14" spans="1:5" ht="15.75" thickBot="1" x14ac:dyDescent="0.3">
      <c r="A14" t="s">
        <v>66</v>
      </c>
    </row>
    <row r="15" spans="1:5" ht="15.75" thickBot="1" x14ac:dyDescent="0.3">
      <c r="B15" s="10" t="s">
        <v>67</v>
      </c>
      <c r="C15" s="10" t="s">
        <v>68</v>
      </c>
      <c r="D15" s="10" t="s">
        <v>69</v>
      </c>
      <c r="E15" s="10" t="s">
        <v>70</v>
      </c>
    </row>
    <row r="16" spans="1:5" ht="15.75" thickBot="1" x14ac:dyDescent="0.3">
      <c r="B16" s="9" t="s">
        <v>75</v>
      </c>
      <c r="C16" s="9" t="s">
        <v>76</v>
      </c>
      <c r="D16" s="12">
        <v>0</v>
      </c>
      <c r="E16" s="12">
        <v>7151296.9528753767</v>
      </c>
    </row>
    <row r="19" spans="1:6" ht="15.75" thickBot="1" x14ac:dyDescent="0.3">
      <c r="A19" t="s">
        <v>71</v>
      </c>
    </row>
    <row r="20" spans="1:6" ht="15.75" thickBot="1" x14ac:dyDescent="0.3">
      <c r="B20" s="10" t="s">
        <v>67</v>
      </c>
      <c r="C20" s="10" t="s">
        <v>68</v>
      </c>
      <c r="D20" s="10" t="s">
        <v>69</v>
      </c>
      <c r="E20" s="10" t="s">
        <v>70</v>
      </c>
      <c r="F20" s="10" t="s">
        <v>245</v>
      </c>
    </row>
    <row r="21" spans="1:6" x14ac:dyDescent="0.25">
      <c r="B21" s="11" t="s">
        <v>95</v>
      </c>
      <c r="C21" s="11" t="s">
        <v>17</v>
      </c>
      <c r="D21" s="13">
        <v>0</v>
      </c>
      <c r="E21" s="13">
        <v>0</v>
      </c>
      <c r="F21" s="11" t="s">
        <v>248</v>
      </c>
    </row>
    <row r="22" spans="1:6" x14ac:dyDescent="0.25">
      <c r="B22" s="11" t="s">
        <v>96</v>
      </c>
      <c r="C22" s="11"/>
      <c r="D22" s="13">
        <v>0</v>
      </c>
      <c r="E22" s="13">
        <v>27995.29434108526</v>
      </c>
      <c r="F22" s="11" t="s">
        <v>248</v>
      </c>
    </row>
    <row r="23" spans="1:6" x14ac:dyDescent="0.25">
      <c r="B23" s="11" t="s">
        <v>97</v>
      </c>
      <c r="C23" s="11"/>
      <c r="D23" s="13">
        <v>0</v>
      </c>
      <c r="E23" s="13">
        <v>0</v>
      </c>
      <c r="F23" s="11" t="s">
        <v>248</v>
      </c>
    </row>
    <row r="24" spans="1:6" x14ac:dyDescent="0.25">
      <c r="B24" s="11" t="s">
        <v>98</v>
      </c>
      <c r="C24" s="11" t="s">
        <v>17</v>
      </c>
      <c r="D24" s="13">
        <v>0</v>
      </c>
      <c r="E24" s="13">
        <v>0</v>
      </c>
      <c r="F24" s="11" t="s">
        <v>248</v>
      </c>
    </row>
    <row r="25" spans="1:6" x14ac:dyDescent="0.25">
      <c r="B25" s="11" t="s">
        <v>99</v>
      </c>
      <c r="C25" s="11"/>
      <c r="D25" s="13">
        <v>0</v>
      </c>
      <c r="E25" s="13">
        <v>37209.302325581397</v>
      </c>
      <c r="F25" s="11" t="s">
        <v>248</v>
      </c>
    </row>
    <row r="26" spans="1:6" x14ac:dyDescent="0.25">
      <c r="B26" s="11" t="s">
        <v>100</v>
      </c>
      <c r="C26" s="11"/>
      <c r="D26" s="13">
        <v>0</v>
      </c>
      <c r="E26" s="13">
        <v>0</v>
      </c>
      <c r="F26" s="11" t="s">
        <v>248</v>
      </c>
    </row>
    <row r="27" spans="1:6" x14ac:dyDescent="0.25">
      <c r="B27" s="11" t="s">
        <v>101</v>
      </c>
      <c r="C27" s="11" t="s">
        <v>17</v>
      </c>
      <c r="D27" s="13">
        <v>0</v>
      </c>
      <c r="E27" s="13">
        <v>0</v>
      </c>
      <c r="F27" s="11" t="s">
        <v>248</v>
      </c>
    </row>
    <row r="28" spans="1:6" x14ac:dyDescent="0.25">
      <c r="B28" s="11" t="s">
        <v>102</v>
      </c>
      <c r="C28" s="11"/>
      <c r="D28" s="13">
        <v>0</v>
      </c>
      <c r="E28" s="13">
        <v>0</v>
      </c>
      <c r="F28" s="11" t="s">
        <v>248</v>
      </c>
    </row>
    <row r="29" spans="1:6" x14ac:dyDescent="0.25">
      <c r="B29" s="11" t="s">
        <v>103</v>
      </c>
      <c r="C29" s="11"/>
      <c r="D29" s="13">
        <v>0</v>
      </c>
      <c r="E29" s="13">
        <v>25000.000000000004</v>
      </c>
      <c r="F29" s="11" t="s">
        <v>248</v>
      </c>
    </row>
    <row r="30" spans="1:6" x14ac:dyDescent="0.25">
      <c r="B30" s="11" t="s">
        <v>104</v>
      </c>
      <c r="C30" s="11" t="s">
        <v>17</v>
      </c>
      <c r="D30" s="13">
        <v>0</v>
      </c>
      <c r="E30" s="13">
        <v>0</v>
      </c>
      <c r="F30" s="11" t="s">
        <v>248</v>
      </c>
    </row>
    <row r="31" spans="1:6" x14ac:dyDescent="0.25">
      <c r="B31" s="11" t="s">
        <v>105</v>
      </c>
      <c r="C31" s="11"/>
      <c r="D31" s="13">
        <v>0</v>
      </c>
      <c r="E31" s="13">
        <v>0</v>
      </c>
      <c r="F31" s="11" t="s">
        <v>248</v>
      </c>
    </row>
    <row r="32" spans="1:6" x14ac:dyDescent="0.25">
      <c r="B32" s="11" t="s">
        <v>106</v>
      </c>
      <c r="C32" s="11"/>
      <c r="D32" s="13">
        <v>0</v>
      </c>
      <c r="E32" s="13">
        <v>55172.413793103457</v>
      </c>
      <c r="F32" s="11" t="s">
        <v>248</v>
      </c>
    </row>
    <row r="33" spans="2:6" x14ac:dyDescent="0.25">
      <c r="B33" s="11" t="s">
        <v>107</v>
      </c>
      <c r="C33" s="11" t="s">
        <v>17</v>
      </c>
      <c r="D33" s="13">
        <v>0</v>
      </c>
      <c r="E33" s="13">
        <v>21892.527272727286</v>
      </c>
      <c r="F33" s="11" t="s">
        <v>248</v>
      </c>
    </row>
    <row r="34" spans="2:6" x14ac:dyDescent="0.25">
      <c r="B34" s="11" t="s">
        <v>108</v>
      </c>
      <c r="C34" s="11"/>
      <c r="D34" s="13">
        <v>0</v>
      </c>
      <c r="E34" s="13">
        <v>0</v>
      </c>
      <c r="F34" s="11" t="s">
        <v>248</v>
      </c>
    </row>
    <row r="35" spans="2:6" x14ac:dyDescent="0.25">
      <c r="B35" s="11" t="s">
        <v>109</v>
      </c>
      <c r="C35" s="11"/>
      <c r="D35" s="13">
        <v>0</v>
      </c>
      <c r="E35" s="13">
        <v>0</v>
      </c>
      <c r="F35" s="11" t="s">
        <v>248</v>
      </c>
    </row>
    <row r="36" spans="2:6" x14ac:dyDescent="0.25">
      <c r="B36" s="11" t="s">
        <v>110</v>
      </c>
      <c r="C36" s="11" t="s">
        <v>17</v>
      </c>
      <c r="D36" s="13">
        <v>0</v>
      </c>
      <c r="E36" s="13">
        <v>72727.272727272735</v>
      </c>
      <c r="F36" s="11" t="s">
        <v>248</v>
      </c>
    </row>
    <row r="37" spans="2:6" x14ac:dyDescent="0.25">
      <c r="B37" s="11" t="s">
        <v>111</v>
      </c>
      <c r="C37" s="11"/>
      <c r="D37" s="13">
        <v>0</v>
      </c>
      <c r="E37" s="13">
        <v>0</v>
      </c>
      <c r="F37" s="11" t="s">
        <v>248</v>
      </c>
    </row>
    <row r="38" spans="2:6" x14ac:dyDescent="0.25">
      <c r="B38" s="11" t="s">
        <v>112</v>
      </c>
      <c r="C38" s="11"/>
      <c r="D38" s="13">
        <v>0</v>
      </c>
      <c r="E38" s="13">
        <v>7155.3162068964903</v>
      </c>
      <c r="F38" s="11" t="s">
        <v>248</v>
      </c>
    </row>
    <row r="39" spans="2:6" x14ac:dyDescent="0.25">
      <c r="B39" s="11" t="s">
        <v>113</v>
      </c>
      <c r="C39" s="11" t="s">
        <v>17</v>
      </c>
      <c r="D39" s="13">
        <v>0</v>
      </c>
      <c r="E39" s="13">
        <v>0</v>
      </c>
      <c r="F39" s="11" t="s">
        <v>248</v>
      </c>
    </row>
    <row r="40" spans="2:6" x14ac:dyDescent="0.25">
      <c r="B40" s="11" t="s">
        <v>114</v>
      </c>
      <c r="C40" s="11"/>
      <c r="D40" s="13">
        <v>0</v>
      </c>
      <c r="E40" s="13">
        <v>33333.333333333336</v>
      </c>
      <c r="F40" s="11" t="s">
        <v>248</v>
      </c>
    </row>
    <row r="41" spans="2:6" x14ac:dyDescent="0.25">
      <c r="B41" s="11" t="s">
        <v>115</v>
      </c>
      <c r="C41" s="11"/>
      <c r="D41" s="13">
        <v>0</v>
      </c>
      <c r="E41" s="13">
        <v>0</v>
      </c>
      <c r="F41" s="11" t="s">
        <v>248</v>
      </c>
    </row>
    <row r="42" spans="2:6" x14ac:dyDescent="0.25">
      <c r="B42" s="11" t="s">
        <v>116</v>
      </c>
      <c r="C42" s="11" t="s">
        <v>17</v>
      </c>
      <c r="D42" s="13">
        <v>0</v>
      </c>
      <c r="E42" s="13">
        <v>0</v>
      </c>
      <c r="F42" s="11" t="s">
        <v>248</v>
      </c>
    </row>
    <row r="43" spans="2:6" x14ac:dyDescent="0.25">
      <c r="B43" s="11" t="s">
        <v>117</v>
      </c>
      <c r="C43" s="11"/>
      <c r="D43" s="13">
        <v>0</v>
      </c>
      <c r="E43" s="13">
        <v>0</v>
      </c>
      <c r="F43" s="11" t="s">
        <v>248</v>
      </c>
    </row>
    <row r="44" spans="2:6" x14ac:dyDescent="0.25">
      <c r="B44" s="11" t="s">
        <v>118</v>
      </c>
      <c r="C44" s="11"/>
      <c r="D44" s="13">
        <v>0</v>
      </c>
      <c r="E44" s="13">
        <v>0</v>
      </c>
      <c r="F44" s="11" t="s">
        <v>248</v>
      </c>
    </row>
    <row r="45" spans="2:6" x14ac:dyDescent="0.25">
      <c r="B45" s="11" t="s">
        <v>77</v>
      </c>
      <c r="C45" s="11" t="s">
        <v>17</v>
      </c>
      <c r="D45" s="13">
        <v>0</v>
      </c>
      <c r="E45" s="13">
        <v>0</v>
      </c>
      <c r="F45" s="11" t="s">
        <v>279</v>
      </c>
    </row>
    <row r="46" spans="2:6" x14ac:dyDescent="0.25">
      <c r="B46" s="11" t="s">
        <v>78</v>
      </c>
      <c r="C46" s="11" t="s">
        <v>21</v>
      </c>
      <c r="D46" s="13">
        <v>0</v>
      </c>
      <c r="E46" s="13">
        <v>0</v>
      </c>
      <c r="F46" s="11" t="s">
        <v>279</v>
      </c>
    </row>
    <row r="47" spans="2:6" x14ac:dyDescent="0.25">
      <c r="B47" s="11" t="s">
        <v>79</v>
      </c>
      <c r="C47" s="11"/>
      <c r="D47" s="13">
        <v>0</v>
      </c>
      <c r="E47" s="13">
        <v>1</v>
      </c>
      <c r="F47" s="11" t="s">
        <v>279</v>
      </c>
    </row>
    <row r="48" spans="2:6" x14ac:dyDescent="0.25">
      <c r="B48" s="11" t="s">
        <v>80</v>
      </c>
      <c r="C48" s="11" t="s">
        <v>17</v>
      </c>
      <c r="D48" s="13">
        <v>0</v>
      </c>
      <c r="E48" s="13">
        <v>0</v>
      </c>
      <c r="F48" s="11" t="s">
        <v>279</v>
      </c>
    </row>
    <row r="49" spans="2:6" x14ac:dyDescent="0.25">
      <c r="B49" s="11" t="s">
        <v>81</v>
      </c>
      <c r="C49" s="11" t="s">
        <v>21</v>
      </c>
      <c r="D49" s="13">
        <v>0</v>
      </c>
      <c r="E49" s="13">
        <v>1</v>
      </c>
      <c r="F49" s="11" t="s">
        <v>279</v>
      </c>
    </row>
    <row r="50" spans="2:6" x14ac:dyDescent="0.25">
      <c r="B50" s="11" t="s">
        <v>82</v>
      </c>
      <c r="C50" s="11"/>
      <c r="D50" s="13">
        <v>0</v>
      </c>
      <c r="E50" s="13">
        <v>0</v>
      </c>
      <c r="F50" s="11" t="s">
        <v>279</v>
      </c>
    </row>
    <row r="51" spans="2:6" x14ac:dyDescent="0.25">
      <c r="B51" s="11" t="s">
        <v>83</v>
      </c>
      <c r="C51" s="11" t="s">
        <v>17</v>
      </c>
      <c r="D51" s="13">
        <v>0</v>
      </c>
      <c r="E51" s="13">
        <v>0</v>
      </c>
      <c r="F51" s="11" t="s">
        <v>279</v>
      </c>
    </row>
    <row r="52" spans="2:6" x14ac:dyDescent="0.25">
      <c r="B52" s="11" t="s">
        <v>84</v>
      </c>
      <c r="C52" s="11" t="s">
        <v>21</v>
      </c>
      <c r="D52" s="13">
        <v>0</v>
      </c>
      <c r="E52" s="13">
        <v>0</v>
      </c>
      <c r="F52" s="11" t="s">
        <v>279</v>
      </c>
    </row>
    <row r="53" spans="2:6" x14ac:dyDescent="0.25">
      <c r="B53" s="11" t="s">
        <v>85</v>
      </c>
      <c r="C53" s="11"/>
      <c r="D53" s="13">
        <v>0</v>
      </c>
      <c r="E53" s="13">
        <v>1</v>
      </c>
      <c r="F53" s="11" t="s">
        <v>279</v>
      </c>
    </row>
    <row r="54" spans="2:6" x14ac:dyDescent="0.25">
      <c r="B54" s="11" t="s">
        <v>86</v>
      </c>
      <c r="C54" s="11" t="s">
        <v>17</v>
      </c>
      <c r="D54" s="13">
        <v>0</v>
      </c>
      <c r="E54" s="13">
        <v>0</v>
      </c>
      <c r="F54" s="11" t="s">
        <v>279</v>
      </c>
    </row>
    <row r="55" spans="2:6" x14ac:dyDescent="0.25">
      <c r="B55" s="11" t="s">
        <v>87</v>
      </c>
      <c r="C55" s="11" t="s">
        <v>21</v>
      </c>
      <c r="D55" s="13">
        <v>0</v>
      </c>
      <c r="E55" s="13">
        <v>0</v>
      </c>
      <c r="F55" s="11" t="s">
        <v>279</v>
      </c>
    </row>
    <row r="56" spans="2:6" x14ac:dyDescent="0.25">
      <c r="B56" s="11" t="s">
        <v>88</v>
      </c>
      <c r="C56" s="11"/>
      <c r="D56" s="13">
        <v>0</v>
      </c>
      <c r="E56" s="13">
        <v>1</v>
      </c>
      <c r="F56" s="11" t="s">
        <v>279</v>
      </c>
    </row>
    <row r="57" spans="2:6" x14ac:dyDescent="0.25">
      <c r="B57" s="11" t="s">
        <v>89</v>
      </c>
      <c r="C57" s="11" t="s">
        <v>17</v>
      </c>
      <c r="D57" s="13">
        <v>0</v>
      </c>
      <c r="E57" s="13">
        <v>0</v>
      </c>
      <c r="F57" s="11" t="s">
        <v>279</v>
      </c>
    </row>
    <row r="58" spans="2:6" x14ac:dyDescent="0.25">
      <c r="B58" s="11" t="s">
        <v>90</v>
      </c>
      <c r="C58" s="11" t="s">
        <v>21</v>
      </c>
      <c r="D58" s="13">
        <v>0</v>
      </c>
      <c r="E58" s="13">
        <v>0</v>
      </c>
      <c r="F58" s="11" t="s">
        <v>279</v>
      </c>
    </row>
    <row r="59" spans="2:6" x14ac:dyDescent="0.25">
      <c r="B59" s="11" t="s">
        <v>91</v>
      </c>
      <c r="C59" s="11"/>
      <c r="D59" s="13">
        <v>0</v>
      </c>
      <c r="E59" s="13">
        <v>1</v>
      </c>
      <c r="F59" s="11" t="s">
        <v>279</v>
      </c>
    </row>
    <row r="60" spans="2:6" x14ac:dyDescent="0.25">
      <c r="B60" s="11" t="s">
        <v>92</v>
      </c>
      <c r="C60" s="11" t="s">
        <v>17</v>
      </c>
      <c r="D60" s="13">
        <v>0</v>
      </c>
      <c r="E60" s="13">
        <v>1</v>
      </c>
      <c r="F60" s="11" t="s">
        <v>279</v>
      </c>
    </row>
    <row r="61" spans="2:6" x14ac:dyDescent="0.25">
      <c r="B61" s="11" t="s">
        <v>93</v>
      </c>
      <c r="C61" s="11" t="s">
        <v>21</v>
      </c>
      <c r="D61" s="13">
        <v>0</v>
      </c>
      <c r="E61" s="13">
        <v>0</v>
      </c>
      <c r="F61" s="11" t="s">
        <v>279</v>
      </c>
    </row>
    <row r="62" spans="2:6" ht="15.75" thickBot="1" x14ac:dyDescent="0.3">
      <c r="B62" s="9" t="s">
        <v>94</v>
      </c>
      <c r="C62" s="9"/>
      <c r="D62" s="12">
        <v>0</v>
      </c>
      <c r="E62" s="12">
        <v>0</v>
      </c>
      <c r="F62" s="9" t="s">
        <v>279</v>
      </c>
    </row>
    <row r="65" spans="1:7" ht="15.75" thickBot="1" x14ac:dyDescent="0.3">
      <c r="A65" t="s">
        <v>72</v>
      </c>
    </row>
    <row r="66" spans="1:7" ht="15.75" thickBot="1" x14ac:dyDescent="0.3">
      <c r="B66" s="10" t="s">
        <v>67</v>
      </c>
      <c r="C66" s="10" t="s">
        <v>68</v>
      </c>
      <c r="D66" s="10" t="s">
        <v>73</v>
      </c>
      <c r="E66" s="10" t="s">
        <v>74</v>
      </c>
      <c r="F66" s="10" t="s">
        <v>246</v>
      </c>
      <c r="G66" s="10" t="s">
        <v>247</v>
      </c>
    </row>
    <row r="67" spans="1:7" x14ac:dyDescent="0.25">
      <c r="B67" s="11" t="s">
        <v>119</v>
      </c>
      <c r="C67" s="11" t="s">
        <v>15</v>
      </c>
      <c r="D67" s="13">
        <v>94619.800000000017</v>
      </c>
      <c r="E67" s="11" t="s">
        <v>120</v>
      </c>
      <c r="F67" s="11" t="s">
        <v>249</v>
      </c>
      <c r="G67" s="11">
        <v>0</v>
      </c>
    </row>
    <row r="68" spans="1:7" x14ac:dyDescent="0.25">
      <c r="B68" s="11" t="s">
        <v>121</v>
      </c>
      <c r="C68" s="11" t="s">
        <v>15</v>
      </c>
      <c r="D68" s="13">
        <v>98537.93</v>
      </c>
      <c r="E68" s="11" t="s">
        <v>122</v>
      </c>
      <c r="F68" s="11" t="s">
        <v>249</v>
      </c>
      <c r="G68" s="11">
        <v>0</v>
      </c>
    </row>
    <row r="69" spans="1:7" x14ac:dyDescent="0.25">
      <c r="B69" s="11" t="s">
        <v>123</v>
      </c>
      <c r="C69" s="11" t="s">
        <v>15</v>
      </c>
      <c r="D69" s="13">
        <v>87327.729999999952</v>
      </c>
      <c r="E69" s="11" t="s">
        <v>124</v>
      </c>
      <c r="F69" s="11" t="s">
        <v>249</v>
      </c>
      <c r="G69" s="11">
        <v>0</v>
      </c>
    </row>
    <row r="70" spans="1:7" x14ac:dyDescent="0.25">
      <c r="B70" s="11" t="s">
        <v>125</v>
      </c>
      <c r="C70" s="11" t="s">
        <v>250</v>
      </c>
      <c r="D70" s="13">
        <v>0</v>
      </c>
      <c r="E70" s="11" t="s">
        <v>126</v>
      </c>
      <c r="F70" s="11" t="s">
        <v>251</v>
      </c>
      <c r="G70" s="11">
        <v>130000</v>
      </c>
    </row>
    <row r="71" spans="1:7" x14ac:dyDescent="0.25">
      <c r="B71" s="11" t="s">
        <v>127</v>
      </c>
      <c r="C71" s="11" t="s">
        <v>252</v>
      </c>
      <c r="D71" s="13">
        <v>0</v>
      </c>
      <c r="E71" s="11" t="s">
        <v>128</v>
      </c>
      <c r="F71" s="11" t="s">
        <v>251</v>
      </c>
      <c r="G71" s="11">
        <v>130000</v>
      </c>
    </row>
    <row r="72" spans="1:7" x14ac:dyDescent="0.25">
      <c r="B72" s="11" t="s">
        <v>129</v>
      </c>
      <c r="C72" s="11" t="s">
        <v>21</v>
      </c>
      <c r="D72" s="13">
        <v>94619.8</v>
      </c>
      <c r="E72" s="11" t="s">
        <v>130</v>
      </c>
      <c r="F72" s="11" t="s">
        <v>251</v>
      </c>
      <c r="G72" s="11">
        <v>5380.1999999999971</v>
      </c>
    </row>
    <row r="73" spans="1:7" x14ac:dyDescent="0.25">
      <c r="B73" s="11" t="s">
        <v>131</v>
      </c>
      <c r="C73" s="11" t="s">
        <v>21</v>
      </c>
      <c r="D73" s="13">
        <v>98537.93</v>
      </c>
      <c r="E73" s="11" t="s">
        <v>132</v>
      </c>
      <c r="F73" s="11" t="s">
        <v>251</v>
      </c>
      <c r="G73" s="11">
        <v>1462.070000000007</v>
      </c>
    </row>
    <row r="74" spans="1:7" x14ac:dyDescent="0.25">
      <c r="B74" s="11" t="s">
        <v>133</v>
      </c>
      <c r="C74" s="11" t="s">
        <v>21</v>
      </c>
      <c r="D74" s="13">
        <v>87327.73</v>
      </c>
      <c r="E74" s="11" t="s">
        <v>134</v>
      </c>
      <c r="F74" s="11" t="s">
        <v>251</v>
      </c>
      <c r="G74" s="11">
        <v>12672.270000000004</v>
      </c>
    </row>
    <row r="75" spans="1:7" x14ac:dyDescent="0.25">
      <c r="B75" s="11" t="s">
        <v>135</v>
      </c>
      <c r="C75" s="11" t="s">
        <v>253</v>
      </c>
      <c r="D75" s="13">
        <v>0</v>
      </c>
      <c r="E75" s="11" t="s">
        <v>136</v>
      </c>
      <c r="F75" s="11" t="s">
        <v>251</v>
      </c>
      <c r="G75" s="11">
        <v>130000</v>
      </c>
    </row>
    <row r="76" spans="1:7" x14ac:dyDescent="0.25">
      <c r="B76" s="11" t="s">
        <v>137</v>
      </c>
      <c r="C76" s="11" t="s">
        <v>138</v>
      </c>
      <c r="D76" s="13">
        <v>0</v>
      </c>
      <c r="E76" s="11" t="s">
        <v>139</v>
      </c>
      <c r="F76" s="11" t="s">
        <v>251</v>
      </c>
      <c r="G76" s="11">
        <v>16000</v>
      </c>
    </row>
    <row r="77" spans="1:7" x14ac:dyDescent="0.25">
      <c r="B77" s="11" t="s">
        <v>140</v>
      </c>
      <c r="C77" s="11" t="s">
        <v>141</v>
      </c>
      <c r="D77" s="13">
        <v>0</v>
      </c>
      <c r="E77" s="11" t="s">
        <v>142</v>
      </c>
      <c r="F77" s="11" t="s">
        <v>251</v>
      </c>
      <c r="G77" s="11">
        <v>16000</v>
      </c>
    </row>
    <row r="78" spans="1:7" x14ac:dyDescent="0.25">
      <c r="B78" s="11" t="s">
        <v>143</v>
      </c>
      <c r="C78" s="11" t="s">
        <v>144</v>
      </c>
      <c r="D78" s="13">
        <v>0</v>
      </c>
      <c r="E78" s="11" t="s">
        <v>145</v>
      </c>
      <c r="F78" s="11" t="s">
        <v>251</v>
      </c>
      <c r="G78" s="11">
        <v>16000</v>
      </c>
    </row>
    <row r="79" spans="1:7" x14ac:dyDescent="0.25">
      <c r="B79" s="11" t="s">
        <v>146</v>
      </c>
      <c r="C79" s="11" t="s">
        <v>147</v>
      </c>
      <c r="D79" s="13">
        <v>0</v>
      </c>
      <c r="E79" s="11" t="s">
        <v>148</v>
      </c>
      <c r="F79" s="11" t="s">
        <v>251</v>
      </c>
      <c r="G79" s="11">
        <v>16000</v>
      </c>
    </row>
    <row r="80" spans="1:7" x14ac:dyDescent="0.25">
      <c r="B80" s="11" t="s">
        <v>149</v>
      </c>
      <c r="C80" s="11" t="s">
        <v>150</v>
      </c>
      <c r="D80" s="13">
        <v>7662.3845454545499</v>
      </c>
      <c r="E80" s="11" t="s">
        <v>151</v>
      </c>
      <c r="F80" s="11" t="s">
        <v>251</v>
      </c>
      <c r="G80" s="11">
        <v>8337.6154545454501</v>
      </c>
    </row>
    <row r="81" spans="2:7" x14ac:dyDescent="0.25">
      <c r="B81" s="11" t="s">
        <v>152</v>
      </c>
      <c r="C81" s="11" t="s">
        <v>153</v>
      </c>
      <c r="D81" s="13">
        <v>16000.000000000002</v>
      </c>
      <c r="E81" s="11" t="s">
        <v>154</v>
      </c>
      <c r="F81" s="11" t="s">
        <v>249</v>
      </c>
      <c r="G81" s="11">
        <v>0</v>
      </c>
    </row>
    <row r="82" spans="2:7" x14ac:dyDescent="0.25">
      <c r="B82" s="11" t="s">
        <v>155</v>
      </c>
      <c r="C82" s="11" t="s">
        <v>156</v>
      </c>
      <c r="D82" s="13">
        <v>0</v>
      </c>
      <c r="E82" s="11" t="s">
        <v>157</v>
      </c>
      <c r="F82" s="11" t="s">
        <v>251</v>
      </c>
      <c r="G82" s="11">
        <v>16000</v>
      </c>
    </row>
    <row r="83" spans="2:7" x14ac:dyDescent="0.25">
      <c r="B83" s="11" t="s">
        <v>158</v>
      </c>
      <c r="C83" s="11" t="s">
        <v>159</v>
      </c>
      <c r="D83" s="13">
        <v>0</v>
      </c>
      <c r="E83" s="11" t="s">
        <v>160</v>
      </c>
      <c r="F83" s="11" t="s">
        <v>251</v>
      </c>
      <c r="G83" s="11">
        <v>16000</v>
      </c>
    </row>
    <row r="84" spans="2:7" x14ac:dyDescent="0.25">
      <c r="B84" s="11" t="s">
        <v>161</v>
      </c>
      <c r="C84" s="11" t="s">
        <v>162</v>
      </c>
      <c r="D84" s="13">
        <v>15117.458944186041</v>
      </c>
      <c r="E84" s="11" t="s">
        <v>163</v>
      </c>
      <c r="F84" s="11" t="s">
        <v>251</v>
      </c>
      <c r="G84" s="11">
        <v>882.54105581395925</v>
      </c>
    </row>
    <row r="85" spans="2:7" x14ac:dyDescent="0.25">
      <c r="B85" s="11" t="s">
        <v>164</v>
      </c>
      <c r="C85" s="11" t="s">
        <v>165</v>
      </c>
      <c r="D85" s="13">
        <v>16000</v>
      </c>
      <c r="E85" s="11" t="s">
        <v>166</v>
      </c>
      <c r="F85" s="11" t="s">
        <v>249</v>
      </c>
      <c r="G85" s="11">
        <v>0</v>
      </c>
    </row>
    <row r="86" spans="2:7" x14ac:dyDescent="0.25">
      <c r="B86" s="11" t="s">
        <v>167</v>
      </c>
      <c r="C86" s="11" t="s">
        <v>168</v>
      </c>
      <c r="D86" s="13">
        <v>0</v>
      </c>
      <c r="E86" s="11" t="s">
        <v>169</v>
      </c>
      <c r="F86" s="11" t="s">
        <v>251</v>
      </c>
      <c r="G86" s="11">
        <v>16000</v>
      </c>
    </row>
    <row r="87" spans="2:7" x14ac:dyDescent="0.25">
      <c r="B87" s="11" t="s">
        <v>170</v>
      </c>
      <c r="C87" s="11" t="s">
        <v>171</v>
      </c>
      <c r="D87" s="13">
        <v>0</v>
      </c>
      <c r="E87" s="11" t="s">
        <v>172</v>
      </c>
      <c r="F87" s="11" t="s">
        <v>251</v>
      </c>
      <c r="G87" s="11">
        <v>16000</v>
      </c>
    </row>
    <row r="88" spans="2:7" x14ac:dyDescent="0.25">
      <c r="B88" s="11" t="s">
        <v>173</v>
      </c>
      <c r="C88" s="11" t="s">
        <v>174</v>
      </c>
      <c r="D88" s="13">
        <v>0</v>
      </c>
      <c r="E88" s="11" t="s">
        <v>175</v>
      </c>
      <c r="F88" s="11" t="s">
        <v>251</v>
      </c>
      <c r="G88" s="11">
        <v>16000</v>
      </c>
    </row>
    <row r="89" spans="2:7" x14ac:dyDescent="0.25">
      <c r="B89" s="11" t="s">
        <v>176</v>
      </c>
      <c r="C89" s="11" t="s">
        <v>177</v>
      </c>
      <c r="D89" s="13">
        <v>0</v>
      </c>
      <c r="E89" s="11" t="s">
        <v>178</v>
      </c>
      <c r="F89" s="11" t="s">
        <v>251</v>
      </c>
      <c r="G89" s="11">
        <v>16000</v>
      </c>
    </row>
    <row r="90" spans="2:7" x14ac:dyDescent="0.25">
      <c r="B90" s="11" t="s">
        <v>179</v>
      </c>
      <c r="C90" s="11" t="s">
        <v>180</v>
      </c>
      <c r="D90" s="13">
        <v>16000</v>
      </c>
      <c r="E90" s="11" t="s">
        <v>181</v>
      </c>
      <c r="F90" s="11" t="s">
        <v>249</v>
      </c>
      <c r="G90" s="11">
        <v>0</v>
      </c>
    </row>
    <row r="91" spans="2:7" x14ac:dyDescent="0.25">
      <c r="B91" s="11" t="s">
        <v>182</v>
      </c>
      <c r="C91" s="11" t="s">
        <v>183</v>
      </c>
      <c r="D91" s="13">
        <v>0</v>
      </c>
      <c r="E91" s="11" t="s">
        <v>184</v>
      </c>
      <c r="F91" s="11" t="s">
        <v>251</v>
      </c>
      <c r="G91" s="11">
        <v>16000</v>
      </c>
    </row>
    <row r="92" spans="2:7" x14ac:dyDescent="0.25">
      <c r="B92" s="11" t="s">
        <v>185</v>
      </c>
      <c r="C92" s="11" t="s">
        <v>186</v>
      </c>
      <c r="D92" s="13">
        <v>0</v>
      </c>
      <c r="E92" s="11" t="s">
        <v>187</v>
      </c>
      <c r="F92" s="11" t="s">
        <v>251</v>
      </c>
      <c r="G92" s="11">
        <v>16000</v>
      </c>
    </row>
    <row r="93" spans="2:7" x14ac:dyDescent="0.25">
      <c r="B93" s="11" t="s">
        <v>188</v>
      </c>
      <c r="C93" s="11" t="s">
        <v>189</v>
      </c>
      <c r="D93" s="13">
        <v>0</v>
      </c>
      <c r="E93" s="11" t="s">
        <v>190</v>
      </c>
      <c r="F93" s="11" t="s">
        <v>251</v>
      </c>
      <c r="G93" s="11">
        <v>16000</v>
      </c>
    </row>
    <row r="94" spans="2:7" x14ac:dyDescent="0.25">
      <c r="B94" s="11" t="s">
        <v>191</v>
      </c>
      <c r="C94" s="11" t="s">
        <v>192</v>
      </c>
      <c r="D94" s="13">
        <v>16000.000000000002</v>
      </c>
      <c r="E94" s="11" t="s">
        <v>193</v>
      </c>
      <c r="F94" s="11" t="s">
        <v>249</v>
      </c>
      <c r="G94" s="11">
        <v>0</v>
      </c>
    </row>
    <row r="95" spans="2:7" x14ac:dyDescent="0.25">
      <c r="B95" s="11" t="s">
        <v>194</v>
      </c>
      <c r="C95" s="11" t="s">
        <v>195</v>
      </c>
      <c r="D95" s="13">
        <v>16000.000000000002</v>
      </c>
      <c r="E95" s="11" t="s">
        <v>196</v>
      </c>
      <c r="F95" s="11" t="s">
        <v>249</v>
      </c>
      <c r="G95" s="11">
        <v>0</v>
      </c>
    </row>
    <row r="96" spans="2:7" x14ac:dyDescent="0.25">
      <c r="B96" s="11" t="s">
        <v>197</v>
      </c>
      <c r="C96" s="11" t="s">
        <v>198</v>
      </c>
      <c r="D96" s="13">
        <v>0</v>
      </c>
      <c r="E96" s="11" t="s">
        <v>199</v>
      </c>
      <c r="F96" s="11" t="s">
        <v>251</v>
      </c>
      <c r="G96" s="11">
        <v>16000</v>
      </c>
    </row>
    <row r="97" spans="2:7" x14ac:dyDescent="0.25">
      <c r="B97" s="11" t="s">
        <v>200</v>
      </c>
      <c r="C97" s="11" t="s">
        <v>201</v>
      </c>
      <c r="D97" s="13">
        <v>5581.1466413792623</v>
      </c>
      <c r="E97" s="11" t="s">
        <v>202</v>
      </c>
      <c r="F97" s="11" t="s">
        <v>251</v>
      </c>
      <c r="G97" s="11">
        <v>10418.853358620738</v>
      </c>
    </row>
    <row r="98" spans="2:7" x14ac:dyDescent="0.25">
      <c r="B98" s="11" t="s">
        <v>203</v>
      </c>
      <c r="C98" s="11" t="s">
        <v>204</v>
      </c>
      <c r="D98" s="13">
        <v>0</v>
      </c>
      <c r="E98" s="11" t="s">
        <v>205</v>
      </c>
      <c r="F98" s="11" t="s">
        <v>251</v>
      </c>
      <c r="G98" s="11">
        <v>16000</v>
      </c>
    </row>
    <row r="99" spans="2:7" x14ac:dyDescent="0.25">
      <c r="B99" s="11" t="s">
        <v>206</v>
      </c>
      <c r="C99" s="11" t="s">
        <v>207</v>
      </c>
      <c r="D99" s="13">
        <v>0</v>
      </c>
      <c r="E99" s="11" t="s">
        <v>208</v>
      </c>
      <c r="F99" s="11" t="s">
        <v>251</v>
      </c>
      <c r="G99" s="11">
        <v>16000</v>
      </c>
    </row>
    <row r="100" spans="2:7" x14ac:dyDescent="0.25">
      <c r="B100" s="11" t="s">
        <v>209</v>
      </c>
      <c r="C100" s="11" t="s">
        <v>64</v>
      </c>
      <c r="D100" s="13">
        <v>27995.29434108526</v>
      </c>
      <c r="E100" s="11" t="s">
        <v>210</v>
      </c>
      <c r="F100" s="11" t="s">
        <v>251</v>
      </c>
      <c r="G100" s="11">
        <v>141749.70565891475</v>
      </c>
    </row>
    <row r="101" spans="2:7" x14ac:dyDescent="0.25">
      <c r="B101" s="11" t="s">
        <v>211</v>
      </c>
      <c r="C101" s="11" t="s">
        <v>64</v>
      </c>
      <c r="D101" s="13">
        <v>37209.302325581397</v>
      </c>
      <c r="E101" s="11" t="s">
        <v>212</v>
      </c>
      <c r="F101" s="11" t="s">
        <v>251</v>
      </c>
      <c r="G101" s="11">
        <v>141636.6976744186</v>
      </c>
    </row>
    <row r="102" spans="2:7" x14ac:dyDescent="0.25">
      <c r="B102" s="11" t="s">
        <v>213</v>
      </c>
      <c r="C102" s="11" t="s">
        <v>64</v>
      </c>
      <c r="D102" s="13">
        <v>25000.000000000004</v>
      </c>
      <c r="E102" s="11" t="s">
        <v>214</v>
      </c>
      <c r="F102" s="11" t="s">
        <v>251</v>
      </c>
      <c r="G102" s="11">
        <v>137236</v>
      </c>
    </row>
    <row r="103" spans="2:7" x14ac:dyDescent="0.25">
      <c r="B103" s="11" t="s">
        <v>215</v>
      </c>
      <c r="C103" s="11" t="s">
        <v>64</v>
      </c>
      <c r="D103" s="13">
        <v>55172.413793103457</v>
      </c>
      <c r="E103" s="11" t="s">
        <v>216</v>
      </c>
      <c r="F103" s="11" t="s">
        <v>251</v>
      </c>
      <c r="G103" s="11">
        <v>128224.58620689655</v>
      </c>
    </row>
    <row r="104" spans="2:7" x14ac:dyDescent="0.25">
      <c r="B104" s="11" t="s">
        <v>217</v>
      </c>
      <c r="C104" s="11" t="s">
        <v>64</v>
      </c>
      <c r="D104" s="13">
        <v>21892.527272727286</v>
      </c>
      <c r="E104" s="11" t="s">
        <v>218</v>
      </c>
      <c r="F104" s="11" t="s">
        <v>251</v>
      </c>
      <c r="G104" s="11">
        <v>176294.47272727272</v>
      </c>
    </row>
    <row r="105" spans="2:7" x14ac:dyDescent="0.25">
      <c r="B105" s="11" t="s">
        <v>219</v>
      </c>
      <c r="C105" s="11" t="s">
        <v>64</v>
      </c>
      <c r="D105" s="13">
        <v>79882.588934169224</v>
      </c>
      <c r="E105" s="11" t="s">
        <v>220</v>
      </c>
      <c r="F105" s="11" t="s">
        <v>251</v>
      </c>
      <c r="G105" s="11">
        <v>196123.41106583079</v>
      </c>
    </row>
    <row r="106" spans="2:7" x14ac:dyDescent="0.25">
      <c r="B106" s="11" t="s">
        <v>221</v>
      </c>
      <c r="C106" s="11" t="s">
        <v>64</v>
      </c>
      <c r="D106" s="13">
        <v>33333.333333333336</v>
      </c>
      <c r="E106" s="11" t="s">
        <v>222</v>
      </c>
      <c r="F106" s="11" t="s">
        <v>251</v>
      </c>
      <c r="G106" s="11">
        <v>153931.66666666666</v>
      </c>
    </row>
    <row r="107" spans="2:7" x14ac:dyDescent="0.25">
      <c r="B107" s="11" t="s">
        <v>223</v>
      </c>
      <c r="C107" s="11" t="s">
        <v>64</v>
      </c>
      <c r="D107" s="13">
        <v>0</v>
      </c>
      <c r="E107" s="11" t="s">
        <v>224</v>
      </c>
      <c r="F107" s="11" t="s">
        <v>251</v>
      </c>
      <c r="G107" s="11">
        <v>174532</v>
      </c>
    </row>
    <row r="108" spans="2:7" x14ac:dyDescent="0.25">
      <c r="B108" s="11" t="s">
        <v>225</v>
      </c>
      <c r="C108" s="11" t="s">
        <v>23</v>
      </c>
      <c r="D108" s="13">
        <v>1</v>
      </c>
      <c r="E108" s="11" t="s">
        <v>226</v>
      </c>
      <c r="F108" s="11" t="s">
        <v>249</v>
      </c>
      <c r="G108" s="11">
        <v>0</v>
      </c>
    </row>
    <row r="109" spans="2:7" x14ac:dyDescent="0.25">
      <c r="B109" s="11" t="s">
        <v>227</v>
      </c>
      <c r="C109" s="11" t="s">
        <v>23</v>
      </c>
      <c r="D109" s="13">
        <v>1</v>
      </c>
      <c r="E109" s="11" t="s">
        <v>228</v>
      </c>
      <c r="F109" s="11" t="s">
        <v>249</v>
      </c>
      <c r="G109" s="11">
        <v>0</v>
      </c>
    </row>
    <row r="110" spans="2:7" x14ac:dyDescent="0.25">
      <c r="B110" s="11" t="s">
        <v>229</v>
      </c>
      <c r="C110" s="11" t="s">
        <v>23</v>
      </c>
      <c r="D110" s="13">
        <v>1</v>
      </c>
      <c r="E110" s="11" t="s">
        <v>230</v>
      </c>
      <c r="F110" s="11" t="s">
        <v>249</v>
      </c>
      <c r="G110" s="11">
        <v>0</v>
      </c>
    </row>
    <row r="111" spans="2:7" x14ac:dyDescent="0.25">
      <c r="B111" s="11" t="s">
        <v>231</v>
      </c>
      <c r="C111" s="11" t="s">
        <v>23</v>
      </c>
      <c r="D111" s="13">
        <v>1</v>
      </c>
      <c r="E111" s="11" t="s">
        <v>232</v>
      </c>
      <c r="F111" s="11" t="s">
        <v>249</v>
      </c>
      <c r="G111" s="11">
        <v>0</v>
      </c>
    </row>
    <row r="112" spans="2:7" x14ac:dyDescent="0.25">
      <c r="B112" s="11" t="s">
        <v>233</v>
      </c>
      <c r="C112" s="11" t="s">
        <v>23</v>
      </c>
      <c r="D112" s="13">
        <v>1</v>
      </c>
      <c r="E112" s="11" t="s">
        <v>234</v>
      </c>
      <c r="F112" s="11" t="s">
        <v>249</v>
      </c>
      <c r="G112" s="11">
        <v>0</v>
      </c>
    </row>
    <row r="113" spans="2:7" x14ac:dyDescent="0.25">
      <c r="B113" s="11" t="s">
        <v>235</v>
      </c>
      <c r="C113" s="11" t="s">
        <v>23</v>
      </c>
      <c r="D113" s="13">
        <v>1</v>
      </c>
      <c r="E113" s="11" t="s">
        <v>236</v>
      </c>
      <c r="F113" s="11" t="s">
        <v>249</v>
      </c>
      <c r="G113" s="11">
        <v>0</v>
      </c>
    </row>
    <row r="114" spans="2:7" x14ac:dyDescent="0.25">
      <c r="B114" s="11" t="s">
        <v>95</v>
      </c>
      <c r="C114" s="11" t="s">
        <v>17</v>
      </c>
      <c r="D114" s="13">
        <v>0</v>
      </c>
      <c r="E114" s="11" t="s">
        <v>254</v>
      </c>
      <c r="F114" s="11" t="s">
        <v>249</v>
      </c>
      <c r="G114" s="13">
        <v>0</v>
      </c>
    </row>
    <row r="115" spans="2:7" x14ac:dyDescent="0.25">
      <c r="B115" s="11" t="s">
        <v>96</v>
      </c>
      <c r="C115" s="11"/>
      <c r="D115" s="13">
        <v>27995.29434108526</v>
      </c>
      <c r="E115" s="11" t="s">
        <v>255</v>
      </c>
      <c r="F115" s="11" t="s">
        <v>251</v>
      </c>
      <c r="G115" s="13">
        <v>27995.29434108526</v>
      </c>
    </row>
    <row r="116" spans="2:7" x14ac:dyDescent="0.25">
      <c r="B116" s="11" t="s">
        <v>97</v>
      </c>
      <c r="C116" s="11"/>
      <c r="D116" s="13">
        <v>0</v>
      </c>
      <c r="E116" s="11" t="s">
        <v>256</v>
      </c>
      <c r="F116" s="11" t="s">
        <v>249</v>
      </c>
      <c r="G116" s="13">
        <v>0</v>
      </c>
    </row>
    <row r="117" spans="2:7" x14ac:dyDescent="0.25">
      <c r="B117" s="11" t="s">
        <v>98</v>
      </c>
      <c r="C117" s="11" t="s">
        <v>17</v>
      </c>
      <c r="D117" s="13">
        <v>0</v>
      </c>
      <c r="E117" s="11" t="s">
        <v>257</v>
      </c>
      <c r="F117" s="11" t="s">
        <v>249</v>
      </c>
      <c r="G117" s="13">
        <v>0</v>
      </c>
    </row>
    <row r="118" spans="2:7" x14ac:dyDescent="0.25">
      <c r="B118" s="11" t="s">
        <v>99</v>
      </c>
      <c r="C118" s="11"/>
      <c r="D118" s="13">
        <v>37209.302325581397</v>
      </c>
      <c r="E118" s="11" t="s">
        <v>258</v>
      </c>
      <c r="F118" s="11" t="s">
        <v>251</v>
      </c>
      <c r="G118" s="13">
        <v>37209.302325581397</v>
      </c>
    </row>
    <row r="119" spans="2:7" x14ac:dyDescent="0.25">
      <c r="B119" s="11" t="s">
        <v>100</v>
      </c>
      <c r="C119" s="11"/>
      <c r="D119" s="13">
        <v>0</v>
      </c>
      <c r="E119" s="11" t="s">
        <v>259</v>
      </c>
      <c r="F119" s="11" t="s">
        <v>249</v>
      </c>
      <c r="G119" s="13">
        <v>0</v>
      </c>
    </row>
    <row r="120" spans="2:7" x14ac:dyDescent="0.25">
      <c r="B120" s="11" t="s">
        <v>101</v>
      </c>
      <c r="C120" s="11" t="s">
        <v>17</v>
      </c>
      <c r="D120" s="13">
        <v>0</v>
      </c>
      <c r="E120" s="11" t="s">
        <v>260</v>
      </c>
      <c r="F120" s="11" t="s">
        <v>249</v>
      </c>
      <c r="G120" s="13">
        <v>0</v>
      </c>
    </row>
    <row r="121" spans="2:7" x14ac:dyDescent="0.25">
      <c r="B121" s="11" t="s">
        <v>102</v>
      </c>
      <c r="C121" s="11"/>
      <c r="D121" s="13">
        <v>0</v>
      </c>
      <c r="E121" s="11" t="s">
        <v>261</v>
      </c>
      <c r="F121" s="11" t="s">
        <v>249</v>
      </c>
      <c r="G121" s="13">
        <v>0</v>
      </c>
    </row>
    <row r="122" spans="2:7" x14ac:dyDescent="0.25">
      <c r="B122" s="11" t="s">
        <v>103</v>
      </c>
      <c r="C122" s="11"/>
      <c r="D122" s="13">
        <v>25000.000000000004</v>
      </c>
      <c r="E122" s="11" t="s">
        <v>262</v>
      </c>
      <c r="F122" s="11" t="s">
        <v>251</v>
      </c>
      <c r="G122" s="13">
        <v>25000.000000000004</v>
      </c>
    </row>
    <row r="123" spans="2:7" x14ac:dyDescent="0.25">
      <c r="B123" s="11" t="s">
        <v>104</v>
      </c>
      <c r="C123" s="11" t="s">
        <v>17</v>
      </c>
      <c r="D123" s="13">
        <v>0</v>
      </c>
      <c r="E123" s="11" t="s">
        <v>263</v>
      </c>
      <c r="F123" s="11" t="s">
        <v>249</v>
      </c>
      <c r="G123" s="13">
        <v>0</v>
      </c>
    </row>
    <row r="124" spans="2:7" x14ac:dyDescent="0.25">
      <c r="B124" s="11" t="s">
        <v>105</v>
      </c>
      <c r="C124" s="11"/>
      <c r="D124" s="13">
        <v>0</v>
      </c>
      <c r="E124" s="11" t="s">
        <v>264</v>
      </c>
      <c r="F124" s="11" t="s">
        <v>249</v>
      </c>
      <c r="G124" s="13">
        <v>0</v>
      </c>
    </row>
    <row r="125" spans="2:7" x14ac:dyDescent="0.25">
      <c r="B125" s="11" t="s">
        <v>106</v>
      </c>
      <c r="C125" s="11"/>
      <c r="D125" s="13">
        <v>55172.413793103457</v>
      </c>
      <c r="E125" s="11" t="s">
        <v>265</v>
      </c>
      <c r="F125" s="11" t="s">
        <v>251</v>
      </c>
      <c r="G125" s="13">
        <v>55172.413793103457</v>
      </c>
    </row>
    <row r="126" spans="2:7" x14ac:dyDescent="0.25">
      <c r="B126" s="11" t="s">
        <v>107</v>
      </c>
      <c r="C126" s="11" t="s">
        <v>17</v>
      </c>
      <c r="D126" s="13">
        <v>21892.527272727286</v>
      </c>
      <c r="E126" s="11" t="s">
        <v>266</v>
      </c>
      <c r="F126" s="11" t="s">
        <v>251</v>
      </c>
      <c r="G126" s="13">
        <v>21892.527272727286</v>
      </c>
    </row>
    <row r="127" spans="2:7" x14ac:dyDescent="0.25">
      <c r="B127" s="11" t="s">
        <v>108</v>
      </c>
      <c r="C127" s="11"/>
      <c r="D127" s="13">
        <v>0</v>
      </c>
      <c r="E127" s="11" t="s">
        <v>267</v>
      </c>
      <c r="F127" s="11" t="s">
        <v>249</v>
      </c>
      <c r="G127" s="13">
        <v>0</v>
      </c>
    </row>
    <row r="128" spans="2:7" x14ac:dyDescent="0.25">
      <c r="B128" s="11" t="s">
        <v>109</v>
      </c>
      <c r="C128" s="11"/>
      <c r="D128" s="13">
        <v>0</v>
      </c>
      <c r="E128" s="11" t="s">
        <v>268</v>
      </c>
      <c r="F128" s="11" t="s">
        <v>249</v>
      </c>
      <c r="G128" s="13">
        <v>0</v>
      </c>
    </row>
    <row r="129" spans="2:7" x14ac:dyDescent="0.25">
      <c r="B129" s="11" t="s">
        <v>110</v>
      </c>
      <c r="C129" s="11" t="s">
        <v>17</v>
      </c>
      <c r="D129" s="13">
        <v>72727.272727272735</v>
      </c>
      <c r="E129" s="11" t="s">
        <v>269</v>
      </c>
      <c r="F129" s="11" t="s">
        <v>251</v>
      </c>
      <c r="G129" s="13">
        <v>72727.272727272735</v>
      </c>
    </row>
    <row r="130" spans="2:7" x14ac:dyDescent="0.25">
      <c r="B130" s="11" t="s">
        <v>111</v>
      </c>
      <c r="C130" s="11"/>
      <c r="D130" s="13">
        <v>0</v>
      </c>
      <c r="E130" s="11" t="s">
        <v>270</v>
      </c>
      <c r="F130" s="11" t="s">
        <v>249</v>
      </c>
      <c r="G130" s="13">
        <v>0</v>
      </c>
    </row>
    <row r="131" spans="2:7" x14ac:dyDescent="0.25">
      <c r="B131" s="11" t="s">
        <v>112</v>
      </c>
      <c r="C131" s="11"/>
      <c r="D131" s="13">
        <v>7155.3162068964903</v>
      </c>
      <c r="E131" s="11" t="s">
        <v>271</v>
      </c>
      <c r="F131" s="11" t="s">
        <v>251</v>
      </c>
      <c r="G131" s="13">
        <v>7155.3162068964903</v>
      </c>
    </row>
    <row r="132" spans="2:7" x14ac:dyDescent="0.25">
      <c r="B132" s="11" t="s">
        <v>113</v>
      </c>
      <c r="C132" s="11" t="s">
        <v>17</v>
      </c>
      <c r="D132" s="13">
        <v>0</v>
      </c>
      <c r="E132" s="11" t="s">
        <v>272</v>
      </c>
      <c r="F132" s="11" t="s">
        <v>249</v>
      </c>
      <c r="G132" s="13">
        <v>0</v>
      </c>
    </row>
    <row r="133" spans="2:7" x14ac:dyDescent="0.25">
      <c r="B133" s="11" t="s">
        <v>114</v>
      </c>
      <c r="C133" s="11"/>
      <c r="D133" s="13">
        <v>33333.333333333336</v>
      </c>
      <c r="E133" s="11" t="s">
        <v>273</v>
      </c>
      <c r="F133" s="11" t="s">
        <v>251</v>
      </c>
      <c r="G133" s="13">
        <v>33333.333333333336</v>
      </c>
    </row>
    <row r="134" spans="2:7" x14ac:dyDescent="0.25">
      <c r="B134" s="11" t="s">
        <v>115</v>
      </c>
      <c r="C134" s="11"/>
      <c r="D134" s="13">
        <v>0</v>
      </c>
      <c r="E134" s="11" t="s">
        <v>274</v>
      </c>
      <c r="F134" s="11" t="s">
        <v>249</v>
      </c>
      <c r="G134" s="13">
        <v>0</v>
      </c>
    </row>
    <row r="135" spans="2:7" x14ac:dyDescent="0.25">
      <c r="B135" s="11" t="s">
        <v>116</v>
      </c>
      <c r="C135" s="11" t="s">
        <v>17</v>
      </c>
      <c r="D135" s="13">
        <v>0</v>
      </c>
      <c r="E135" s="11" t="s">
        <v>275</v>
      </c>
      <c r="F135" s="11" t="s">
        <v>249</v>
      </c>
      <c r="G135" s="13">
        <v>0</v>
      </c>
    </row>
    <row r="136" spans="2:7" x14ac:dyDescent="0.25">
      <c r="B136" s="11" t="s">
        <v>117</v>
      </c>
      <c r="C136" s="11"/>
      <c r="D136" s="13">
        <v>0</v>
      </c>
      <c r="E136" s="11" t="s">
        <v>276</v>
      </c>
      <c r="F136" s="11" t="s">
        <v>249</v>
      </c>
      <c r="G136" s="13">
        <v>0</v>
      </c>
    </row>
    <row r="137" spans="2:7" x14ac:dyDescent="0.25">
      <c r="B137" s="11" t="s">
        <v>118</v>
      </c>
      <c r="C137" s="11"/>
      <c r="D137" s="13">
        <v>0</v>
      </c>
      <c r="E137" s="11" t="s">
        <v>277</v>
      </c>
      <c r="F137" s="11" t="s">
        <v>249</v>
      </c>
      <c r="G137" s="13">
        <v>0</v>
      </c>
    </row>
    <row r="138" spans="2:7" ht="15.75" thickBot="1" x14ac:dyDescent="0.3">
      <c r="B138" s="9" t="s">
        <v>278</v>
      </c>
      <c r="C138" s="9"/>
      <c r="D138" s="9"/>
      <c r="E138" s="9"/>
      <c r="F138" s="9"/>
      <c r="G13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24A9-8C7E-46B5-B7B1-17B55D90CD23}">
  <dimension ref="B1:L133"/>
  <sheetViews>
    <sheetView tabSelected="1" zoomScale="80" workbookViewId="0">
      <selection activeCell="F27" sqref="F27"/>
    </sheetView>
  </sheetViews>
  <sheetFormatPr defaultRowHeight="15" x14ac:dyDescent="0.25"/>
  <cols>
    <col min="2" max="2" width="26.85546875" customWidth="1"/>
    <col min="3" max="3" width="26" bestFit="1" customWidth="1"/>
    <col min="4" max="4" width="17.140625" bestFit="1" customWidth="1"/>
    <col min="5" max="5" width="33.5703125" bestFit="1" customWidth="1"/>
    <col min="6" max="6" width="25.140625" bestFit="1" customWidth="1"/>
    <col min="7" max="7" width="18.140625" bestFit="1" customWidth="1"/>
    <col min="8" max="8" width="23.140625" bestFit="1" customWidth="1"/>
    <col min="9" max="9" width="20.5703125" bestFit="1" customWidth="1"/>
    <col min="13" max="14" width="20.5703125" bestFit="1" customWidth="1"/>
  </cols>
  <sheetData>
    <row r="1" spans="2:10" x14ac:dyDescent="0.25">
      <c r="B1" t="s">
        <v>9</v>
      </c>
      <c r="G1" t="s">
        <v>10</v>
      </c>
    </row>
    <row r="2" spans="2:10" x14ac:dyDescent="0.25">
      <c r="B2" s="4" t="s">
        <v>0</v>
      </c>
      <c r="C2" s="3" t="s">
        <v>1</v>
      </c>
      <c r="D2" s="3"/>
      <c r="E2" s="3"/>
      <c r="G2" s="4" t="s">
        <v>2</v>
      </c>
      <c r="H2" s="3" t="s">
        <v>1</v>
      </c>
      <c r="I2" s="3"/>
      <c r="J2" s="3"/>
    </row>
    <row r="3" spans="2:10" x14ac:dyDescent="0.25">
      <c r="B3" s="1"/>
      <c r="C3" s="1">
        <v>1</v>
      </c>
      <c r="D3" s="1">
        <v>2</v>
      </c>
      <c r="E3" s="1">
        <v>3</v>
      </c>
      <c r="G3" s="1"/>
      <c r="H3" s="1">
        <v>1</v>
      </c>
      <c r="I3" s="1">
        <v>2</v>
      </c>
      <c r="J3" s="1">
        <v>3</v>
      </c>
    </row>
    <row r="4" spans="2:10" x14ac:dyDescent="0.25">
      <c r="B4" s="1">
        <v>1</v>
      </c>
      <c r="C4" s="1">
        <v>27.62</v>
      </c>
      <c r="D4" s="1">
        <v>11.88</v>
      </c>
      <c r="E4" s="1">
        <v>46.18</v>
      </c>
      <c r="G4" s="1">
        <v>1</v>
      </c>
      <c r="H4" s="1">
        <v>1.25</v>
      </c>
      <c r="I4" s="1">
        <v>0.54</v>
      </c>
      <c r="J4" s="1">
        <v>2.09</v>
      </c>
    </row>
    <row r="5" spans="2:10" x14ac:dyDescent="0.25">
      <c r="B5" s="1">
        <v>2</v>
      </c>
      <c r="C5" s="1">
        <v>25.23</v>
      </c>
      <c r="D5" s="1">
        <v>9.56</v>
      </c>
      <c r="E5" s="1">
        <v>43.86</v>
      </c>
      <c r="G5" s="1">
        <v>2</v>
      </c>
      <c r="H5" s="1">
        <v>1.1399999999999999</v>
      </c>
      <c r="I5" s="1">
        <v>0.43</v>
      </c>
      <c r="J5" s="1">
        <v>1.98</v>
      </c>
    </row>
    <row r="6" spans="2:10" x14ac:dyDescent="0.25">
      <c r="B6" s="1">
        <v>3</v>
      </c>
      <c r="C6" s="1">
        <v>35.85</v>
      </c>
      <c r="D6" s="1">
        <v>49.9</v>
      </c>
      <c r="E6" s="1">
        <v>14.06</v>
      </c>
      <c r="G6" s="1">
        <v>3</v>
      </c>
      <c r="H6" s="1">
        <v>1.62</v>
      </c>
      <c r="I6" s="1">
        <v>2.2599999999999998</v>
      </c>
      <c r="J6" s="1">
        <v>0.64</v>
      </c>
    </row>
    <row r="7" spans="2:10" x14ac:dyDescent="0.25">
      <c r="B7" s="1">
        <v>4</v>
      </c>
      <c r="C7" s="1">
        <v>22.21</v>
      </c>
      <c r="D7" s="1">
        <v>36.340000000000003</v>
      </c>
      <c r="E7" s="1">
        <v>6.33</v>
      </c>
      <c r="G7" s="1">
        <v>4</v>
      </c>
      <c r="H7" s="1">
        <v>1</v>
      </c>
      <c r="I7" s="1">
        <v>1.64</v>
      </c>
      <c r="J7" s="1">
        <v>0.28999999999999998</v>
      </c>
    </row>
    <row r="8" spans="2:10" x14ac:dyDescent="0.25">
      <c r="B8" s="1">
        <v>5</v>
      </c>
      <c r="C8" s="1">
        <v>7.66</v>
      </c>
      <c r="D8" s="1">
        <v>18.63</v>
      </c>
      <c r="E8" s="1">
        <v>21.16</v>
      </c>
      <c r="G8" s="1">
        <v>5</v>
      </c>
      <c r="H8" s="1">
        <v>0.35</v>
      </c>
      <c r="I8" s="1">
        <v>0.84</v>
      </c>
      <c r="J8" s="1">
        <v>0.96</v>
      </c>
    </row>
    <row r="9" spans="2:10" x14ac:dyDescent="0.25">
      <c r="B9" s="1">
        <v>6</v>
      </c>
      <c r="C9" s="1">
        <v>4.78</v>
      </c>
      <c r="D9" s="1">
        <v>20.100000000000001</v>
      </c>
      <c r="E9" s="1">
        <v>17.29</v>
      </c>
      <c r="G9" s="1">
        <v>6</v>
      </c>
      <c r="H9" s="1">
        <v>0.22</v>
      </c>
      <c r="I9" s="1">
        <v>0.91</v>
      </c>
      <c r="J9" s="1">
        <v>0.78</v>
      </c>
    </row>
    <row r="10" spans="2:10" x14ac:dyDescent="0.25">
      <c r="B10" s="1">
        <v>7</v>
      </c>
      <c r="C10" s="1">
        <v>11.53</v>
      </c>
      <c r="D10" s="1">
        <v>10.61</v>
      </c>
      <c r="E10" s="1">
        <v>35.35</v>
      </c>
      <c r="G10" s="1">
        <v>7</v>
      </c>
      <c r="H10" s="1">
        <v>0.52</v>
      </c>
      <c r="I10" s="1">
        <v>0.48</v>
      </c>
      <c r="J10" s="1">
        <v>1.6</v>
      </c>
    </row>
    <row r="11" spans="2:10" x14ac:dyDescent="0.25">
      <c r="B11" s="1">
        <v>8</v>
      </c>
      <c r="C11" s="1">
        <v>44.7</v>
      </c>
      <c r="D11" s="1">
        <v>33.46</v>
      </c>
      <c r="E11" s="1">
        <v>52.15</v>
      </c>
      <c r="G11" s="1">
        <v>8</v>
      </c>
      <c r="H11" s="1">
        <v>2.02</v>
      </c>
      <c r="I11" s="1">
        <v>1.51</v>
      </c>
      <c r="J11" s="1">
        <v>2.36</v>
      </c>
    </row>
    <row r="13" spans="2:10" x14ac:dyDescent="0.25">
      <c r="B13" t="s">
        <v>8</v>
      </c>
      <c r="G13" t="s">
        <v>11</v>
      </c>
    </row>
    <row r="14" spans="2:10" x14ac:dyDescent="0.25">
      <c r="B14" s="4" t="s">
        <v>3</v>
      </c>
      <c r="C14" s="5" t="s">
        <v>1</v>
      </c>
      <c r="D14" s="6"/>
      <c r="E14" s="7"/>
      <c r="G14" s="4" t="s">
        <v>3</v>
      </c>
      <c r="H14" s="5" t="s">
        <v>1</v>
      </c>
      <c r="I14" s="6"/>
      <c r="J14" s="7"/>
    </row>
    <row r="15" spans="2:10" x14ac:dyDescent="0.25">
      <c r="B15" s="1"/>
      <c r="C15" s="1">
        <v>1</v>
      </c>
      <c r="D15" s="1">
        <v>2</v>
      </c>
      <c r="E15" s="1">
        <v>3</v>
      </c>
      <c r="G15" s="1"/>
      <c r="H15" s="1">
        <v>1</v>
      </c>
      <c r="I15" s="1">
        <v>2</v>
      </c>
      <c r="J15" s="1">
        <v>3</v>
      </c>
    </row>
    <row r="16" spans="2:10" x14ac:dyDescent="0.25">
      <c r="B16" s="1">
        <v>1</v>
      </c>
      <c r="C16" s="1">
        <v>181021.67</v>
      </c>
      <c r="D16" s="1">
        <v>95113.08</v>
      </c>
      <c r="E16" s="1">
        <v>465338.18</v>
      </c>
      <c r="G16" s="1">
        <v>1</v>
      </c>
      <c r="H16" s="1">
        <v>8190.06</v>
      </c>
      <c r="I16" s="1">
        <v>4303.25</v>
      </c>
      <c r="J16" s="1">
        <v>21053.55</v>
      </c>
    </row>
    <row r="17" spans="2:10" x14ac:dyDescent="0.25">
      <c r="B17" s="1">
        <v>2</v>
      </c>
      <c r="C17" s="1">
        <v>1627557.94</v>
      </c>
      <c r="D17" s="1">
        <v>408625.95</v>
      </c>
      <c r="E17" s="1">
        <v>3365969.7</v>
      </c>
      <c r="G17" s="1">
        <v>2</v>
      </c>
      <c r="H17" s="1">
        <v>73637.399999999994</v>
      </c>
      <c r="I17" s="1">
        <v>18487.689999999999</v>
      </c>
      <c r="J17" s="1">
        <v>152288.41</v>
      </c>
    </row>
    <row r="18" spans="2:10" x14ac:dyDescent="0.25">
      <c r="B18" s="1">
        <v>3</v>
      </c>
      <c r="C18" s="1">
        <v>188180.72</v>
      </c>
      <c r="D18" s="1">
        <v>64431.44</v>
      </c>
      <c r="E18" s="1">
        <v>487383.05</v>
      </c>
      <c r="G18" s="1">
        <v>3</v>
      </c>
      <c r="H18" s="1">
        <v>8513.9599999999991</v>
      </c>
      <c r="I18" s="1">
        <v>2915.11</v>
      </c>
      <c r="J18" s="1">
        <v>22071.52</v>
      </c>
    </row>
    <row r="19" spans="2:10" x14ac:dyDescent="0.25">
      <c r="B19" s="1">
        <v>4</v>
      </c>
      <c r="C19" s="1">
        <v>185112.55</v>
      </c>
      <c r="D19" s="1">
        <v>60340.56</v>
      </c>
      <c r="E19" s="1">
        <v>484769.89</v>
      </c>
      <c r="G19" s="1">
        <v>4</v>
      </c>
      <c r="H19" s="1">
        <v>8375.15</v>
      </c>
      <c r="I19" s="1">
        <v>2730.02</v>
      </c>
      <c r="J19" s="1">
        <v>21932.71</v>
      </c>
    </row>
    <row r="20" spans="2:10" x14ac:dyDescent="0.25">
      <c r="B20" s="1">
        <v>5</v>
      </c>
      <c r="C20" s="1">
        <v>675350.69</v>
      </c>
      <c r="D20" s="1">
        <v>353024.22</v>
      </c>
      <c r="E20" s="1">
        <v>1442794.65</v>
      </c>
      <c r="G20" s="1">
        <v>5</v>
      </c>
      <c r="H20" s="1">
        <v>30555.26</v>
      </c>
      <c r="I20" s="1">
        <v>15972.07</v>
      </c>
      <c r="J20" s="1">
        <v>65277.15</v>
      </c>
    </row>
    <row r="21" spans="2:10" x14ac:dyDescent="0.25">
      <c r="B21" s="1">
        <v>6</v>
      </c>
      <c r="C21" s="1">
        <v>1170483.2</v>
      </c>
      <c r="D21" s="1">
        <v>512086.4</v>
      </c>
      <c r="E21" s="1">
        <v>2883101.38</v>
      </c>
      <c r="G21" s="1">
        <v>6</v>
      </c>
      <c r="H21" s="1">
        <v>52956.81</v>
      </c>
      <c r="I21" s="1">
        <v>23168.6</v>
      </c>
      <c r="J21" s="1">
        <v>128179.55</v>
      </c>
    </row>
    <row r="23" spans="2:10" x14ac:dyDescent="0.25">
      <c r="B23" t="s">
        <v>7</v>
      </c>
      <c r="G23" t="s">
        <v>6</v>
      </c>
    </row>
    <row r="24" spans="2:10" x14ac:dyDescent="0.25">
      <c r="B24" s="4" t="s">
        <v>2</v>
      </c>
      <c r="C24" s="4" t="s">
        <v>4</v>
      </c>
      <c r="G24" s="4" t="s">
        <v>3</v>
      </c>
      <c r="H24" s="4" t="s">
        <v>5</v>
      </c>
    </row>
    <row r="25" spans="2:10" x14ac:dyDescent="0.25">
      <c r="B25" s="1">
        <v>1</v>
      </c>
      <c r="C25" s="1">
        <v>169745</v>
      </c>
      <c r="G25" s="1">
        <v>1</v>
      </c>
      <c r="H25" s="1">
        <v>14550.8</v>
      </c>
    </row>
    <row r="26" spans="2:10" x14ac:dyDescent="0.25">
      <c r="B26" s="1">
        <v>2</v>
      </c>
      <c r="C26" s="1">
        <v>178846</v>
      </c>
      <c r="G26" s="1">
        <v>2</v>
      </c>
      <c r="H26" s="1">
        <v>98537.93</v>
      </c>
    </row>
    <row r="27" spans="2:10" x14ac:dyDescent="0.25">
      <c r="B27" s="1">
        <v>3</v>
      </c>
      <c r="C27" s="1">
        <v>162236</v>
      </c>
      <c r="G27" s="1">
        <v>3</v>
      </c>
      <c r="H27" s="1">
        <v>14550.8</v>
      </c>
    </row>
    <row r="28" spans="2:10" x14ac:dyDescent="0.25">
      <c r="B28" s="1">
        <v>4</v>
      </c>
      <c r="C28" s="1">
        <v>183397</v>
      </c>
      <c r="G28" s="1">
        <v>4</v>
      </c>
      <c r="H28" s="1">
        <v>14550.8</v>
      </c>
    </row>
    <row r="29" spans="2:10" x14ac:dyDescent="0.25">
      <c r="B29" s="1">
        <v>5</v>
      </c>
      <c r="C29" s="1">
        <v>198187</v>
      </c>
      <c r="G29" s="1">
        <v>5</v>
      </c>
      <c r="H29" s="1">
        <v>43675.33</v>
      </c>
    </row>
    <row r="30" spans="2:10" x14ac:dyDescent="0.25">
      <c r="B30" s="1">
        <v>6</v>
      </c>
      <c r="C30" s="1">
        <v>276006</v>
      </c>
      <c r="G30" s="1">
        <v>6</v>
      </c>
      <c r="H30" s="1">
        <v>94619.8</v>
      </c>
    </row>
    <row r="31" spans="2:10" x14ac:dyDescent="0.25">
      <c r="B31" s="1">
        <v>7</v>
      </c>
      <c r="C31" s="1">
        <v>187265</v>
      </c>
    </row>
    <row r="32" spans="2:10" x14ac:dyDescent="0.25">
      <c r="B32" s="1">
        <v>8</v>
      </c>
      <c r="C32" s="1">
        <v>174532</v>
      </c>
    </row>
    <row r="35" spans="2:7" x14ac:dyDescent="0.25">
      <c r="B35" s="8" t="s">
        <v>13</v>
      </c>
    </row>
    <row r="37" spans="2:7" x14ac:dyDescent="0.25">
      <c r="B37" s="14" t="s">
        <v>2</v>
      </c>
      <c r="C37" s="3" t="s">
        <v>17</v>
      </c>
      <c r="D37" s="3"/>
      <c r="E37" s="3"/>
      <c r="F37" s="14" t="s">
        <v>64</v>
      </c>
      <c r="G37" s="15" t="s">
        <v>12</v>
      </c>
    </row>
    <row r="38" spans="2:7" x14ac:dyDescent="0.25">
      <c r="B38" s="14"/>
      <c r="C38" s="4">
        <v>1</v>
      </c>
      <c r="D38" s="4">
        <v>2</v>
      </c>
      <c r="E38" s="4">
        <v>3</v>
      </c>
      <c r="F38" s="14"/>
      <c r="G38" s="15"/>
    </row>
    <row r="39" spans="2:7" x14ac:dyDescent="0.25">
      <c r="B39" s="1">
        <v>1</v>
      </c>
      <c r="C39" s="1">
        <v>0</v>
      </c>
      <c r="D39" s="1">
        <v>27995.29434108526</v>
      </c>
      <c r="E39" s="1">
        <v>0</v>
      </c>
      <c r="F39" s="1">
        <f>SUM(C39:E39)</f>
        <v>27995.29434108526</v>
      </c>
      <c r="G39" s="1">
        <f>C25</f>
        <v>169745</v>
      </c>
    </row>
    <row r="40" spans="2:7" x14ac:dyDescent="0.25">
      <c r="B40" s="1">
        <v>2</v>
      </c>
      <c r="C40" s="1">
        <v>0</v>
      </c>
      <c r="D40" s="1">
        <v>37209.302325581397</v>
      </c>
      <c r="E40" s="1">
        <v>0</v>
      </c>
      <c r="F40" s="1">
        <f t="shared" ref="F40:F46" si="0">SUM(C40:E40)</f>
        <v>37209.302325581397</v>
      </c>
      <c r="G40" s="1">
        <f>C26</f>
        <v>178846</v>
      </c>
    </row>
    <row r="41" spans="2:7" x14ac:dyDescent="0.25">
      <c r="B41" s="1">
        <v>3</v>
      </c>
      <c r="C41" s="1">
        <v>0</v>
      </c>
      <c r="D41" s="1">
        <v>0</v>
      </c>
      <c r="E41" s="1">
        <v>25000.000000000004</v>
      </c>
      <c r="F41" s="1">
        <f t="shared" si="0"/>
        <v>25000.000000000004</v>
      </c>
      <c r="G41" s="1">
        <f>C27</f>
        <v>162236</v>
      </c>
    </row>
    <row r="42" spans="2:7" x14ac:dyDescent="0.25">
      <c r="B42" s="1">
        <v>4</v>
      </c>
      <c r="C42" s="1">
        <v>0</v>
      </c>
      <c r="D42" s="1">
        <v>0</v>
      </c>
      <c r="E42" s="1">
        <v>55172.413793103457</v>
      </c>
      <c r="F42" s="1">
        <f t="shared" si="0"/>
        <v>55172.413793103457</v>
      </c>
      <c r="G42" s="1">
        <f>C28</f>
        <v>183397</v>
      </c>
    </row>
    <row r="43" spans="2:7" x14ac:dyDescent="0.25">
      <c r="B43" s="1">
        <v>5</v>
      </c>
      <c r="C43" s="1">
        <v>21892.527272727286</v>
      </c>
      <c r="D43" s="1">
        <v>0</v>
      </c>
      <c r="E43" s="1">
        <v>0</v>
      </c>
      <c r="F43" s="1">
        <f t="shared" si="0"/>
        <v>21892.527272727286</v>
      </c>
      <c r="G43" s="1">
        <f>C29</f>
        <v>198187</v>
      </c>
    </row>
    <row r="44" spans="2:7" x14ac:dyDescent="0.25">
      <c r="B44" s="1">
        <v>6</v>
      </c>
      <c r="C44" s="1">
        <v>72727.272727272735</v>
      </c>
      <c r="D44" s="1">
        <v>0</v>
      </c>
      <c r="E44" s="1">
        <v>7155.3162068964903</v>
      </c>
      <c r="F44" s="1">
        <f t="shared" si="0"/>
        <v>79882.588934169224</v>
      </c>
      <c r="G44" s="1">
        <f>C30</f>
        <v>276006</v>
      </c>
    </row>
    <row r="45" spans="2:7" x14ac:dyDescent="0.25">
      <c r="B45" s="1">
        <v>7</v>
      </c>
      <c r="C45" s="1">
        <v>0</v>
      </c>
      <c r="D45" s="1">
        <v>33333.333333333336</v>
      </c>
      <c r="E45" s="1">
        <v>0</v>
      </c>
      <c r="F45" s="1">
        <f t="shared" si="0"/>
        <v>33333.333333333336</v>
      </c>
      <c r="G45" s="1">
        <f>C31</f>
        <v>187265</v>
      </c>
    </row>
    <row r="46" spans="2:7" x14ac:dyDescent="0.25">
      <c r="B46" s="1">
        <v>8</v>
      </c>
      <c r="C46" s="1">
        <v>0</v>
      </c>
      <c r="D46" s="1">
        <v>0</v>
      </c>
      <c r="E46" s="1">
        <v>0</v>
      </c>
      <c r="F46" s="1">
        <f t="shared" si="0"/>
        <v>0</v>
      </c>
      <c r="G46" s="1">
        <f>C32</f>
        <v>174532</v>
      </c>
    </row>
    <row r="48" spans="2:7" x14ac:dyDescent="0.25">
      <c r="B48" s="8" t="s">
        <v>14</v>
      </c>
    </row>
    <row r="49" spans="2:12" x14ac:dyDescent="0.25">
      <c r="B49" s="2" t="s">
        <v>15</v>
      </c>
      <c r="C49" s="2" t="s">
        <v>16</v>
      </c>
    </row>
    <row r="50" spans="2:12" x14ac:dyDescent="0.25">
      <c r="B50" s="1">
        <f>SUM(C39:C46)</f>
        <v>94619.800000000017</v>
      </c>
      <c r="C50" s="1">
        <f>SUM(J63:J68)</f>
        <v>94619.8</v>
      </c>
    </row>
    <row r="51" spans="2:12" x14ac:dyDescent="0.25">
      <c r="B51" s="1">
        <f>SUM(D39:D46)</f>
        <v>98537.93</v>
      </c>
      <c r="C51" s="1">
        <f>SUM(K63:K68)</f>
        <v>98537.93</v>
      </c>
    </row>
    <row r="52" spans="2:12" x14ac:dyDescent="0.25">
      <c r="B52" s="1">
        <f>SUM(E39:E46)</f>
        <v>87327.729999999952</v>
      </c>
      <c r="C52" s="1">
        <f>SUM(L63:L68)</f>
        <v>87327.73</v>
      </c>
    </row>
    <row r="54" spans="2:12" x14ac:dyDescent="0.25">
      <c r="B54" s="8" t="s">
        <v>19</v>
      </c>
    </row>
    <row r="55" spans="2:12" x14ac:dyDescent="0.25">
      <c r="B55" s="2" t="s">
        <v>17</v>
      </c>
      <c r="C55" s="2" t="s">
        <v>20</v>
      </c>
      <c r="D55" s="2" t="s">
        <v>21</v>
      </c>
    </row>
    <row r="56" spans="2:12" x14ac:dyDescent="0.25">
      <c r="B56" s="1">
        <v>1</v>
      </c>
      <c r="C56" s="1">
        <v>100000</v>
      </c>
      <c r="D56" s="1">
        <f>SUM(J63:J68)</f>
        <v>94619.8</v>
      </c>
    </row>
    <row r="57" spans="2:12" x14ac:dyDescent="0.25">
      <c r="B57" s="1">
        <v>2</v>
      </c>
      <c r="C57" s="1">
        <v>100000</v>
      </c>
      <c r="D57" s="1">
        <f>SUM(K63:K68)</f>
        <v>98537.93</v>
      </c>
    </row>
    <row r="58" spans="2:12" x14ac:dyDescent="0.25">
      <c r="B58" s="1">
        <v>3</v>
      </c>
      <c r="C58" s="1">
        <v>100000</v>
      </c>
      <c r="D58" s="1">
        <f>SUM(L63:L68)</f>
        <v>87327.73</v>
      </c>
    </row>
    <row r="60" spans="2:12" x14ac:dyDescent="0.25">
      <c r="B60" s="8" t="s">
        <v>22</v>
      </c>
    </row>
    <row r="61" spans="2:12" x14ac:dyDescent="0.25">
      <c r="B61" s="14" t="s">
        <v>18</v>
      </c>
      <c r="C61" s="3" t="s">
        <v>17</v>
      </c>
      <c r="D61" s="3"/>
      <c r="E61" s="3"/>
      <c r="F61" s="14" t="s">
        <v>23</v>
      </c>
      <c r="G61" s="14" t="s">
        <v>24</v>
      </c>
      <c r="I61" s="14" t="s">
        <v>18</v>
      </c>
      <c r="J61" s="3" t="s">
        <v>17</v>
      </c>
      <c r="K61" s="3"/>
      <c r="L61" s="3"/>
    </row>
    <row r="62" spans="2:12" x14ac:dyDescent="0.25">
      <c r="B62" s="14"/>
      <c r="C62" s="2">
        <v>1</v>
      </c>
      <c r="D62" s="2">
        <v>2</v>
      </c>
      <c r="E62" s="2">
        <v>3</v>
      </c>
      <c r="F62" s="14"/>
      <c r="G62" s="14"/>
      <c r="I62" s="14"/>
      <c r="J62" s="2">
        <v>1</v>
      </c>
      <c r="K62" s="2">
        <v>2</v>
      </c>
      <c r="L62" s="2">
        <v>3</v>
      </c>
    </row>
    <row r="63" spans="2:12" x14ac:dyDescent="0.25">
      <c r="B63" s="1">
        <v>1</v>
      </c>
      <c r="C63" s="1">
        <v>0</v>
      </c>
      <c r="D63" s="1">
        <v>0</v>
      </c>
      <c r="E63" s="1">
        <v>1</v>
      </c>
      <c r="F63" s="1">
        <f>SUM(C63:E63)</f>
        <v>1</v>
      </c>
      <c r="G63" s="1">
        <v>1</v>
      </c>
      <c r="I63" s="1">
        <v>1</v>
      </c>
      <c r="J63" s="1">
        <f>C63*H25</f>
        <v>0</v>
      </c>
      <c r="K63" s="1">
        <f>D63*H25</f>
        <v>0</v>
      </c>
      <c r="L63" s="1">
        <f>E63*H25</f>
        <v>14550.8</v>
      </c>
    </row>
    <row r="64" spans="2:12" x14ac:dyDescent="0.25">
      <c r="B64" s="1">
        <v>2</v>
      </c>
      <c r="C64" s="1">
        <v>0</v>
      </c>
      <c r="D64" s="1">
        <v>1</v>
      </c>
      <c r="E64" s="1">
        <v>0</v>
      </c>
      <c r="F64" s="1">
        <f t="shared" ref="F64:F68" si="1">SUM(C64:E64)</f>
        <v>1</v>
      </c>
      <c r="G64" s="1">
        <v>1</v>
      </c>
      <c r="I64" s="1">
        <v>2</v>
      </c>
      <c r="J64" s="1">
        <f>C64*H26</f>
        <v>0</v>
      </c>
      <c r="K64" s="1">
        <f>D64*H26</f>
        <v>98537.93</v>
      </c>
      <c r="L64" s="1">
        <f>E64*H26</f>
        <v>0</v>
      </c>
    </row>
    <row r="65" spans="2:12" x14ac:dyDescent="0.25">
      <c r="B65" s="1">
        <v>3</v>
      </c>
      <c r="C65" s="1">
        <v>0</v>
      </c>
      <c r="D65" s="1">
        <v>0</v>
      </c>
      <c r="E65" s="1">
        <v>1</v>
      </c>
      <c r="F65" s="1">
        <f t="shared" si="1"/>
        <v>1</v>
      </c>
      <c r="G65" s="1">
        <v>1</v>
      </c>
      <c r="I65" s="1">
        <v>3</v>
      </c>
      <c r="J65" s="1">
        <f>C65*H27</f>
        <v>0</v>
      </c>
      <c r="K65" s="1">
        <f>D65*H27</f>
        <v>0</v>
      </c>
      <c r="L65" s="1">
        <f>E65*H27</f>
        <v>14550.8</v>
      </c>
    </row>
    <row r="66" spans="2:12" x14ac:dyDescent="0.25">
      <c r="B66" s="1">
        <v>4</v>
      </c>
      <c r="C66" s="1">
        <v>0</v>
      </c>
      <c r="D66" s="1">
        <v>0</v>
      </c>
      <c r="E66" s="1">
        <v>1</v>
      </c>
      <c r="F66" s="1">
        <f t="shared" si="1"/>
        <v>1</v>
      </c>
      <c r="G66" s="1">
        <v>1</v>
      </c>
      <c r="I66" s="1">
        <v>4</v>
      </c>
      <c r="J66" s="1">
        <f t="shared" ref="J65:L68" si="2">C66*H28</f>
        <v>0</v>
      </c>
      <c r="K66" s="1">
        <f>D66*H28</f>
        <v>0</v>
      </c>
      <c r="L66" s="1">
        <f t="shared" ref="L65:L68" si="3">E66*H28</f>
        <v>14550.8</v>
      </c>
    </row>
    <row r="67" spans="2:12" x14ac:dyDescent="0.25">
      <c r="B67" s="1">
        <v>5</v>
      </c>
      <c r="C67" s="1">
        <v>0</v>
      </c>
      <c r="D67" s="1">
        <v>0</v>
      </c>
      <c r="E67" s="1">
        <v>1</v>
      </c>
      <c r="F67" s="1">
        <f t="shared" si="1"/>
        <v>1</v>
      </c>
      <c r="G67" s="1">
        <v>1</v>
      </c>
      <c r="I67" s="1">
        <v>5</v>
      </c>
      <c r="J67" s="1">
        <f t="shared" si="2"/>
        <v>0</v>
      </c>
      <c r="K67" s="1">
        <f t="shared" ref="K65:K68" si="4">D67*H29</f>
        <v>0</v>
      </c>
      <c r="L67" s="1">
        <f t="shared" si="3"/>
        <v>43675.33</v>
      </c>
    </row>
    <row r="68" spans="2:12" x14ac:dyDescent="0.25">
      <c r="B68" s="1">
        <v>6</v>
      </c>
      <c r="C68" s="1">
        <v>1</v>
      </c>
      <c r="D68" s="1">
        <v>0</v>
      </c>
      <c r="E68" s="1">
        <v>0</v>
      </c>
      <c r="F68" s="1">
        <f t="shared" si="1"/>
        <v>1</v>
      </c>
      <c r="G68" s="1">
        <v>1</v>
      </c>
      <c r="I68" s="1">
        <v>6</v>
      </c>
      <c r="J68" s="1">
        <f t="shared" si="2"/>
        <v>94619.8</v>
      </c>
      <c r="K68" s="1">
        <f t="shared" si="4"/>
        <v>0</v>
      </c>
      <c r="L68" s="1">
        <f>E68*H30</f>
        <v>0</v>
      </c>
    </row>
    <row r="71" spans="2:12" x14ac:dyDescent="0.25">
      <c r="B71" s="8" t="s">
        <v>25</v>
      </c>
    </row>
    <row r="72" spans="2:12" x14ac:dyDescent="0.25">
      <c r="B72" s="4" t="s">
        <v>27</v>
      </c>
      <c r="C72" s="4" t="s">
        <v>28</v>
      </c>
      <c r="D72" s="2" t="s">
        <v>56</v>
      </c>
      <c r="E72" s="2" t="s">
        <v>57</v>
      </c>
      <c r="F72" s="4" t="s">
        <v>26</v>
      </c>
    </row>
    <row r="73" spans="2:12" x14ac:dyDescent="0.25">
      <c r="B73" s="1" t="s">
        <v>29</v>
      </c>
      <c r="C73" s="1">
        <f>H4</f>
        <v>1.25</v>
      </c>
      <c r="D73" s="1">
        <f>C39</f>
        <v>0</v>
      </c>
      <c r="E73" s="1">
        <f>C73*D73</f>
        <v>0</v>
      </c>
      <c r="F73" s="1">
        <v>16000</v>
      </c>
    </row>
    <row r="74" spans="2:12" x14ac:dyDescent="0.25">
      <c r="B74" s="1" t="s">
        <v>30</v>
      </c>
      <c r="C74" s="1">
        <f>H5</f>
        <v>1.1399999999999999</v>
      </c>
      <c r="D74" s="1">
        <f t="shared" ref="D74:D80" si="5">C40</f>
        <v>0</v>
      </c>
      <c r="E74" s="1">
        <f t="shared" ref="E74:E96" si="6">C74*D74</f>
        <v>0</v>
      </c>
      <c r="F74" s="1">
        <v>16000</v>
      </c>
    </row>
    <row r="75" spans="2:12" x14ac:dyDescent="0.25">
      <c r="B75" s="1" t="s">
        <v>31</v>
      </c>
      <c r="C75" s="1">
        <f>H6</f>
        <v>1.62</v>
      </c>
      <c r="D75" s="1">
        <f t="shared" si="5"/>
        <v>0</v>
      </c>
      <c r="E75" s="1">
        <f t="shared" si="6"/>
        <v>0</v>
      </c>
      <c r="F75" s="1">
        <v>16000</v>
      </c>
    </row>
    <row r="76" spans="2:12" x14ac:dyDescent="0.25">
      <c r="B76" s="1" t="s">
        <v>32</v>
      </c>
      <c r="C76" s="1">
        <f>H7</f>
        <v>1</v>
      </c>
      <c r="D76" s="1">
        <f t="shared" si="5"/>
        <v>0</v>
      </c>
      <c r="E76" s="1">
        <f t="shared" si="6"/>
        <v>0</v>
      </c>
      <c r="F76" s="1">
        <v>16000</v>
      </c>
    </row>
    <row r="77" spans="2:12" x14ac:dyDescent="0.25">
      <c r="B77" s="1" t="s">
        <v>33</v>
      </c>
      <c r="C77" s="1">
        <f>H8</f>
        <v>0.35</v>
      </c>
      <c r="D77" s="1">
        <f t="shared" si="5"/>
        <v>21892.527272727286</v>
      </c>
      <c r="E77" s="1">
        <f t="shared" si="6"/>
        <v>7662.3845454545499</v>
      </c>
      <c r="F77" s="1">
        <v>16000</v>
      </c>
    </row>
    <row r="78" spans="2:12" x14ac:dyDescent="0.25">
      <c r="B78" s="1" t="s">
        <v>34</v>
      </c>
      <c r="C78" s="1">
        <f>H9</f>
        <v>0.22</v>
      </c>
      <c r="D78" s="1">
        <f t="shared" si="5"/>
        <v>72727.272727272735</v>
      </c>
      <c r="E78" s="1">
        <f t="shared" si="6"/>
        <v>16000.000000000002</v>
      </c>
      <c r="F78" s="1">
        <v>16000</v>
      </c>
    </row>
    <row r="79" spans="2:12" x14ac:dyDescent="0.25">
      <c r="B79" s="1" t="s">
        <v>35</v>
      </c>
      <c r="C79" s="1">
        <f>H10</f>
        <v>0.52</v>
      </c>
      <c r="D79" s="1">
        <f t="shared" si="5"/>
        <v>0</v>
      </c>
      <c r="E79" s="1">
        <f t="shared" si="6"/>
        <v>0</v>
      </c>
      <c r="F79" s="1">
        <v>16000</v>
      </c>
    </row>
    <row r="80" spans="2:12" x14ac:dyDescent="0.25">
      <c r="B80" s="1" t="s">
        <v>36</v>
      </c>
      <c r="C80" s="1">
        <f>H11</f>
        <v>2.02</v>
      </c>
      <c r="D80" s="1">
        <f t="shared" si="5"/>
        <v>0</v>
      </c>
      <c r="E80" s="1">
        <f t="shared" si="6"/>
        <v>0</v>
      </c>
      <c r="F80" s="1">
        <v>16000</v>
      </c>
    </row>
    <row r="81" spans="2:6" x14ac:dyDescent="0.25">
      <c r="B81" s="1" t="s">
        <v>37</v>
      </c>
      <c r="C81" s="1">
        <f>I4</f>
        <v>0.54</v>
      </c>
      <c r="D81" s="1">
        <f>D39</f>
        <v>27995.29434108526</v>
      </c>
      <c r="E81" s="1">
        <f t="shared" si="6"/>
        <v>15117.458944186041</v>
      </c>
      <c r="F81" s="1">
        <v>16000</v>
      </c>
    </row>
    <row r="82" spans="2:6" x14ac:dyDescent="0.25">
      <c r="B82" s="1" t="s">
        <v>39</v>
      </c>
      <c r="C82" s="1">
        <f>I5</f>
        <v>0.43</v>
      </c>
      <c r="D82" s="1">
        <f t="shared" ref="D82:D88" si="7">D40</f>
        <v>37209.302325581397</v>
      </c>
      <c r="E82" s="1">
        <f t="shared" si="6"/>
        <v>16000</v>
      </c>
      <c r="F82" s="1">
        <v>16000</v>
      </c>
    </row>
    <row r="83" spans="2:6" x14ac:dyDescent="0.25">
      <c r="B83" s="1" t="s">
        <v>40</v>
      </c>
      <c r="C83" s="1">
        <f>I6</f>
        <v>2.2599999999999998</v>
      </c>
      <c r="D83" s="1">
        <f t="shared" si="7"/>
        <v>0</v>
      </c>
      <c r="E83" s="1">
        <f t="shared" si="6"/>
        <v>0</v>
      </c>
      <c r="F83" s="1">
        <v>16000</v>
      </c>
    </row>
    <row r="84" spans="2:6" x14ac:dyDescent="0.25">
      <c r="B84" s="1" t="s">
        <v>41</v>
      </c>
      <c r="C84" s="1">
        <f>I7</f>
        <v>1.64</v>
      </c>
      <c r="D84" s="1">
        <f t="shared" si="7"/>
        <v>0</v>
      </c>
      <c r="E84" s="1">
        <f t="shared" si="6"/>
        <v>0</v>
      </c>
      <c r="F84" s="1">
        <v>16000</v>
      </c>
    </row>
    <row r="85" spans="2:6" x14ac:dyDescent="0.25">
      <c r="B85" s="1" t="s">
        <v>42</v>
      </c>
      <c r="C85" s="1">
        <f>I8</f>
        <v>0.84</v>
      </c>
      <c r="D85" s="1">
        <f t="shared" si="7"/>
        <v>0</v>
      </c>
      <c r="E85" s="1">
        <f t="shared" si="6"/>
        <v>0</v>
      </c>
      <c r="F85" s="1">
        <v>16000</v>
      </c>
    </row>
    <row r="86" spans="2:6" x14ac:dyDescent="0.25">
      <c r="B86" s="1" t="s">
        <v>43</v>
      </c>
      <c r="C86" s="1">
        <f>I9</f>
        <v>0.91</v>
      </c>
      <c r="D86" s="1">
        <f t="shared" si="7"/>
        <v>0</v>
      </c>
      <c r="E86" s="1">
        <f t="shared" si="6"/>
        <v>0</v>
      </c>
      <c r="F86" s="1">
        <v>16000</v>
      </c>
    </row>
    <row r="87" spans="2:6" x14ac:dyDescent="0.25">
      <c r="B87" s="1" t="s">
        <v>44</v>
      </c>
      <c r="C87" s="1">
        <f>I10</f>
        <v>0.48</v>
      </c>
      <c r="D87" s="1">
        <f t="shared" si="7"/>
        <v>33333.333333333336</v>
      </c>
      <c r="E87" s="1">
        <f t="shared" si="6"/>
        <v>16000</v>
      </c>
      <c r="F87" s="1">
        <v>16000</v>
      </c>
    </row>
    <row r="88" spans="2:6" x14ac:dyDescent="0.25">
      <c r="B88" s="1" t="s">
        <v>45</v>
      </c>
      <c r="C88" s="1">
        <f>I11</f>
        <v>1.51</v>
      </c>
      <c r="D88" s="1">
        <f t="shared" si="7"/>
        <v>0</v>
      </c>
      <c r="E88" s="1">
        <f t="shared" si="6"/>
        <v>0</v>
      </c>
      <c r="F88" s="1">
        <v>16000</v>
      </c>
    </row>
    <row r="89" spans="2:6" x14ac:dyDescent="0.25">
      <c r="B89" s="1" t="s">
        <v>38</v>
      </c>
      <c r="C89" s="1">
        <f>J4</f>
        <v>2.09</v>
      </c>
      <c r="D89" s="1">
        <f>E39</f>
        <v>0</v>
      </c>
      <c r="E89" s="1">
        <f t="shared" si="6"/>
        <v>0</v>
      </c>
      <c r="F89" s="1">
        <v>16000</v>
      </c>
    </row>
    <row r="90" spans="2:6" x14ac:dyDescent="0.25">
      <c r="B90" s="1" t="s">
        <v>46</v>
      </c>
      <c r="C90" s="1">
        <f>J5</f>
        <v>1.98</v>
      </c>
      <c r="D90" s="1">
        <f t="shared" ref="D90:D96" si="8">E40</f>
        <v>0</v>
      </c>
      <c r="E90" s="1">
        <f t="shared" si="6"/>
        <v>0</v>
      </c>
      <c r="F90" s="1">
        <v>16000</v>
      </c>
    </row>
    <row r="91" spans="2:6" x14ac:dyDescent="0.25">
      <c r="B91" s="1" t="s">
        <v>47</v>
      </c>
      <c r="C91" s="1">
        <f>J6</f>
        <v>0.64</v>
      </c>
      <c r="D91" s="1">
        <f t="shared" si="8"/>
        <v>25000.000000000004</v>
      </c>
      <c r="E91" s="1">
        <f t="shared" si="6"/>
        <v>16000.000000000002</v>
      </c>
      <c r="F91" s="1">
        <v>16000</v>
      </c>
    </row>
    <row r="92" spans="2:6" x14ac:dyDescent="0.25">
      <c r="B92" s="1" t="s">
        <v>48</v>
      </c>
      <c r="C92" s="1">
        <f>J7</f>
        <v>0.28999999999999998</v>
      </c>
      <c r="D92" s="1">
        <f t="shared" si="8"/>
        <v>55172.413793103457</v>
      </c>
      <c r="E92" s="1">
        <f t="shared" si="6"/>
        <v>16000.000000000002</v>
      </c>
      <c r="F92" s="1">
        <v>16000</v>
      </c>
    </row>
    <row r="93" spans="2:6" x14ac:dyDescent="0.25">
      <c r="B93" s="1" t="s">
        <v>49</v>
      </c>
      <c r="C93" s="1">
        <f>J8</f>
        <v>0.96</v>
      </c>
      <c r="D93" s="1">
        <f t="shared" si="8"/>
        <v>0</v>
      </c>
      <c r="E93" s="1">
        <f t="shared" si="6"/>
        <v>0</v>
      </c>
      <c r="F93" s="1">
        <v>16000</v>
      </c>
    </row>
    <row r="94" spans="2:6" x14ac:dyDescent="0.25">
      <c r="B94" s="1" t="s">
        <v>50</v>
      </c>
      <c r="C94" s="1">
        <f>J9</f>
        <v>0.78</v>
      </c>
      <c r="D94" s="1">
        <f t="shared" si="8"/>
        <v>7155.3162068964903</v>
      </c>
      <c r="E94" s="1">
        <f t="shared" si="6"/>
        <v>5581.1466413792623</v>
      </c>
      <c r="F94" s="1">
        <v>16000</v>
      </c>
    </row>
    <row r="95" spans="2:6" x14ac:dyDescent="0.25">
      <c r="B95" s="1" t="s">
        <v>51</v>
      </c>
      <c r="C95" s="1">
        <f>J10</f>
        <v>1.6</v>
      </c>
      <c r="D95" s="1">
        <f t="shared" si="8"/>
        <v>0</v>
      </c>
      <c r="E95" s="1">
        <f t="shared" si="6"/>
        <v>0</v>
      </c>
      <c r="F95" s="1">
        <v>16000</v>
      </c>
    </row>
    <row r="96" spans="2:6" x14ac:dyDescent="0.25">
      <c r="B96" s="1" t="s">
        <v>52</v>
      </c>
      <c r="C96" s="1">
        <f>J11</f>
        <v>2.36</v>
      </c>
      <c r="D96" s="1">
        <f>E46</f>
        <v>0</v>
      </c>
      <c r="E96" s="1">
        <f t="shared" si="6"/>
        <v>0</v>
      </c>
      <c r="F96" s="1">
        <v>16000</v>
      </c>
    </row>
    <row r="98" spans="2:5" x14ac:dyDescent="0.25">
      <c r="B98" s="8" t="s">
        <v>53</v>
      </c>
    </row>
    <row r="99" spans="2:5" x14ac:dyDescent="0.25">
      <c r="B99" s="14" t="s">
        <v>18</v>
      </c>
      <c r="C99" s="3" t="s">
        <v>17</v>
      </c>
      <c r="D99" s="3"/>
      <c r="E99" s="3"/>
    </row>
    <row r="100" spans="2:5" x14ac:dyDescent="0.25">
      <c r="B100" s="14"/>
      <c r="C100" s="2">
        <v>1</v>
      </c>
      <c r="D100" s="2">
        <v>2</v>
      </c>
      <c r="E100" s="2">
        <v>3</v>
      </c>
    </row>
    <row r="101" spans="2:5" x14ac:dyDescent="0.25">
      <c r="B101" s="1">
        <v>1</v>
      </c>
      <c r="C101" s="1">
        <f>C63*H16</f>
        <v>0</v>
      </c>
      <c r="D101" s="1">
        <f t="shared" ref="D101:E106" si="9">D63*I16</f>
        <v>0</v>
      </c>
      <c r="E101" s="1">
        <f t="shared" si="9"/>
        <v>21053.55</v>
      </c>
    </row>
    <row r="102" spans="2:5" x14ac:dyDescent="0.25">
      <c r="B102" s="1">
        <v>2</v>
      </c>
      <c r="C102" s="1">
        <f t="shared" ref="C102:C106" si="10">C64*H17</f>
        <v>0</v>
      </c>
      <c r="D102" s="1">
        <f>D64*I17</f>
        <v>18487.689999999999</v>
      </c>
      <c r="E102" s="1">
        <f t="shared" si="9"/>
        <v>0</v>
      </c>
    </row>
    <row r="103" spans="2:5" x14ac:dyDescent="0.25">
      <c r="B103" s="1">
        <v>3</v>
      </c>
      <c r="C103" s="1">
        <f t="shared" si="10"/>
        <v>0</v>
      </c>
      <c r="D103" s="1">
        <f t="shared" si="9"/>
        <v>0</v>
      </c>
      <c r="E103" s="1">
        <f t="shared" si="9"/>
        <v>22071.52</v>
      </c>
    </row>
    <row r="104" spans="2:5" x14ac:dyDescent="0.25">
      <c r="B104" s="1">
        <v>4</v>
      </c>
      <c r="C104" s="1">
        <f t="shared" si="10"/>
        <v>0</v>
      </c>
      <c r="D104" s="1">
        <f t="shared" si="9"/>
        <v>0</v>
      </c>
      <c r="E104" s="1">
        <f>E66*J19</f>
        <v>21932.71</v>
      </c>
    </row>
    <row r="105" spans="2:5" x14ac:dyDescent="0.25">
      <c r="B105" s="1">
        <v>5</v>
      </c>
      <c r="C105" s="1">
        <f t="shared" si="10"/>
        <v>0</v>
      </c>
      <c r="D105" s="1">
        <f t="shared" si="9"/>
        <v>0</v>
      </c>
      <c r="E105" s="1">
        <f t="shared" si="9"/>
        <v>65277.15</v>
      </c>
    </row>
    <row r="106" spans="2:5" x14ac:dyDescent="0.25">
      <c r="B106" s="1">
        <v>6</v>
      </c>
      <c r="C106" s="1">
        <f t="shared" si="10"/>
        <v>52956.81</v>
      </c>
      <c r="D106" s="1">
        <f t="shared" si="9"/>
        <v>0</v>
      </c>
      <c r="E106" s="1">
        <f t="shared" si="9"/>
        <v>0</v>
      </c>
    </row>
    <row r="107" spans="2:5" x14ac:dyDescent="0.25">
      <c r="B107" s="2" t="s">
        <v>64</v>
      </c>
      <c r="C107" s="1">
        <v>0</v>
      </c>
      <c r="D107" s="1">
        <v>0</v>
      </c>
      <c r="E107" s="1">
        <v>0</v>
      </c>
    </row>
    <row r="108" spans="2:5" x14ac:dyDescent="0.25">
      <c r="B108" s="2" t="s">
        <v>55</v>
      </c>
      <c r="C108" s="1">
        <v>130000</v>
      </c>
      <c r="D108" s="1">
        <v>130000</v>
      </c>
      <c r="E108" s="1">
        <v>130000</v>
      </c>
    </row>
    <row r="111" spans="2:5" x14ac:dyDescent="0.25">
      <c r="B111" s="8" t="s">
        <v>58</v>
      </c>
    </row>
    <row r="112" spans="2:5" x14ac:dyDescent="0.25">
      <c r="B112" t="s">
        <v>59</v>
      </c>
    </row>
    <row r="115" spans="2:10" x14ac:dyDescent="0.25">
      <c r="B115" s="8" t="s">
        <v>60</v>
      </c>
    </row>
    <row r="116" spans="2:10" x14ac:dyDescent="0.25">
      <c r="B116" t="s">
        <v>61</v>
      </c>
    </row>
    <row r="119" spans="2:10" x14ac:dyDescent="0.25">
      <c r="B119" s="8" t="s">
        <v>62</v>
      </c>
    </row>
    <row r="120" spans="2:10" x14ac:dyDescent="0.25">
      <c r="B120" s="4" t="s">
        <v>0</v>
      </c>
      <c r="C120" s="3" t="s">
        <v>1</v>
      </c>
      <c r="D120" s="3"/>
      <c r="E120" s="3"/>
      <c r="G120" s="4" t="s">
        <v>3</v>
      </c>
      <c r="H120" s="5" t="s">
        <v>1</v>
      </c>
      <c r="I120" s="6"/>
      <c r="J120" s="7"/>
    </row>
    <row r="121" spans="2:10" x14ac:dyDescent="0.25">
      <c r="B121" s="1"/>
      <c r="C121" s="1">
        <v>1</v>
      </c>
      <c r="D121" s="1">
        <v>2</v>
      </c>
      <c r="E121" s="1">
        <v>3</v>
      </c>
      <c r="G121" s="1"/>
      <c r="H121" s="1">
        <v>1</v>
      </c>
      <c r="I121" s="1">
        <v>2</v>
      </c>
      <c r="J121" s="1">
        <v>3</v>
      </c>
    </row>
    <row r="122" spans="2:10" x14ac:dyDescent="0.25">
      <c r="B122" s="1">
        <v>1</v>
      </c>
      <c r="C122" s="1">
        <f>(C4+H4)*C39</f>
        <v>0</v>
      </c>
      <c r="D122" s="1">
        <f t="shared" ref="D122:E129" si="11">(D4+I4)*D39</f>
        <v>347701.55571627896</v>
      </c>
      <c r="E122" s="1">
        <f t="shared" si="11"/>
        <v>0</v>
      </c>
      <c r="G122" s="1">
        <v>1</v>
      </c>
      <c r="H122" s="1">
        <f>(C16+H16)*C63</f>
        <v>0</v>
      </c>
      <c r="I122" s="1">
        <f t="shared" ref="I122:J127" si="12">(D16+I16)*D63</f>
        <v>0</v>
      </c>
      <c r="J122" s="1">
        <f t="shared" si="12"/>
        <v>486391.73</v>
      </c>
    </row>
    <row r="123" spans="2:10" x14ac:dyDescent="0.25">
      <c r="B123" s="1">
        <v>2</v>
      </c>
      <c r="C123" s="1">
        <f t="shared" ref="C123:C129" si="13">(C5+H5)*C40</f>
        <v>0</v>
      </c>
      <c r="D123" s="1">
        <f t="shared" si="11"/>
        <v>371720.93023255817</v>
      </c>
      <c r="E123" s="1">
        <f t="shared" si="11"/>
        <v>0</v>
      </c>
      <c r="G123" s="1">
        <v>2</v>
      </c>
      <c r="H123" s="1">
        <f t="shared" ref="H123:H127" si="14">(C17+H17)*C64</f>
        <v>0</v>
      </c>
      <c r="I123" s="1">
        <f t="shared" si="12"/>
        <v>427113.64</v>
      </c>
      <c r="J123" s="1">
        <f t="shared" si="12"/>
        <v>0</v>
      </c>
    </row>
    <row r="124" spans="2:10" x14ac:dyDescent="0.25">
      <c r="B124" s="1">
        <v>3</v>
      </c>
      <c r="C124" s="1">
        <f>(C6+H6)*C41</f>
        <v>0</v>
      </c>
      <c r="D124" s="1">
        <f t="shared" si="11"/>
        <v>0</v>
      </c>
      <c r="E124" s="1">
        <f t="shared" si="11"/>
        <v>367500.00000000006</v>
      </c>
      <c r="G124" s="1">
        <v>3</v>
      </c>
      <c r="H124" s="1">
        <f t="shared" si="14"/>
        <v>0</v>
      </c>
      <c r="I124" s="1">
        <f t="shared" si="12"/>
        <v>0</v>
      </c>
      <c r="J124" s="1">
        <f t="shared" si="12"/>
        <v>509454.57</v>
      </c>
    </row>
    <row r="125" spans="2:10" x14ac:dyDescent="0.25">
      <c r="B125" s="1">
        <v>4</v>
      </c>
      <c r="C125" s="1">
        <f t="shared" si="13"/>
        <v>0</v>
      </c>
      <c r="D125" s="1">
        <f t="shared" si="11"/>
        <v>0</v>
      </c>
      <c r="E125" s="1">
        <f t="shared" si="11"/>
        <v>365241.37931034487</v>
      </c>
      <c r="G125" s="1">
        <v>4</v>
      </c>
      <c r="H125" s="1">
        <f t="shared" si="14"/>
        <v>0</v>
      </c>
      <c r="I125" s="1">
        <f t="shared" si="12"/>
        <v>0</v>
      </c>
      <c r="J125" s="1">
        <f t="shared" si="12"/>
        <v>506702.60000000003</v>
      </c>
    </row>
    <row r="126" spans="2:10" x14ac:dyDescent="0.25">
      <c r="B126" s="1">
        <v>5</v>
      </c>
      <c r="C126" s="1">
        <f t="shared" si="13"/>
        <v>175359.14345454556</v>
      </c>
      <c r="D126" s="1">
        <f t="shared" si="11"/>
        <v>0</v>
      </c>
      <c r="E126" s="1">
        <f t="shared" si="11"/>
        <v>0</v>
      </c>
      <c r="G126" s="1">
        <v>5</v>
      </c>
      <c r="H126" s="1">
        <f t="shared" si="14"/>
        <v>0</v>
      </c>
      <c r="I126" s="1">
        <f t="shared" si="12"/>
        <v>0</v>
      </c>
      <c r="J126" s="1">
        <f t="shared" si="12"/>
        <v>1508071.7999999998</v>
      </c>
    </row>
    <row r="127" spans="2:10" x14ac:dyDescent="0.25">
      <c r="B127" s="1">
        <v>6</v>
      </c>
      <c r="C127" s="1">
        <f t="shared" si="13"/>
        <v>363636.36363636365</v>
      </c>
      <c r="D127" s="1">
        <f t="shared" si="11"/>
        <v>0</v>
      </c>
      <c r="E127" s="1">
        <f t="shared" si="11"/>
        <v>129296.56385861959</v>
      </c>
      <c r="G127" s="1">
        <v>6</v>
      </c>
      <c r="H127" s="1">
        <f t="shared" si="14"/>
        <v>1223440.01</v>
      </c>
      <c r="I127" s="1">
        <f t="shared" si="12"/>
        <v>0</v>
      </c>
      <c r="J127" s="1">
        <f t="shared" si="12"/>
        <v>0</v>
      </c>
    </row>
    <row r="128" spans="2:10" x14ac:dyDescent="0.25">
      <c r="B128" s="1">
        <v>7</v>
      </c>
      <c r="C128" s="1">
        <f t="shared" si="13"/>
        <v>0</v>
      </c>
      <c r="D128" s="1">
        <f t="shared" si="11"/>
        <v>369666.66666666669</v>
      </c>
      <c r="E128" s="1">
        <f t="shared" si="11"/>
        <v>0</v>
      </c>
    </row>
    <row r="129" spans="2:5" x14ac:dyDescent="0.25">
      <c r="B129" s="1">
        <v>8</v>
      </c>
      <c r="C129" s="1">
        <f t="shared" si="13"/>
        <v>0</v>
      </c>
      <c r="D129" s="1">
        <f t="shared" si="11"/>
        <v>0</v>
      </c>
      <c r="E129" s="1">
        <f t="shared" si="11"/>
        <v>0</v>
      </c>
    </row>
    <row r="131" spans="2:5" x14ac:dyDescent="0.25">
      <c r="B131" t="s">
        <v>27</v>
      </c>
      <c r="C131">
        <f>SUM(C122:E129)</f>
        <v>2490122.6028753771</v>
      </c>
    </row>
    <row r="132" spans="2:5" x14ac:dyDescent="0.25">
      <c r="B132" t="s">
        <v>54</v>
      </c>
      <c r="C132">
        <f>SUM(H122:J127)</f>
        <v>4661174.3499999996</v>
      </c>
    </row>
    <row r="133" spans="2:5" x14ac:dyDescent="0.25">
      <c r="B133" s="8" t="s">
        <v>63</v>
      </c>
      <c r="C133">
        <f>SUM(C131:C132)</f>
        <v>7151296.9528753767</v>
      </c>
    </row>
  </sheetData>
  <mergeCells count="18">
    <mergeCell ref="F37:F38"/>
    <mergeCell ref="I61:I62"/>
    <mergeCell ref="J61:L61"/>
    <mergeCell ref="C99:E99"/>
    <mergeCell ref="B99:B100"/>
    <mergeCell ref="C120:E120"/>
    <mergeCell ref="H120:J120"/>
    <mergeCell ref="B37:B38"/>
    <mergeCell ref="G37:G38"/>
    <mergeCell ref="C61:E61"/>
    <mergeCell ref="F61:F62"/>
    <mergeCell ref="G61:G62"/>
    <mergeCell ref="B61:B62"/>
    <mergeCell ref="C2:E2"/>
    <mergeCell ref="H2:J2"/>
    <mergeCell ref="C14:E14"/>
    <mergeCell ref="H14:J14"/>
    <mergeCell ref="C37:E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Randi</cp:lastModifiedBy>
  <dcterms:created xsi:type="dcterms:W3CDTF">2022-10-12T11:37:20Z</dcterms:created>
  <dcterms:modified xsi:type="dcterms:W3CDTF">2022-10-17T18:25:38Z</dcterms:modified>
</cp:coreProperties>
</file>