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activeTab="8"/>
  </bookViews>
  <sheets>
    <sheet name="A" sheetId="1" r:id="rId1"/>
    <sheet name="HK" sheetId="2" r:id="rId2"/>
    <sheet name="总" sheetId="3" r:id="rId3"/>
    <sheet name="A股经验" sheetId="4" r:id="rId4"/>
    <sheet name="操作系统" sheetId="13" r:id="rId5"/>
    <sheet name="日志" sheetId="5" r:id="rId6"/>
    <sheet name="规则" sheetId="6" r:id="rId7"/>
    <sheet name="安全资产" sheetId="7" state="hidden" r:id="rId8"/>
    <sheet name="拆借" sheetId="8" r:id="rId9"/>
    <sheet name="仓" sheetId="14" r:id="rId10"/>
    <sheet name="纪律" sheetId="9" r:id="rId11"/>
    <sheet name="601169 北京银行" sheetId="11" r:id="rId12"/>
    <sheet name="600363 联创光电" sheetId="12" state="hidden" r:id="rId13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8" l="1"/>
  <c r="C10" i="14"/>
  <c r="G10" i="14"/>
  <c r="C9" i="14"/>
  <c r="G9" i="14"/>
  <c r="C8" i="14"/>
  <c r="G8" i="14"/>
  <c r="F13" i="11"/>
  <c r="F12" i="11"/>
  <c r="F4" i="11"/>
  <c r="F5" i="11"/>
  <c r="F6" i="11"/>
  <c r="F7" i="11"/>
  <c r="F8" i="11"/>
  <c r="F9" i="11"/>
  <c r="F10" i="11"/>
  <c r="F11" i="11"/>
  <c r="F3" i="11"/>
  <c r="G7" i="14"/>
  <c r="C7" i="14"/>
  <c r="G95" i="1"/>
  <c r="C6" i="14"/>
  <c r="G6" i="14"/>
  <c r="C5" i="14"/>
  <c r="G94" i="1"/>
  <c r="G5" i="14"/>
  <c r="G4" i="14"/>
  <c r="G3" i="14"/>
  <c r="H11" i="2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<sst xmlns="http://schemas.openxmlformats.org/spreadsheetml/2006/main" count="530" uniqueCount="241">
  <si>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</si>
  <si>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</si>
  <si>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</si>
  <si>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</si>
  <si>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</si>
  <si>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</si>
  <si>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</si>
  <si>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</si>
  <si>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</si>
  <si>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</si>
  <si>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</si>
  <si>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</si>
  <si>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</si>
  <si>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</si>
  <si>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</si>
  <si>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</si>
  <si>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</si>
  <si>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</si>
  <si>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</si>
  <si>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</si>
  <si>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</si>
  <si>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</si>
  <si>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</si>
  <si>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</si>
  <si>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</si>
  <si>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</si>
  <si>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</si>
  <si>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</si>
  <si>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</si>
  <si>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</si>
  <si>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</si>
  <si>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</si>
  <si>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</si>
  <si>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</si>
  <si>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</si>
  <si>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</si>
  <si>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</si>
  <si>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</si>
  <si>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</si>
  <si>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</si>
  <si>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</si>
  <si>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</si>
  <si>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</si>
  <si>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</si>
  <si>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</si>
  <si>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</si>
  <si>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</si>
  <si>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</si>
  <si>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</si>
  <si>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</si>
  <si>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</si>
  <si>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</si>
  <si>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</si>
  <si>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</si>
  <si>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</si>
  <si>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</si>
  <si>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</si>
  <si>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</si>
  <si>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</si>
  <si>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</si>
  <si>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</si>
  <si>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</si>
  <si>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</si>
  <si>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</si>
  <si>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</si>
  <si>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</si>
  <si>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</si>
  <si>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</si>
  <si>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</si>
  <si>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</si>
  <si>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</si>
  <si>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</si>
  <si>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</si>
  <si>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</si>
  <si>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</si>
  <si>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</si>
  <si>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</si>
  <si>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</si>
  <si>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</si>
  <si>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</si>
  <si>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</si>
  <si>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</si>
  <si>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</si>
  <si>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</si>
  <si>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</si>
  <si>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</si>
  <si>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</si>
  <si>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</si>
  <si>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</si>
  <si>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</si>
  <si>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</si>
  <si>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</si>
  <si>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</si>
  <si>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</si>
  <si>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</si>
  <si>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</si>
  <si>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</si>
  <si>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</si>
  <si>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</si>
  <si>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</si>
  <si>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</si>
  <si>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</si>
  <si>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</si>
  <si>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</si>
  <si>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</si>
  <si>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</si>
  <si>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</si>
  <si>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</si>
  <si>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</si>
  <si>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</si>
  <si>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</si>
  <si>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</si>
  <si>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</si>
  <si>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</si>
  <si>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</si>
  <si>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</si>
  <si>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</si>
  <si>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</si>
  <si>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</si>
  <si>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</si>
  <si>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</si>
  <si>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</si>
  <si>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</si>
  <si>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</si>
  <si>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</si>
  <si>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</si>
  <si>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</si>
  <si>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</si>
  <si>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</si>
  <si>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</si>
  <si>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</si>
  <si>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</si>
  <si>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</si>
  <si>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</si>
  <si>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</si>
  <si>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</si>
  <si>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</si>
  <si>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</si>
  <si>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</si>
  <si>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</si>
  <si>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</si>
  <si>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</si>
  <si>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</si>
  <si>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</si>
  <si>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</si>
  <si>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</si>
  <si>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</si>
  <si>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</si>
  <si>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</si>
  <si>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</si>
  <si>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</si>
  <si>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</si>
  <si>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</si>
  <si>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</si>
  <si>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</si>
  <si>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</si>
  <si>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</si>
  <si>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</si>
  <si>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</si>
  <si>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</si>
  <si>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</si>
  <si>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</si>
  <si>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</si>
  <si>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</si>
  <si>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</si>
  <si>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</si>
  <si>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</si>
  <si>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</si>
  <si>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</si>
  <si>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</si>
  <si>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</si>
  <si>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</si>
  <si>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</si>
  <si>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</si>
  <si>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</si>
  <si>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</si>
  <si>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</si>
  <si>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</si>
  <si>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</si>
  <si>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</si>
  <si>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</si>
  <si>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</si>
  <si>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</si>
  <si>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</si>
  <si>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</si>
  <si>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</si>
  <si>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</si>
  <si>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</si>
  <si>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</si>
  <si>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</si>
  <si>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</si>
  <si>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</si>
  <si>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</si>
  <si>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</si>
  <si>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</si>
  <si>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</si>
  <si>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</si>
  <si>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</si>
  <si>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</si>
  <si>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</si>
  <si>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</si>
  <si>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</si>
  <si>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</si>
  <si>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</si>
  <si>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</si>
  <si>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</si>
  <si>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份数</t>
    <rPh sb="0" eb="1">
      <t>fen'shu</t>
    </rPh>
    <phoneticPr fontId="7" type="noConversion"/>
  </si>
  <si>
    <t>每份</t>
    <rPh sb="0" eb="1">
      <t>mei'fen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</si>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</sst>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8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59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6" t="s">
        <v>115</v>
      </c>
      <c r="L48" s="57"/>
      <c r="M48" s="57"/>
      <c r="N48" s="57"/>
      <c r="O48" s="57"/>
      <c r="P48" s="57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6"/>
      <c r="L50" s="57"/>
      <c r="M50" s="57"/>
      <c r="N50" s="57"/>
      <c r="O50" s="57"/>
      <c r="P50" s="57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6"/>
      <c r="L52" s="57"/>
      <c r="M52" s="57"/>
      <c r="N52" s="57"/>
      <c r="O52" s="57"/>
      <c r="P52" s="57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7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7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6"/>
      <c r="L73" s="57"/>
      <c r="M73" s="57"/>
      <c r="N73" s="57"/>
      <c r="O73" s="57"/>
      <c r="P73" s="57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213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214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215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211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7" sqref="G17"/>
    </sheetView>
  </sheetViews>
  <sheetFormatPr baseColWidth="10" defaultRowHeight="15" x14ac:dyDescent="0.15"/>
  <cols>
    <col min="4" max="4" width="14" customWidth="1"/>
    <col min="10" max="10" width="28.6640625" customWidth="1"/>
  </cols>
  <sheetData>
    <row r="1" spans="1:9" s="1" customFormat="1" ht="24" thickBot="1" x14ac:dyDescent="0.35">
      <c r="A1" s="2" t="s">
        <v>0</v>
      </c>
      <c r="B1" s="3" t="s">
        <v>204</v>
      </c>
      <c r="C1" s="3" t="s">
        <v>208</v>
      </c>
      <c r="D1" s="3" t="s">
        <v>212</v>
      </c>
      <c r="E1" s="3" t="s">
        <v>216</v>
      </c>
      <c r="F1" s="3" t="s">
        <v>209</v>
      </c>
      <c r="G1" s="3" t="s">
        <v>205</v>
      </c>
      <c r="H1" s="3" t="s">
        <v>206</v>
      </c>
      <c r="I1" s="3" t="s">
        <v>207</v>
      </c>
    </row>
    <row r="2" spans="1:9" s="19" customFormat="1" x14ac:dyDescent="0.15">
      <c r="A2" s="19">
        <v>20160831</v>
      </c>
      <c r="B2" s="19" t="s">
        <v>203</v>
      </c>
      <c r="C2" s="19">
        <v>100000</v>
      </c>
      <c r="G2" s="19">
        <v>4.5999999999999996</v>
      </c>
      <c r="H2" s="19">
        <v>50</v>
      </c>
      <c r="I2" s="19">
        <v>2000</v>
      </c>
    </row>
    <row r="3" spans="1:9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8" si="0">F3/C3*10</f>
        <v>4.5614743045497672</v>
      </c>
      <c r="H3" s="19">
        <v>50</v>
      </c>
      <c r="I3" s="19">
        <v>2000</v>
      </c>
    </row>
    <row r="4" spans="1:9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4.5614879732946303</v>
      </c>
      <c r="H4" s="19">
        <v>50</v>
      </c>
      <c r="I4" s="19">
        <v>2000</v>
      </c>
    </row>
    <row r="5" spans="1:9" s="19" customFormat="1" x14ac:dyDescent="0.15">
      <c r="A5" s="19">
        <v>20160906</v>
      </c>
      <c r="B5" s="19" t="s">
        <v>203</v>
      </c>
      <c r="C5" s="19">
        <f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4.5325757431311615</v>
      </c>
      <c r="H5" s="19">
        <v>50</v>
      </c>
      <c r="I5" s="19">
        <v>2000</v>
      </c>
    </row>
    <row r="6" spans="1:9" s="19" customFormat="1" x14ac:dyDescent="0.15">
      <c r="A6" s="19">
        <v>20160908</v>
      </c>
      <c r="B6" s="19" t="s">
        <v>203</v>
      </c>
      <c r="C6" s="19">
        <f>D6+E6</f>
        <v>99871.3</v>
      </c>
      <c r="D6" s="19">
        <v>50517</v>
      </c>
      <c r="E6" s="19">
        <v>49354.3</v>
      </c>
      <c r="F6" s="19">
        <v>43217</v>
      </c>
      <c r="G6" s="19">
        <f t="shared" si="0"/>
        <v>4.3272691954545497</v>
      </c>
      <c r="H6" s="19">
        <v>50</v>
      </c>
      <c r="I6" s="19">
        <v>2000</v>
      </c>
    </row>
    <row r="7" spans="1:9" s="19" customFormat="1" x14ac:dyDescent="0.15">
      <c r="A7" s="19">
        <v>20160909</v>
      </c>
      <c r="B7" s="19" t="s">
        <v>203</v>
      </c>
      <c r="C7" s="19">
        <f>D7+E7</f>
        <v>99830.3</v>
      </c>
      <c r="D7" s="19">
        <v>50476</v>
      </c>
      <c r="E7" s="19">
        <v>49354.3</v>
      </c>
      <c r="F7" s="19">
        <v>43217</v>
      </c>
      <c r="G7" s="19">
        <f t="shared" si="0"/>
        <v>4.3290463917267603</v>
      </c>
      <c r="H7" s="19">
        <v>50</v>
      </c>
      <c r="I7" s="19">
        <v>2000</v>
      </c>
    </row>
    <row r="8" spans="1:9" s="19" customFormat="1" x14ac:dyDescent="0.15">
      <c r="A8" s="19">
        <v>20160921</v>
      </c>
      <c r="B8" s="19" t="s">
        <v>203</v>
      </c>
      <c r="C8" s="19">
        <f>D8+E8</f>
        <v>99093.9</v>
      </c>
      <c r="D8" s="19">
        <v>51714.9</v>
      </c>
      <c r="E8" s="19">
        <v>47379</v>
      </c>
      <c r="F8" s="19">
        <v>48469</v>
      </c>
      <c r="G8" s="19">
        <f t="shared" si="0"/>
        <v>4.8912193384254739</v>
      </c>
      <c r="H8" s="19">
        <v>30</v>
      </c>
      <c r="I8" s="19">
        <v>3300</v>
      </c>
    </row>
    <row r="9" spans="1:9" s="19" customFormat="1" x14ac:dyDescent="0.15">
      <c r="A9" s="19">
        <v>20160926</v>
      </c>
      <c r="B9" s="19" t="s">
        <v>203</v>
      </c>
      <c r="C9" s="19">
        <f>D9+E9</f>
        <v>99641.83</v>
      </c>
      <c r="D9" s="19">
        <v>57250.83</v>
      </c>
      <c r="E9" s="19">
        <v>42391</v>
      </c>
      <c r="F9" s="19">
        <v>55308.2</v>
      </c>
      <c r="G9" s="19">
        <f t="shared" ref="G9" si="1">F9/C9*10</f>
        <v>5.5507009455767715</v>
      </c>
      <c r="H9" s="19">
        <v>30</v>
      </c>
      <c r="I9" s="19">
        <v>3300</v>
      </c>
    </row>
    <row r="10" spans="1:9" s="19" customFormat="1" x14ac:dyDescent="0.15">
      <c r="A10" s="19">
        <v>20160927</v>
      </c>
      <c r="B10" s="19" t="s">
        <v>203</v>
      </c>
      <c r="C10" s="19">
        <f>D10+E10</f>
        <v>99582.03</v>
      </c>
      <c r="D10" s="19">
        <v>61189.03</v>
      </c>
      <c r="E10" s="19">
        <v>38393</v>
      </c>
      <c r="F10" s="19">
        <v>59513</v>
      </c>
      <c r="G10" s="19">
        <f t="shared" ref="G10" si="2">F10/C10*10</f>
        <v>5.9762790535601651</v>
      </c>
      <c r="H10" s="19">
        <v>25</v>
      </c>
      <c r="I10" s="19">
        <v>4000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E24" sqref="E24"/>
    </sheetView>
  </sheetViews>
  <sheetFormatPr baseColWidth="10" defaultRowHeight="15" x14ac:dyDescent="0.15"/>
  <sheetData>
    <row r="2" spans="1:6" s="43" customFormat="1" x14ac:dyDescent="0.15">
      <c r="B2" s="43" t="s">
        <v>218</v>
      </c>
      <c r="C2" s="43" t="s">
        <v>217</v>
      </c>
      <c r="D2" s="43" t="s">
        <v>159</v>
      </c>
      <c r="E2" s="43" t="s">
        <v>160</v>
      </c>
      <c r="F2" s="43" t="s">
        <v>222</v>
      </c>
    </row>
    <row r="3" spans="1:6" s="43" customFormat="1" x14ac:dyDescent="0.15">
      <c r="A3" s="43">
        <v>160304</v>
      </c>
      <c r="B3" s="43" t="s">
        <v>219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219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219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219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219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219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219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220</v>
      </c>
      <c r="C10" s="43" t="s">
        <v>221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220</v>
      </c>
      <c r="C11" s="43" t="s">
        <v>221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223</v>
      </c>
      <c r="C12" s="43" t="s">
        <v>221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224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5" sqref="C15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4" sqref="C4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H24" sqref="H24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226</v>
      </c>
    </row>
    <row r="3" spans="2:3" x14ac:dyDescent="0.15">
      <c r="B3" t="s">
        <v>232</v>
      </c>
      <c r="C3" t="s">
        <v>227</v>
      </c>
    </row>
    <row r="4" spans="2:3" x14ac:dyDescent="0.15">
      <c r="B4" t="s">
        <v>228</v>
      </c>
      <c r="C4" t="s">
        <v>229</v>
      </c>
    </row>
    <row r="7" spans="2:3" x14ac:dyDescent="0.15">
      <c r="B7" t="s">
        <v>230</v>
      </c>
    </row>
    <row r="8" spans="2:3" x14ac:dyDescent="0.15">
      <c r="B8" t="s">
        <v>231</v>
      </c>
      <c r="C8" t="s">
        <v>233</v>
      </c>
    </row>
    <row r="9" spans="2:3" x14ac:dyDescent="0.15">
      <c r="C9" t="s">
        <v>234</v>
      </c>
    </row>
    <row r="10" spans="2:3" x14ac:dyDescent="0.15">
      <c r="C10" t="s">
        <v>235</v>
      </c>
    </row>
    <row r="11" spans="2:3" x14ac:dyDescent="0.15">
      <c r="B11" t="s">
        <v>236</v>
      </c>
      <c r="C11" t="s">
        <v>237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H34" sqref="H34"/>
    </sheetView>
  </sheetViews>
  <sheetFormatPr baseColWidth="10" defaultRowHeight="15" x14ac:dyDescent="0.15"/>
  <cols>
    <col min="5" max="5" width="10" customWidth="1"/>
    <col min="8" max="8" width="42.83203125" customWidth="1"/>
  </cols>
  <sheetData>
    <row r="2" spans="1:8" ht="16" thickBot="1" x14ac:dyDescent="0.2">
      <c r="A2" s="60" t="s">
        <v>110</v>
      </c>
      <c r="B2" s="60"/>
      <c r="C2" s="60"/>
      <c r="D2" s="60"/>
      <c r="E2" s="60"/>
    </row>
    <row r="3" spans="1:8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210</v>
      </c>
      <c r="E3" s="3" t="s">
        <v>122</v>
      </c>
      <c r="F3" s="3" t="s">
        <v>123</v>
      </c>
      <c r="G3" s="61" t="s">
        <v>240</v>
      </c>
      <c r="H3" s="4" t="s">
        <v>14</v>
      </c>
    </row>
    <row r="4" spans="1:8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19">
        <v>20000</v>
      </c>
      <c r="F4" s="19">
        <v>1</v>
      </c>
    </row>
    <row r="5" spans="1:8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19">
        <v>30011</v>
      </c>
      <c r="F5" s="19">
        <v>1.5</v>
      </c>
    </row>
    <row r="6" spans="1:8" hidden="1" x14ac:dyDescent="0.15">
      <c r="A6" s="19">
        <v>20151231</v>
      </c>
      <c r="B6" s="19"/>
      <c r="C6" s="20" t="s">
        <v>134</v>
      </c>
      <c r="D6" s="20"/>
      <c r="E6" s="19">
        <v>29930</v>
      </c>
      <c r="F6" s="19">
        <v>1.5</v>
      </c>
      <c r="G6" s="19"/>
    </row>
    <row r="7" spans="1:8" hidden="1" x14ac:dyDescent="0.15">
      <c r="A7" s="19">
        <v>20160106</v>
      </c>
      <c r="B7" s="19" t="s">
        <v>136</v>
      </c>
      <c r="C7" s="20" t="s">
        <v>137</v>
      </c>
      <c r="D7" s="20"/>
      <c r="E7" s="19">
        <v>24939</v>
      </c>
      <c r="F7" s="19">
        <v>1.25</v>
      </c>
      <c r="G7" s="19"/>
    </row>
    <row r="8" spans="1:8" hidden="1" x14ac:dyDescent="0.15">
      <c r="A8" s="19">
        <v>20160113</v>
      </c>
      <c r="B8" s="19" t="s">
        <v>136</v>
      </c>
      <c r="C8" s="20" t="s">
        <v>137</v>
      </c>
      <c r="D8" s="20"/>
      <c r="E8" s="19">
        <v>19948</v>
      </c>
      <c r="F8" s="19">
        <v>1</v>
      </c>
      <c r="G8" s="19"/>
    </row>
    <row r="9" spans="1:8" hidden="1" x14ac:dyDescent="0.15">
      <c r="A9" s="19">
        <v>20160119</v>
      </c>
      <c r="B9" s="19" t="s">
        <v>136</v>
      </c>
      <c r="C9" s="20" t="s">
        <v>137</v>
      </c>
      <c r="D9" s="20"/>
      <c r="E9" s="19">
        <v>14954</v>
      </c>
      <c r="F9" s="19">
        <v>0.75</v>
      </c>
      <c r="G9" s="19"/>
    </row>
    <row r="10" spans="1:8" hidden="1" x14ac:dyDescent="0.15">
      <c r="A10" s="19">
        <v>20160122</v>
      </c>
      <c r="B10" s="19" t="s">
        <v>121</v>
      </c>
      <c r="C10" s="20" t="s">
        <v>137</v>
      </c>
      <c r="D10" s="20"/>
      <c r="E10" s="19">
        <v>4956</v>
      </c>
      <c r="F10" s="19">
        <v>0.25</v>
      </c>
      <c r="G10" s="19"/>
    </row>
    <row r="11" spans="1:8" hidden="1" x14ac:dyDescent="0.15">
      <c r="A11" s="19">
        <v>20160126</v>
      </c>
      <c r="B11" s="19" t="s">
        <v>153</v>
      </c>
      <c r="C11" s="20" t="s">
        <v>137</v>
      </c>
      <c r="D11" s="20"/>
      <c r="E11" s="19">
        <v>3957</v>
      </c>
      <c r="F11" s="19">
        <v>0.2</v>
      </c>
      <c r="G11" s="19"/>
    </row>
    <row r="12" spans="1:8" hidden="1" x14ac:dyDescent="0.15">
      <c r="A12" s="19">
        <v>20160127</v>
      </c>
      <c r="B12" s="19" t="s">
        <v>154</v>
      </c>
      <c r="C12" s="20" t="s">
        <v>137</v>
      </c>
      <c r="D12" s="20"/>
      <c r="E12" s="19">
        <v>-502.8</v>
      </c>
      <c r="F12" s="19">
        <v>-0.05</v>
      </c>
      <c r="G12" s="19"/>
    </row>
    <row r="13" spans="1:8" hidden="1" x14ac:dyDescent="0.15">
      <c r="A13" s="19">
        <v>20160202</v>
      </c>
      <c r="B13" s="19" t="s">
        <v>121</v>
      </c>
      <c r="C13" s="20" t="s">
        <v>157</v>
      </c>
      <c r="D13" s="20"/>
      <c r="E13" s="19">
        <v>9496.7999999999993</v>
      </c>
      <c r="F13" s="19">
        <v>1</v>
      </c>
      <c r="G13" s="19"/>
    </row>
    <row r="14" spans="1:8" x14ac:dyDescent="0.15">
      <c r="A14" s="19">
        <v>20160711</v>
      </c>
      <c r="B14" s="19" t="s">
        <v>162</v>
      </c>
      <c r="C14" s="20" t="s">
        <v>112</v>
      </c>
      <c r="D14" s="20"/>
      <c r="E14" s="19">
        <v>20000</v>
      </c>
      <c r="F14" s="19">
        <v>1</v>
      </c>
      <c r="G14" s="19">
        <v>0</v>
      </c>
    </row>
    <row r="15" spans="1:8" x14ac:dyDescent="0.15">
      <c r="A15" s="19">
        <v>20160823</v>
      </c>
      <c r="B15" s="19" t="s">
        <v>196</v>
      </c>
      <c r="C15" s="20" t="s">
        <v>112</v>
      </c>
      <c r="D15" s="20"/>
      <c r="E15" s="19">
        <v>36042</v>
      </c>
      <c r="F15" s="19">
        <v>1.8</v>
      </c>
      <c r="G15" s="19">
        <v>42</v>
      </c>
    </row>
    <row r="16" spans="1:8" x14ac:dyDescent="0.15">
      <c r="A16" s="19">
        <v>20160908</v>
      </c>
      <c r="B16" s="19" t="s">
        <v>202</v>
      </c>
      <c r="C16" s="20" t="s">
        <v>112</v>
      </c>
      <c r="D16" s="20"/>
      <c r="E16" s="19">
        <v>49311.5</v>
      </c>
      <c r="F16" s="19">
        <v>2.5</v>
      </c>
      <c r="G16" s="19">
        <v>69.5</v>
      </c>
    </row>
    <row r="17" spans="1:7" x14ac:dyDescent="0.15">
      <c r="A17" s="19">
        <v>20160909</v>
      </c>
      <c r="B17" s="19" t="s">
        <v>202</v>
      </c>
      <c r="C17" s="20" t="s">
        <v>112</v>
      </c>
      <c r="D17" s="20"/>
      <c r="E17" s="19">
        <v>49354</v>
      </c>
      <c r="F17" s="19">
        <v>2.5</v>
      </c>
      <c r="G17" s="19">
        <f>E17-E16</f>
        <v>42.5</v>
      </c>
    </row>
    <row r="18" spans="1:7" x14ac:dyDescent="0.15">
      <c r="A18" s="19">
        <v>20160920</v>
      </c>
      <c r="B18" s="19" t="s">
        <v>225</v>
      </c>
      <c r="C18" s="20"/>
      <c r="D18" s="20"/>
      <c r="E18" s="19">
        <v>47379</v>
      </c>
      <c r="F18" s="19">
        <v>2</v>
      </c>
      <c r="G18" s="19">
        <v>25</v>
      </c>
    </row>
    <row r="19" spans="1:7" x14ac:dyDescent="0.15">
      <c r="A19" s="19">
        <v>20160926</v>
      </c>
      <c r="B19" s="19" t="s">
        <v>238</v>
      </c>
      <c r="C19" s="20"/>
      <c r="D19" s="20"/>
      <c r="E19" s="19">
        <v>42391</v>
      </c>
      <c r="F19" s="19">
        <v>2</v>
      </c>
      <c r="G19" s="19">
        <v>12</v>
      </c>
    </row>
    <row r="20" spans="1:7" x14ac:dyDescent="0.15">
      <c r="A20" s="19">
        <v>20160927</v>
      </c>
      <c r="B20" s="19" t="s">
        <v>239</v>
      </c>
      <c r="C20" s="20"/>
      <c r="D20" s="20"/>
      <c r="E20" s="19">
        <v>38393</v>
      </c>
      <c r="F20" s="19">
        <v>2</v>
      </c>
      <c r="G20" s="19">
        <v>2</v>
      </c>
    </row>
  </sheetData>
  <mergeCells count="1">
    <mergeCell ref="A2:E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2016-09-27T07:40:05Z</dcterms:modified>
</cp:coreProperties>
</file>