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460" windowWidth="25600" windowHeight="14500" tabRatio="500" activeTab="9"/>
  </bookViews>
  <sheets>
    <sheet name="A" sheetId="1" r:id="rId1"/>
    <sheet name="HK" sheetId="2" r:id="rId2"/>
    <sheet name="总" sheetId="3" r:id="rId3"/>
    <sheet name="A股经验" sheetId="4" r:id="rId4"/>
    <sheet name="操作系统" sheetId="13" r:id="rId5"/>
    <sheet name="日志" sheetId="5" r:id="rId6"/>
    <sheet name="规则" sheetId="6" r:id="rId7"/>
    <sheet name="安全资产" sheetId="7" state="hidden" r:id="rId8"/>
    <sheet name="拆借" sheetId="8" r:id="rId9"/>
    <sheet name="仓" sheetId="14" r:id="rId10"/>
    <sheet name="纪律" sheetId="9" r:id="rId11"/>
    <sheet name="601169 北京银行" sheetId="11" state="hidden" r:id="rId12"/>
    <sheet name="600363 联创光电" sheetId="12" state="hidden" r:id="rId13"/>
  </sheets>
  <definedNames>
    <definedName name="_xlnm._FilterDatabase" localSheetId="0" hidden="1">A!$C$1:$C$94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4" l="1"/>
  <c r="G94" i="1"/>
  <c r="G5" i="14"/>
  <c r="G4" i="14"/>
  <c r="G3" i="14"/>
  <c r="H11" i="2"/>
  <c r="G93" i="1"/>
  <c r="G85" i="1"/>
  <c r="G92" i="1"/>
  <c r="G91" i="1"/>
  <c r="G86" i="1"/>
  <c r="H10" i="2"/>
  <c r="G76" i="1"/>
  <c r="G83" i="1"/>
</calcChain>
</file>

<file path=xl/sharedStrings.xml><?xml version="1.0" encoding="utf-8"?>
<sst xmlns="http://schemas.openxmlformats.org/spreadsheetml/2006/main" count="486" uniqueCount="221">
  <si>
    <t>时间</t>
  </si>
  <si>
    <t>操作</t>
  </si>
  <si>
    <t>数量</t>
  </si>
  <si>
    <t>单价</t>
  </si>
  <si>
    <t>金额</t>
  </si>
  <si>
    <t>代码</t>
  </si>
  <si>
    <t>名称</t>
  </si>
  <si>
    <t>海螺水泥</t>
  </si>
  <si>
    <t>BUY</t>
  </si>
  <si>
    <t>光大银行</t>
  </si>
  <si>
    <t>时富金融服务集团</t>
  </si>
  <si>
    <t>中国燃气</t>
  </si>
  <si>
    <t>协同通信</t>
  </si>
  <si>
    <t>收</t>
  </si>
  <si>
    <t>备注</t>
  </si>
  <si>
    <t>58K - 66K</t>
  </si>
  <si>
    <t>66K - 75K</t>
  </si>
  <si>
    <t>中国人寿</t>
  </si>
  <si>
    <t>SELL</t>
  </si>
  <si>
    <t>涨停</t>
  </si>
  <si>
    <t>安东油田服务</t>
  </si>
  <si>
    <t>港交所</t>
  </si>
  <si>
    <t>广发证券</t>
  </si>
  <si>
    <t>手</t>
  </si>
  <si>
    <t>涨2元补回交易成本</t>
  </si>
  <si>
    <t xml:space="preserve">中信证券 </t>
  </si>
  <si>
    <t>买重</t>
  </si>
  <si>
    <t>总结</t>
  </si>
  <si>
    <t>不要以高于前一天收盘价买入
注：前天收盘31.15.几次都如此</t>
  </si>
  <si>
    <t>北京银行</t>
  </si>
  <si>
    <t>中核科技</t>
  </si>
  <si>
    <t>借</t>
  </si>
  <si>
    <t>大跌，买入777</t>
  </si>
  <si>
    <t>准备补仓</t>
  </si>
  <si>
    <t>中国中车</t>
  </si>
  <si>
    <t>[BUY]  [150508 @ 13.47 - 150616 @ 14.27] [601169 sh.北京银行] 5.939 count: 27
[SELL] [150403 @ 11.07 - 150507 @ 13.47] [601169 sh.北京银行] 21.680 count: 20
如此纠结的买点。测试一下</t>
  </si>
  <si>
    <t>[BUY]  [150427 @ 34.36 - 150619 @ 20.08] [601766 sh.中国中车] -41.560 count: 16
[BUY]  [150420 @ 35.38 - 150625 @ 20.28] [601766 sh.中国中车] -42.679 count: 24
[BUY]  [150609 @ 29.38 - 150626 @ 18.26] [601766 sh.中国中车] -37.849 count: 12
买在了第二拍。或许该等下第三拍，仅差一天</t>
  </si>
  <si>
    <t>买在了第三拍，以26日的收盘价买入。是不是买多了 ？因为又跌了</t>
  </si>
  <si>
    <t>77-78K，虽然补了不少</t>
  </si>
  <si>
    <t>补仓</t>
  </si>
  <si>
    <t>吉电股份</t>
  </si>
  <si>
    <t>买了又跌</t>
  </si>
  <si>
    <t>联创光电</t>
  </si>
  <si>
    <t>上证指数在6月5日提示次日买点，目前drop track value 3,底部还早。抄底太早</t>
  </si>
  <si>
    <t>补仓777</t>
  </si>
  <si>
    <t>补仓600363</t>
  </si>
  <si>
    <t>降低成本</t>
  </si>
  <si>
    <t xml:space="preserve">海螺水泥 </t>
  </si>
  <si>
    <t>降成本。低于买入价，但高于当下成本</t>
  </si>
  <si>
    <t>涨停，出</t>
  </si>
  <si>
    <t>四连板，盈利44%。降低成本</t>
  </si>
  <si>
    <t>大盘到了SELL后，可以考虑优先处理value=6的track?</t>
  </si>
  <si>
    <t>减仓到7.8，准备买大盘股. 7月这只股票盈利12%，600左右，够了，清了</t>
  </si>
  <si>
    <t>指数hit，买卖-1？</t>
  </si>
  <si>
    <r>
      <t>[BUY]  [150625 @ 2943.99 - 150722 @ 2739.79] [000016 sh.</t>
    </r>
    <r>
      <rPr>
        <sz val="12"/>
        <color theme="1"/>
        <rFont val="宋体"/>
        <family val="2"/>
        <charset val="134"/>
      </rPr>
      <t>上证</t>
    </r>
    <r>
      <rPr>
        <sz val="12"/>
        <color theme="1"/>
        <rFont val="宋体"/>
        <family val="2"/>
        <charset val="134"/>
        <scheme val="minor"/>
      </rPr>
      <t>50] -6.936 count: 19
[SELL] [150708 @ 11040.89 - 150722 @ 13416.54] [399001 sz.</t>
    </r>
    <r>
      <rPr>
        <sz val="12"/>
        <color theme="1"/>
        <rFont val="宋体"/>
        <family val="2"/>
        <charset val="134"/>
      </rPr>
      <t>深证成指</t>
    </r>
    <r>
      <rPr>
        <sz val="12"/>
        <color theme="1"/>
        <rFont val="宋体"/>
        <family val="2"/>
        <charset val="134"/>
        <scheme val="minor"/>
      </rPr>
      <t>] 21.517 count: 10
[BUY]  [150625 @ 2943.99 - 150722 @ 2739.79] [000016 sh.</t>
    </r>
    <r>
      <rPr>
        <sz val="12"/>
        <color theme="1"/>
        <rFont val="宋体"/>
        <family val="2"/>
        <charset val="134"/>
      </rPr>
      <t>上证</t>
    </r>
    <r>
      <rPr>
        <sz val="12"/>
        <color theme="1"/>
        <rFont val="宋体"/>
        <family val="2"/>
        <charset val="134"/>
        <scheme val="minor"/>
      </rPr>
      <t xml:space="preserve">50] -6.936 count: 19
</t>
    </r>
  </si>
  <si>
    <r>
      <t>7.22</t>
    </r>
    <r>
      <rPr>
        <sz val="12"/>
        <color theme="1"/>
        <rFont val="宋体"/>
        <family val="2"/>
        <charset val="134"/>
      </rPr>
      <t>上证、深证触顶。与上证50背离
7.27 上证跌8.5%（345点），收3725</t>
    </r>
  </si>
  <si>
    <t>没有想明白</t>
  </si>
  <si>
    <t>大盘不好。响应僧哥的要求，减仓，留100股</t>
  </si>
  <si>
    <t>降成本，剩余100股</t>
  </si>
  <si>
    <t>海螺水泥，清仓，because 僧哥，自身也有降低仓位的考虑。总结了以下，发现利润玩丢了不少</t>
  </si>
  <si>
    <r>
      <t>BUY</t>
    </r>
    <r>
      <rPr>
        <sz val="12"/>
        <color theme="1"/>
        <rFont val="宋体"/>
        <family val="2"/>
        <charset val="134"/>
      </rPr>
      <t>信号</t>
    </r>
  </si>
  <si>
    <t>与现有成本没有拉开距离的话，不买，除非主动增加仓位</t>
  </si>
  <si>
    <t>止盈</t>
  </si>
  <si>
    <r>
      <t>30%</t>
    </r>
    <r>
      <rPr>
        <sz val="12"/>
        <color theme="1"/>
        <rFont val="宋体"/>
        <family val="2"/>
        <charset val="134"/>
      </rPr>
      <t>。没有仓位压力的话可以放宽，等待SELL信号</t>
    </r>
  </si>
  <si>
    <t>止损</t>
  </si>
  <si>
    <t>仓位</t>
  </si>
  <si>
    <r>
      <t>4-7</t>
    </r>
    <r>
      <rPr>
        <sz val="12"/>
        <color theme="1"/>
        <rFont val="宋体"/>
        <family val="2"/>
        <charset val="134"/>
      </rPr>
      <t>成。</t>
    </r>
  </si>
  <si>
    <t>生命线</t>
  </si>
  <si>
    <t>中的精神
成本+仓位
主动追求的是降低成本，控制仓位，盈利是副产品</t>
  </si>
  <si>
    <t>7月6日买入的200股，盈利达到30%，止盈。
[SELL] [150709 @ 21.56 - 150807 @ 30.85] [000777 sz.中核科技] 43.089 count: 21</t>
  </si>
  <si>
    <t>78-86K</t>
  </si>
  <si>
    <t>兰石重装</t>
  </si>
  <si>
    <t>成本</t>
  </si>
  <si>
    <t>价格</t>
  </si>
  <si>
    <t>市值</t>
  </si>
  <si>
    <t>民生银行</t>
  </si>
  <si>
    <t>DROP TRACK
------------------------------------------------------------
[BUY]  [150625 @ 9.40 - 150814 @ 9.06] [600016 sh.民生银行] -3.617 count: 36
[BUY]  [150630 @ 9.94 - 150814 @ 9.06] [600016 sh.民生银行] -8.853 count: 33
DROP TRACK
------------------------------------------------------------
[RUN]  [150723 @ 9.65 - 150814 @ 9.06] [600016 sh.民生银行] -6.114 value:4 count: 16
不知道是不是买的有点着急。收盘价8.96</t>
  </si>
  <si>
    <t>DROP TRACK
------------------------------------------------------------
[BUY]  [150625 @ 5.39 - 150818 @ 4.24] [601818 sh.光大银行] -21.336 count: 38
DROP TRACK
------------------------------------------------------------
[RUN]  [150710 @ 5.79 - 150818 @ 4.24] [601818 sh.光大银行] -26.770 value:7 count: 27</t>
  </si>
  <si>
    <t>交通银行</t>
  </si>
  <si>
    <t>DROP TRACK
------------------------------------------------------------
[BUY]  [150710 @ 8.50 - 150819 @ 6.37] [601328 sh.交通银行] -25.059 count: 28
DROP TRACK
------------------------------------------------------------
[RUN]  [150810 @ 7.02 - 150819 @ 6.37] [601328 sh.交通银行] -9.259 value:6 count:  7</t>
  </si>
  <si>
    <t>少于15%，不考虑买</t>
  </si>
  <si>
    <t>北京银行是个好银行</t>
  </si>
  <si>
    <t>两个涨停。稍微减仓吧</t>
  </si>
  <si>
    <t>sb..</t>
  </si>
  <si>
    <t>-</t>
  </si>
  <si>
    <t>150930 @ 25.53]</t>
  </si>
  <si>
    <t>[601628 sh.中国人寿]</t>
  </si>
  <si>
    <t>count: 10</t>
  </si>
  <si>
    <t>[BUY]  [150916 @ 27.43 - 150930 @ 25.53] [601628 sh.中国人寿] -6.927 count: 10
目标：5个点卖出200股</t>
  </si>
  <si>
    <t>清仓。。。没有任何信号，因为恐慌。。这只股票，四个月赚了525</t>
  </si>
  <si>
    <t>27元止损。</t>
  </si>
  <si>
    <t>折腾了一下，投入8k，赚了100块，呵呵</t>
  </si>
  <si>
    <t>151102 @ 6.23]</t>
  </si>
  <si>
    <t>[601328 sh.交通银行]</t>
  </si>
  <si>
    <t>count:  8</t>
  </si>
  <si>
    <t>[BUY]  [151021 @ 6.67 - 151102 @ 6.23] [601328 sh.交通银行] -6.597 count:  8</t>
  </si>
  <si>
    <t>无他。一个是止盈，4.17-4.64，涨了10%。另一个是，剩余200股的成本降低到-0.3
实际成交1392.为了平衡金额修改了</t>
  </si>
  <si>
    <t>趋势不好。港A股比例不对</t>
  </si>
  <si>
    <t>86-89K</t>
  </si>
  <si>
    <t>[BUY]  [151111 @ 10.54</t>
  </si>
  <si>
    <t>151130 @ 9.05]</t>
  </si>
  <si>
    <t>[600583 sh.海油工程]</t>
  </si>
  <si>
    <t>count: 13</t>
  </si>
  <si>
    <t>海油工程</t>
  </si>
  <si>
    <t>中国联通</t>
  </si>
  <si>
    <t>[BUY]  [151105 @ 7.07 - 151201 @ 6.21] [600050 sh.中国联通] -12.164 count: 18
[BUY]  [151109 @ 7.06 - 151201 @ 6.21] [600050 sh.中国联通] -12.040 count: 16
双杀？</t>
  </si>
  <si>
    <t>151203 @ 3584.82]</t>
  </si>
  <si>
    <t>[000001 sh.上证指数]</t>
  </si>
  <si>
    <t>count: 35</t>
  </si>
  <si>
    <t xml:space="preserve">[SELL] [151015 @ 3338.07 - 151203 @ 3584.82] [000001 sh.上证指数] 7.392 count: 35
</t>
  </si>
  <si>
    <r>
      <t>0.5</t>
    </r>
    <r>
      <rPr>
        <sz val="12"/>
        <color theme="1"/>
        <rFont val="宋体"/>
        <family val="2"/>
        <charset val="134"/>
      </rPr>
      <t>元/d/w</t>
    </r>
  </si>
  <si>
    <t>2W</t>
  </si>
  <si>
    <t>拆出</t>
  </si>
  <si>
    <t>招商银行</t>
  </si>
  <si>
    <t>[RUN]  [151021 @ 18.69 - 151210 @ 17.26] [600036 sh.招商银行] -7.651 value:7 count: 36
[RUN]  [151109 @ 19.08 - 151210 @ 17.26] [600036 sh.招商银行] -9.539 value:7 count: 23</t>
  </si>
  <si>
    <t>预计今天触底，应该是下周一买入。提前操作，合适不？
如果下周再跌，再补仓200吧。不知道是不是教训</t>
  </si>
  <si>
    <t>只看到H/A倒挂。。。套ing.交易日中继续跌</t>
  </si>
  <si>
    <t>双杀。11日冲动了，今天才是复合纪律的买入。。。</t>
  </si>
  <si>
    <t>小赚就走了。。。大盘双杀，回光返照，不亏已经谢天谢地了</t>
  </si>
  <si>
    <t>小赚就走了。。。
看不懂，为什么A股的价格比港股还低，背后到底是什么？</t>
  </si>
  <si>
    <t>没有信号。恐慌年前的行情。解套就卖了.</t>
  </si>
  <si>
    <t>1W</t>
  </si>
  <si>
    <t>起点</t>
  </si>
  <si>
    <t>每日</t>
  </si>
  <si>
    <t>ACTION</t>
  </si>
  <si>
    <t>指数SELL信号，3个交易日内不做买入</t>
  </si>
  <si>
    <t>指数BUG信号，3个交易日内不做卖出</t>
  </si>
  <si>
    <r>
      <t>[SELL] [151118 @ 12283.76 - 151221 @ 13028.31] [399001 sz.</t>
    </r>
    <r>
      <rPr>
        <sz val="12"/>
        <color theme="1"/>
        <rFont val="宋体"/>
        <family val="2"/>
        <charset val="134"/>
      </rPr>
      <t>深证成指</t>
    </r>
    <r>
      <rPr>
        <sz val="12"/>
        <color theme="1"/>
        <rFont val="宋体"/>
        <family val="2"/>
        <charset val="134"/>
        <scheme val="minor"/>
      </rPr>
      <t xml:space="preserve">] 6.061 count: 23
</t>
    </r>
  </si>
  <si>
    <t>上海石化</t>
  </si>
  <si>
    <t>东风汽车</t>
  </si>
  <si>
    <t>触发：跌到8.70卖
20151229 设定止损：8.75</t>
  </si>
  <si>
    <t>上港集团</t>
  </si>
  <si>
    <t>[BUY]  [151126 @ 7.20 - 151229 @ 6.55] [600018 sh.上港集团] -9.028 count: 23</t>
  </si>
  <si>
    <t>89-90K</t>
  </si>
  <si>
    <t>更改</t>
  </si>
  <si>
    <t>[BUY]  [151109 @ 6.03 - 151231 @ 5.58] [600019 sh.宝钢股份] -7.463 count: 38</t>
  </si>
  <si>
    <t>0.5W</t>
  </si>
  <si>
    <t>取回</t>
  </si>
  <si>
    <t>宝钢股份</t>
  </si>
  <si>
    <t>涨停，卖掉100股，降低成本，5.52</t>
  </si>
  <si>
    <t>涨停，卖掉100股，降低成本,5.46</t>
  </si>
  <si>
    <t>signal</t>
  </si>
  <si>
    <t>冲动补仓。。。不对？</t>
  </si>
  <si>
    <t>中远航运</t>
  </si>
  <si>
    <t>第一波信号。。</t>
  </si>
  <si>
    <t>清仓</t>
  </si>
  <si>
    <t>第二波</t>
  </si>
  <si>
    <t>北大荒</t>
  </si>
  <si>
    <t>第一波</t>
  </si>
  <si>
    <t>仓位接近7成。积极止盈</t>
  </si>
  <si>
    <t>致敬！上证50！</t>
  </si>
  <si>
    <t>向上证50致敬之第二次</t>
  </si>
  <si>
    <t xml:space="preserve">[BUY]  [151117 @ 67.88 - 160125 @ 55.00] [002594 sz.比亚迪] -18.975 count: 48
[BUY]  [151217 @ 63.80 - 160125 @ 55.00] [002594 sz.比亚迪] -13.793 count: 26
</t>
  </si>
  <si>
    <t>比亚迪</t>
  </si>
  <si>
    <t>0.1W</t>
  </si>
  <si>
    <t>0.45W</t>
  </si>
  <si>
    <t>西部证券</t>
  </si>
  <si>
    <t>满仓了。</t>
  </si>
  <si>
    <t xml:space="preserve"> 拆&amp;还</t>
  </si>
  <si>
    <t>僧哥</t>
  </si>
  <si>
    <t>成本</t>
    <rPh sb="0" eb="1">
      <t>cheng'b</t>
    </rPh>
    <phoneticPr fontId="7" type="noConversion"/>
  </si>
  <si>
    <t>数量</t>
    <rPh sb="0" eb="1">
      <t>shu'l</t>
    </rPh>
    <phoneticPr fontId="7" type="noConversion"/>
  </si>
  <si>
    <t>持仓</t>
    <rPh sb="0" eb="1">
      <t>chi'cang</t>
    </rPh>
    <phoneticPr fontId="7" type="noConversion"/>
  </si>
  <si>
    <t>2W</t>
    <phoneticPr fontId="7" type="noConversion"/>
  </si>
  <si>
    <t>SELL</t>
    <phoneticPr fontId="7" type="noConversion"/>
  </si>
  <si>
    <t>[SELL] [160615 @ 3116.37 - 160705 @ 3207.38] [000300 sh.沪深300] 2.920 count: 14
[SELL] [160510 @ 2072.38 - 160704 @ 2163.29] [000016 sh.上证50] 4.387 count: 37
[SELL] [160615 @ 2106.63 - 160705 @ 2168.85] [000016 sh.上证50] 2.954 count: 14
[SELL] [160526 @ 2822.44 - 160706 @ 3017.29] [000001 sh.上证指数] 6.904 count: 27
[SELL] [160530 @ 2822.45 - 160706 @ 3017.29] [000001 sh.上证指数] 6.903 count: 25
[SELL] [160526 @ 4979.68 - 160629 @ 5316.25] [000009 sh.上证380] 6.759 count: 22
[SELL] [160530 @ 4964.47 - 160629 @ 5316.25] [000009 sh.上证380] 7.086 count: 20</t>
    <phoneticPr fontId="7" type="noConversion"/>
  </si>
  <si>
    <t>这么密集的信号，不知道是突破还是回调</t>
    <rPh sb="0" eb="1">
      <t>zhe'me'mi'ji</t>
    </rPh>
    <rPh sb="4" eb="5">
      <t>de</t>
    </rPh>
    <rPh sb="5" eb="6">
      <t>xin'hao</t>
    </rPh>
    <rPh sb="8" eb="9">
      <t>bu'zhi'dao</t>
    </rPh>
    <rPh sb="11" eb="12">
      <t>shi</t>
    </rPh>
    <rPh sb="12" eb="13">
      <t>tu'po</t>
    </rPh>
    <rPh sb="14" eb="15">
      <t>hai'shi</t>
    </rPh>
    <rPh sb="16" eb="17">
      <t>hui'tiao</t>
    </rPh>
    <phoneticPr fontId="7" type="noConversion"/>
  </si>
  <si>
    <t>一汽轿车</t>
    <rPh sb="0" eb="1">
      <t>y'q'j'c</t>
    </rPh>
    <phoneticPr fontId="7" type="noConversion"/>
  </si>
  <si>
    <t>BUY</t>
    <phoneticPr fontId="7" type="noConversion"/>
  </si>
  <si>
    <t xml:space="preserve">[BUY]  [160330 @ 14.20 - 160725 @ 10.73] [000800 sz.一汽轿车] -24.437 count: 79
[BUY]  [160406 @ 13.96 - 160725 @ 10.73] [000800 sz.一汽轿车] -23.138 count: 75
[BUY]  [160527 @ 13.19 - 160725 @ 10.73] [000800 sz.一汽轿车] -18.650 count: 39
[BUY]  [160608 @ 11.64 - 160725 @ 10.73] [000800 sz.一汽轿车] -7.818 count: 31
</t>
    <phoneticPr fontId="7" type="noConversion"/>
  </si>
  <si>
    <t>联众</t>
    <rPh sb="0" eb="1">
      <t>lian'zhong</t>
    </rPh>
    <phoneticPr fontId="7" type="noConversion"/>
  </si>
  <si>
    <t>BUY</t>
    <phoneticPr fontId="7" type="noConversion"/>
  </si>
  <si>
    <t>航天信息</t>
    <rPh sb="0" eb="1">
      <t>hang'tian</t>
    </rPh>
    <rPh sb="2" eb="3">
      <t>xin'xi</t>
    </rPh>
    <phoneticPr fontId="7" type="noConversion"/>
  </si>
  <si>
    <t>BUY</t>
    <phoneticPr fontId="7" type="noConversion"/>
  </si>
  <si>
    <t>160810 @ 23.04]</t>
  </si>
  <si>
    <t>[600271 sh.航天信息]</t>
  </si>
  <si>
    <t>count: 66</t>
  </si>
  <si>
    <t>SELL</t>
    <phoneticPr fontId="7" type="noConversion"/>
  </si>
  <si>
    <t>上证380双杀，不敢等了</t>
    <rPh sb="0" eb="1">
      <t>shang'zheng</t>
    </rPh>
    <rPh sb="5" eb="6">
      <t>shuang'sha</t>
    </rPh>
    <rPh sb="8" eb="9">
      <t>bu'gan'deng</t>
    </rPh>
    <rPh sb="11" eb="12">
      <t>le</t>
    </rPh>
    <phoneticPr fontId="7" type="noConversion"/>
  </si>
  <si>
    <t>三安光电</t>
    <rPh sb="0" eb="1">
      <t>san'an'guang'd</t>
    </rPh>
    <phoneticPr fontId="7" type="noConversion"/>
  </si>
  <si>
    <t>有点早</t>
    <rPh sb="0" eb="1">
      <t>you'dian'zao</t>
    </rPh>
    <phoneticPr fontId="7" type="noConversion"/>
  </si>
  <si>
    <t>[BUY]  [160506 @ 53.10</t>
    <phoneticPr fontId="7" type="noConversion"/>
  </si>
  <si>
    <t>没有耐心，买早了，只能忍痛</t>
    <rPh sb="0" eb="1">
      <t>mei'you</t>
    </rPh>
    <rPh sb="2" eb="3">
      <t>nai'xin</t>
    </rPh>
    <rPh sb="5" eb="6">
      <t>mai'zao</t>
    </rPh>
    <rPh sb="7" eb="8">
      <t>le</t>
    </rPh>
    <rPh sb="9" eb="10">
      <t>zhi'neng</t>
    </rPh>
    <rPh sb="11" eb="12">
      <t>ren'tong</t>
    </rPh>
    <phoneticPr fontId="7" type="noConversion"/>
  </si>
  <si>
    <t>SELL</t>
    <phoneticPr fontId="7" type="noConversion"/>
  </si>
  <si>
    <t>[BUY]  [160705 @ 2168.85 - 160729 @ 2155.24] [000016 sh.上证50] -0.628 count: 18</t>
    <phoneticPr fontId="7" type="noConversion"/>
  </si>
  <si>
    <t>上证50</t>
    <rPh sb="0" eb="1">
      <t>shang'zheng</t>
    </rPh>
    <phoneticPr fontId="7" type="noConversion"/>
  </si>
  <si>
    <t>SIG</t>
    <phoneticPr fontId="7" type="noConversion"/>
  </si>
  <si>
    <t>[SELL] [160615 @ 5167.85 - 160816 @ 5676.30] [000009 sh.上证380] 9.839 count: 44</t>
    <phoneticPr fontId="7" type="noConversion"/>
  </si>
  <si>
    <t>160817 @ 5688.90]</t>
  </si>
  <si>
    <t>[000009 sh.上证380]</t>
  </si>
  <si>
    <t>count: 32</t>
  </si>
  <si>
    <t>上证380</t>
    <rPh sb="0" eb="1">
      <t>shang'zheng</t>
    </rPh>
    <phoneticPr fontId="7" type="noConversion"/>
  </si>
  <si>
    <t>[SELL] [160704 @ 5424.38 - 160817 @ 5688.90] [000009 sh.上证380] 4.877 count: 32</t>
    <phoneticPr fontId="7" type="noConversion"/>
  </si>
  <si>
    <t>[BUY]  [151026 @ 2350.02</t>
  </si>
  <si>
    <t>160121 @ 2040.98]</t>
  </si>
  <si>
    <t>[000016 sh.上证50]</t>
  </si>
  <si>
    <t>count: 62</t>
  </si>
  <si>
    <t>SIG-BUY</t>
    <phoneticPr fontId="7" type="noConversion"/>
  </si>
  <si>
    <t>3.6W</t>
    <phoneticPr fontId="7" type="noConversion"/>
  </si>
  <si>
    <t>3.10 ，止损。盈利50</t>
    <rPh sb="6" eb="7">
      <t>zhi'sun</t>
    </rPh>
    <rPh sb="9" eb="10">
      <t>ying'li</t>
    </rPh>
    <phoneticPr fontId="7" type="noConversion"/>
  </si>
  <si>
    <t>指数SELL,开启卖出窗口</t>
    <rPh sb="0" eb="1">
      <t>zhi'shu</t>
    </rPh>
    <rPh sb="7" eb="8">
      <t>kai'qi</t>
    </rPh>
    <rPh sb="9" eb="10">
      <t>mai'chu</t>
    </rPh>
    <rPh sb="11" eb="12">
      <t>chuang'k</t>
    </rPh>
    <phoneticPr fontId="7" type="noConversion"/>
  </si>
  <si>
    <t>指数BUY,开启买入窗口</t>
    <rPh sb="0" eb="1">
      <t>zhi'shu</t>
    </rPh>
    <rPh sb="6" eb="7">
      <t>kai'qi</t>
    </rPh>
    <rPh sb="8" eb="9">
      <t>mai'ru</t>
    </rPh>
    <rPh sb="10" eb="11">
      <t>chuang'k</t>
    </rPh>
    <phoneticPr fontId="7" type="noConversion"/>
  </si>
  <si>
    <t>借</t>
    <rPh sb="0" eb="1">
      <t>jie</t>
    </rPh>
    <phoneticPr fontId="7" type="noConversion"/>
  </si>
  <si>
    <t>注资，到100K</t>
    <rPh sb="0" eb="1">
      <t>zhu'zi</t>
    </rPh>
    <rPh sb="3" eb="4">
      <t>dao</t>
    </rPh>
    <phoneticPr fontId="7" type="noConversion"/>
  </si>
  <si>
    <t>4.9W</t>
    <phoneticPr fontId="7" type="noConversion"/>
  </si>
  <si>
    <t>10W</t>
    <phoneticPr fontId="7" type="noConversion"/>
  </si>
  <si>
    <t>总</t>
    <rPh sb="0" eb="1">
      <t>zong</t>
    </rPh>
    <phoneticPr fontId="7" type="noConversion"/>
  </si>
  <si>
    <t>仓位</t>
    <rPh sb="0" eb="1">
      <t>cang'wei</t>
    </rPh>
    <phoneticPr fontId="7" type="noConversion"/>
  </si>
  <si>
    <t>份数</t>
    <rPh sb="0" eb="1">
      <t>fen'shu</t>
    </rPh>
    <phoneticPr fontId="7" type="noConversion"/>
  </si>
  <si>
    <t>每份</t>
    <rPh sb="0" eb="1">
      <t>mei'fen</t>
    </rPh>
    <phoneticPr fontId="7" type="noConversion"/>
  </si>
  <si>
    <t>hold</t>
    <phoneticPr fontId="7" type="noConversion"/>
  </si>
  <si>
    <t>5W</t>
    <phoneticPr fontId="7" type="noConversion"/>
  </si>
  <si>
    <t>详细</t>
    <rPh sb="0" eb="1">
      <t>xiang'xi</t>
    </rPh>
    <phoneticPr fontId="7" type="noConversion"/>
  </si>
  <si>
    <t>股票市值</t>
    <rPh sb="0" eb="1">
      <t>gu'p</t>
    </rPh>
    <rPh sb="2" eb="3">
      <t>shi'zhi</t>
    </rPh>
    <phoneticPr fontId="7" type="noConversion"/>
  </si>
  <si>
    <t>卖出内蒙华电，收益30</t>
    <rPh sb="0" eb="1">
      <t>mai'chu</t>
    </rPh>
    <rPh sb="2" eb="3">
      <t>nei'meng</t>
    </rPh>
    <rPh sb="4" eb="5">
      <t>hua'dian</t>
    </rPh>
    <rPh sb="7" eb="8">
      <t>shou'yi</t>
    </rPh>
    <phoneticPr fontId="7" type="noConversion"/>
  </si>
  <si>
    <t>提</t>
    <rPh sb="0" eb="1">
      <t>ti</t>
    </rPh>
    <phoneticPr fontId="7" type="noConversion"/>
  </si>
  <si>
    <t>卖出交通银行，盈利210，提10%</t>
    <rPh sb="0" eb="1">
      <t>mai'chu</t>
    </rPh>
    <rPh sb="2" eb="3">
      <t>jiao'ting'yin'h</t>
    </rPh>
    <rPh sb="7" eb="8">
      <t>ying'li</t>
    </rPh>
    <rPh sb="13" eb="14">
      <t>ti</t>
    </rPh>
    <phoneticPr fontId="7" type="noConversion"/>
  </si>
  <si>
    <t>IO</t>
    <phoneticPr fontId="7" type="noConversion"/>
  </si>
  <si>
    <t>SELL</t>
    <phoneticPr fontId="7" type="noConversion"/>
  </si>
  <si>
    <t>账户总额</t>
    <rPh sb="0" eb="1">
      <t>zhang'hu</t>
    </rPh>
    <rPh sb="2" eb="3">
      <t>zong'e</t>
    </rPh>
    <phoneticPr fontId="7" type="noConversion"/>
  </si>
  <si>
    <t>拆除金额</t>
    <rPh sb="0" eb="1">
      <t>chai'chu</t>
    </rPh>
    <rPh sb="2" eb="3">
      <t>jin'e</t>
    </rPh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</si>
</sst>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4"/>
      <color theme="1"/>
      <name val="Hiragino Sans GB W3"/>
      <charset val="134"/>
    </font>
    <font>
      <i/>
      <sz val="12"/>
      <color theme="1"/>
      <name val="Hiragino Sans GB W3"/>
      <charset val="134"/>
    </font>
    <font>
      <sz val="14"/>
      <color rgb="FF000000"/>
      <name val="Hiragino Sans GB W3"/>
      <charset val="134"/>
    </font>
    <font>
      <sz val="12"/>
      <color theme="1"/>
      <name val="宋体"/>
      <family val="2"/>
      <charset val="134"/>
    </font>
    <font>
      <sz val="9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0" xfId="0" applyFont="1"/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0" fillId="0" borderId="4" xfId="0" applyBorder="1" applyAlignment="1">
      <alignment horizontal="center"/>
    </xf>
  </cellXfs>
  <cellStyles count="25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1" builtinId="9" hidden="1"/>
    <cellStyle name="已访问的超链接" xfId="252" builtinId="9" hidden="1"/>
    <cellStyle name="已访问的超链接" xfId="253" builtinId="9" hidden="1"/>
    <cellStyle name="已访问的超链接" xfId="254" builtinId="9" hidden="1"/>
    <cellStyle name="已访问的超链接" xfId="255" builtinId="9" hidden="1"/>
    <cellStyle name="已访问的超链接" xfId="256" builtinId="9" hidden="1"/>
    <cellStyle name="已访问的超链接" xfId="257" builtinId="9" hidden="1"/>
    <cellStyle name="已访问的超链接" xfId="25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P94"/>
  <sheetViews>
    <sheetView workbookViewId="0">
      <selection activeCell="F99" sqref="F99"/>
    </sheetView>
  </sheetViews>
  <sheetFormatPr baseColWidth="10" defaultRowHeight="23" x14ac:dyDescent="0.3"/>
  <cols>
    <col min="1" max="1" width="14.83203125" style="1" bestFit="1" customWidth="1"/>
    <col min="2" max="2" width="11.5" style="26" bestFit="1" customWidth="1"/>
    <col min="3" max="3" width="16.33203125" style="1" customWidth="1"/>
    <col min="4" max="8" width="10.83203125" style="1"/>
    <col min="9" max="9" width="109" style="1" customWidth="1"/>
    <col min="10" max="10" width="31.5" style="1" bestFit="1" customWidth="1"/>
    <col min="11" max="16384" width="10.83203125" style="1"/>
  </cols>
  <sheetData>
    <row r="1" spans="1:9" ht="24" thickBot="1" x14ac:dyDescent="0.35">
      <c r="A1" s="2" t="s">
        <v>0</v>
      </c>
      <c r="B1" s="6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14</v>
      </c>
      <c r="I1" s="4" t="s">
        <v>27</v>
      </c>
    </row>
    <row r="2" spans="1:9" hidden="1" x14ac:dyDescent="0.3">
      <c r="A2" s="1">
        <v>20150518</v>
      </c>
      <c r="B2" s="26">
        <v>600585</v>
      </c>
      <c r="C2" s="1" t="s">
        <v>7</v>
      </c>
      <c r="D2" s="1" t="s">
        <v>8</v>
      </c>
      <c r="E2" s="1">
        <v>100</v>
      </c>
      <c r="F2" s="1">
        <v>22.89</v>
      </c>
      <c r="G2" s="1">
        <v>-2289</v>
      </c>
    </row>
    <row r="3" spans="1:9" hidden="1" x14ac:dyDescent="0.3">
      <c r="A3" s="1">
        <v>20150519</v>
      </c>
      <c r="B3" s="26">
        <v>600585</v>
      </c>
      <c r="C3" s="1" t="s">
        <v>7</v>
      </c>
      <c r="D3" s="1" t="s">
        <v>8</v>
      </c>
      <c r="E3" s="1">
        <v>200</v>
      </c>
      <c r="F3" s="1">
        <v>23.46</v>
      </c>
      <c r="G3" s="1">
        <v>-4692</v>
      </c>
    </row>
    <row r="4" spans="1:9" hidden="1" x14ac:dyDescent="0.3">
      <c r="A4" s="1">
        <v>20150519</v>
      </c>
      <c r="B4" s="1">
        <v>600818</v>
      </c>
      <c r="C4" s="1" t="s">
        <v>9</v>
      </c>
      <c r="D4" s="1" t="s">
        <v>8</v>
      </c>
      <c r="E4" s="1">
        <v>300</v>
      </c>
      <c r="F4" s="1">
        <v>5.13</v>
      </c>
      <c r="G4" s="1">
        <v>-1539</v>
      </c>
    </row>
    <row r="5" spans="1:9" hidden="1" x14ac:dyDescent="0.3">
      <c r="A5" s="1">
        <v>20150601</v>
      </c>
      <c r="B5" s="1">
        <v>601628</v>
      </c>
      <c r="C5" s="1" t="s">
        <v>17</v>
      </c>
      <c r="D5" s="1" t="s">
        <v>8</v>
      </c>
      <c r="E5" s="1">
        <v>200</v>
      </c>
      <c r="F5" s="1">
        <v>35.380000000000003</v>
      </c>
      <c r="G5" s="1">
        <v>-7076</v>
      </c>
    </row>
    <row r="6" spans="1:9" hidden="1" x14ac:dyDescent="0.3">
      <c r="A6" s="1">
        <v>20150604</v>
      </c>
      <c r="B6" s="1">
        <v>600818</v>
      </c>
      <c r="C6" s="1" t="s">
        <v>9</v>
      </c>
      <c r="D6" s="1" t="s">
        <v>18</v>
      </c>
      <c r="E6" s="1">
        <v>100</v>
      </c>
      <c r="F6" s="1">
        <v>6.13</v>
      </c>
      <c r="G6" s="1">
        <v>613</v>
      </c>
      <c r="H6" s="1" t="s">
        <v>19</v>
      </c>
    </row>
    <row r="7" spans="1:9" hidden="1" x14ac:dyDescent="0.3">
      <c r="A7" s="1">
        <v>20150616</v>
      </c>
      <c r="B7" s="1">
        <v>601628</v>
      </c>
      <c r="C7" s="1" t="s">
        <v>17</v>
      </c>
      <c r="D7" s="1" t="s">
        <v>8</v>
      </c>
      <c r="E7" s="1">
        <v>200</v>
      </c>
      <c r="F7" s="1">
        <v>35.17</v>
      </c>
      <c r="G7" s="1">
        <v>-7034</v>
      </c>
    </row>
    <row r="8" spans="1:9" hidden="1" x14ac:dyDescent="0.3">
      <c r="A8" s="1">
        <v>20150616</v>
      </c>
      <c r="B8" s="9">
        <v>600030</v>
      </c>
      <c r="C8" s="9" t="s">
        <v>25</v>
      </c>
      <c r="D8" s="9" t="s">
        <v>8</v>
      </c>
      <c r="E8" s="9">
        <v>200</v>
      </c>
      <c r="F8" s="9">
        <v>31.26</v>
      </c>
      <c r="G8" s="9">
        <v>-6252</v>
      </c>
      <c r="H8" s="9"/>
      <c r="I8" s="56" t="s">
        <v>28</v>
      </c>
    </row>
    <row r="9" spans="1:9" hidden="1" x14ac:dyDescent="0.3">
      <c r="A9" s="1">
        <v>20150616</v>
      </c>
      <c r="B9" s="9">
        <v>600030</v>
      </c>
      <c r="C9" s="9" t="s">
        <v>25</v>
      </c>
      <c r="D9" s="9" t="s">
        <v>8</v>
      </c>
      <c r="E9" s="9">
        <v>200</v>
      </c>
      <c r="F9" s="9">
        <v>31.2</v>
      </c>
      <c r="G9" s="9">
        <v>-6240</v>
      </c>
      <c r="H9" s="1" t="s">
        <v>26</v>
      </c>
      <c r="I9" s="57"/>
    </row>
    <row r="10" spans="1:9" hidden="1" x14ac:dyDescent="0.3">
      <c r="A10" s="1">
        <v>20150617</v>
      </c>
      <c r="B10" s="1">
        <v>601628</v>
      </c>
      <c r="C10" s="1" t="s">
        <v>17</v>
      </c>
      <c r="D10" s="1" t="s">
        <v>8</v>
      </c>
      <c r="E10" s="1">
        <v>200</v>
      </c>
      <c r="F10" s="1">
        <v>34.200000000000003</v>
      </c>
      <c r="G10" s="1">
        <v>-6840</v>
      </c>
    </row>
    <row r="11" spans="1:9" s="7" customFormat="1" ht="69" hidden="1" x14ac:dyDescent="0.15">
      <c r="A11" s="7">
        <v>20150617</v>
      </c>
      <c r="B11" s="7">
        <v>601169</v>
      </c>
      <c r="C11" s="7" t="s">
        <v>29</v>
      </c>
      <c r="D11" s="7" t="s">
        <v>8</v>
      </c>
      <c r="E11" s="7">
        <v>500</v>
      </c>
      <c r="F11" s="7">
        <v>14.26</v>
      </c>
      <c r="G11" s="7">
        <v>-7130</v>
      </c>
      <c r="I11" s="11" t="s">
        <v>35</v>
      </c>
    </row>
    <row r="12" spans="1:9" hidden="1" x14ac:dyDescent="0.3">
      <c r="A12" s="1">
        <v>20150619</v>
      </c>
      <c r="B12" s="1">
        <v>777</v>
      </c>
      <c r="C12" s="1" t="s">
        <v>30</v>
      </c>
      <c r="D12" s="1" t="s">
        <v>8</v>
      </c>
      <c r="E12" s="1">
        <v>200</v>
      </c>
      <c r="F12" s="1">
        <v>40.07</v>
      </c>
      <c r="G12" s="1">
        <v>-8019</v>
      </c>
    </row>
    <row r="13" spans="1:9" ht="115" hidden="1" x14ac:dyDescent="0.3">
      <c r="A13" s="7">
        <v>20150626</v>
      </c>
      <c r="B13" s="7">
        <v>601766</v>
      </c>
      <c r="C13" s="7" t="s">
        <v>34</v>
      </c>
      <c r="D13" s="7" t="s">
        <v>8</v>
      </c>
      <c r="E13" s="7">
        <v>300</v>
      </c>
      <c r="F13" s="7">
        <v>20.2</v>
      </c>
      <c r="G13" s="7">
        <v>-6060</v>
      </c>
      <c r="H13" s="7"/>
      <c r="I13" s="10" t="s">
        <v>36</v>
      </c>
    </row>
    <row r="14" spans="1:9" hidden="1" x14ac:dyDescent="0.3">
      <c r="A14" s="7">
        <v>20150629</v>
      </c>
      <c r="B14" s="7">
        <v>601766</v>
      </c>
      <c r="C14" s="7" t="s">
        <v>34</v>
      </c>
      <c r="D14" s="7" t="s">
        <v>8</v>
      </c>
      <c r="E14" s="7">
        <v>400</v>
      </c>
      <c r="F14" s="7">
        <v>18.260000000000002</v>
      </c>
      <c r="G14" s="7">
        <v>-7304</v>
      </c>
      <c r="H14" s="7"/>
      <c r="I14" s="10" t="s">
        <v>37</v>
      </c>
    </row>
    <row r="15" spans="1:9" hidden="1" x14ac:dyDescent="0.3">
      <c r="A15" s="1">
        <v>20150703</v>
      </c>
      <c r="B15" s="1">
        <v>875</v>
      </c>
      <c r="C15" s="1" t="s">
        <v>40</v>
      </c>
      <c r="D15" s="1" t="s">
        <v>8</v>
      </c>
      <c r="E15" s="1">
        <v>500</v>
      </c>
      <c r="F15" s="1">
        <v>9.4499999999999993</v>
      </c>
      <c r="G15" s="1">
        <v>-4725</v>
      </c>
    </row>
    <row r="16" spans="1:9" hidden="1" x14ac:dyDescent="0.3">
      <c r="A16" s="1">
        <v>20150706</v>
      </c>
      <c r="B16" s="1">
        <v>777</v>
      </c>
      <c r="C16" s="1" t="s">
        <v>30</v>
      </c>
      <c r="D16" s="1" t="s">
        <v>8</v>
      </c>
      <c r="E16" s="1">
        <v>200</v>
      </c>
      <c r="F16" s="1">
        <v>25.12</v>
      </c>
      <c r="G16" s="1">
        <v>-5024</v>
      </c>
      <c r="I16" s="1" t="s">
        <v>41</v>
      </c>
    </row>
    <row r="17" spans="1:9" hidden="1" x14ac:dyDescent="0.3">
      <c r="A17" s="1">
        <v>20150707</v>
      </c>
      <c r="B17" s="1">
        <v>600363</v>
      </c>
      <c r="C17" s="1" t="s">
        <v>42</v>
      </c>
      <c r="D17" s="1" t="s">
        <v>8</v>
      </c>
      <c r="E17" s="1">
        <v>500</v>
      </c>
      <c r="F17" s="1">
        <v>11.02</v>
      </c>
      <c r="G17" s="1">
        <v>-5510</v>
      </c>
      <c r="I17" s="1" t="s">
        <v>43</v>
      </c>
    </row>
    <row r="18" spans="1:9" hidden="1" x14ac:dyDescent="0.3">
      <c r="A18" s="1">
        <v>20150709</v>
      </c>
      <c r="B18" s="1">
        <v>601628</v>
      </c>
      <c r="C18" s="1" t="s">
        <v>17</v>
      </c>
      <c r="D18" s="1" t="s">
        <v>18</v>
      </c>
      <c r="E18" s="1">
        <v>100</v>
      </c>
      <c r="F18" s="1">
        <v>35.979999999999997</v>
      </c>
      <c r="G18" s="1">
        <v>3598</v>
      </c>
      <c r="I18" s="1" t="s">
        <v>46</v>
      </c>
    </row>
    <row r="19" spans="1:9" hidden="1" x14ac:dyDescent="0.3">
      <c r="A19" s="1">
        <v>20150710</v>
      </c>
      <c r="B19" s="26">
        <v>600585</v>
      </c>
      <c r="C19" s="1" t="s">
        <v>47</v>
      </c>
      <c r="D19" s="1" t="s">
        <v>18</v>
      </c>
      <c r="E19" s="1">
        <v>100</v>
      </c>
      <c r="F19" s="1">
        <v>22.21</v>
      </c>
      <c r="G19" s="1">
        <v>2210</v>
      </c>
      <c r="I19" s="1" t="s">
        <v>48</v>
      </c>
    </row>
    <row r="20" spans="1:9" hidden="1" x14ac:dyDescent="0.3">
      <c r="A20" s="1">
        <v>20150710</v>
      </c>
      <c r="B20" s="1">
        <v>601628</v>
      </c>
      <c r="C20" s="1" t="s">
        <v>17</v>
      </c>
      <c r="D20" s="1" t="s">
        <v>18</v>
      </c>
      <c r="E20" s="1">
        <v>100</v>
      </c>
      <c r="F20" s="1">
        <v>36.35</v>
      </c>
      <c r="G20" s="1">
        <v>3635</v>
      </c>
      <c r="I20" s="1" t="s">
        <v>46</v>
      </c>
    </row>
    <row r="21" spans="1:9" hidden="1" x14ac:dyDescent="0.3">
      <c r="A21" s="7">
        <v>20150710</v>
      </c>
      <c r="B21" s="7">
        <v>601766</v>
      </c>
      <c r="C21" s="7" t="s">
        <v>34</v>
      </c>
      <c r="D21" s="7" t="s">
        <v>18</v>
      </c>
      <c r="E21" s="7">
        <v>100</v>
      </c>
      <c r="F21" s="7">
        <v>19.45</v>
      </c>
      <c r="G21" s="7">
        <v>1945</v>
      </c>
      <c r="H21" s="7"/>
      <c r="I21" s="1" t="s">
        <v>46</v>
      </c>
    </row>
    <row r="22" spans="1:9" hidden="1" x14ac:dyDescent="0.3">
      <c r="A22" s="1">
        <v>20150713</v>
      </c>
      <c r="B22" s="1">
        <v>875</v>
      </c>
      <c r="C22" s="1" t="s">
        <v>40</v>
      </c>
      <c r="D22" s="1" t="s">
        <v>18</v>
      </c>
      <c r="E22" s="1">
        <v>100</v>
      </c>
      <c r="F22" s="1">
        <v>9.77</v>
      </c>
      <c r="G22" s="1">
        <v>977</v>
      </c>
      <c r="I22" s="1" t="s">
        <v>49</v>
      </c>
    </row>
    <row r="23" spans="1:9" hidden="1" x14ac:dyDescent="0.3">
      <c r="A23" s="1">
        <v>20150722</v>
      </c>
      <c r="B23" s="1">
        <v>600363</v>
      </c>
      <c r="C23" s="1" t="s">
        <v>42</v>
      </c>
      <c r="D23" s="1" t="s">
        <v>18</v>
      </c>
      <c r="E23" s="1">
        <v>200</v>
      </c>
      <c r="F23" s="1">
        <v>15.95</v>
      </c>
      <c r="G23" s="1">
        <v>3190</v>
      </c>
      <c r="I23" s="1" t="s">
        <v>50</v>
      </c>
    </row>
    <row r="24" spans="1:9" hidden="1" x14ac:dyDescent="0.3">
      <c r="A24" s="1">
        <v>20150727</v>
      </c>
      <c r="B24" s="1">
        <v>875</v>
      </c>
      <c r="C24" s="1" t="s">
        <v>40</v>
      </c>
      <c r="D24" s="1" t="s">
        <v>18</v>
      </c>
      <c r="E24" s="1">
        <v>400</v>
      </c>
      <c r="F24" s="1">
        <v>10.88</v>
      </c>
      <c r="G24" s="1">
        <v>4352</v>
      </c>
      <c r="I24" s="1" t="s">
        <v>52</v>
      </c>
    </row>
    <row r="25" spans="1:9" hidden="1" x14ac:dyDescent="0.3">
      <c r="A25" s="1">
        <v>20150728</v>
      </c>
      <c r="B25" s="1">
        <v>600363</v>
      </c>
      <c r="C25" s="1" t="s">
        <v>42</v>
      </c>
      <c r="D25" s="1" t="s">
        <v>18</v>
      </c>
      <c r="E25" s="1">
        <v>200</v>
      </c>
      <c r="F25" s="1">
        <v>16.350000000000001</v>
      </c>
      <c r="G25" s="1">
        <v>3270</v>
      </c>
      <c r="I25" s="1" t="s">
        <v>57</v>
      </c>
    </row>
    <row r="26" spans="1:9" hidden="1" x14ac:dyDescent="0.3">
      <c r="A26" s="1">
        <v>20150805</v>
      </c>
      <c r="B26" s="26">
        <v>600585</v>
      </c>
      <c r="C26" s="1" t="s">
        <v>47</v>
      </c>
      <c r="D26" s="1" t="s">
        <v>18</v>
      </c>
      <c r="E26" s="1">
        <v>100</v>
      </c>
      <c r="F26" s="1">
        <v>21.53</v>
      </c>
      <c r="G26" s="1">
        <v>2153</v>
      </c>
      <c r="I26" s="1" t="s">
        <v>58</v>
      </c>
    </row>
    <row r="27" spans="1:9" hidden="1" x14ac:dyDescent="0.3">
      <c r="A27" s="1">
        <v>20150805</v>
      </c>
      <c r="B27" s="26">
        <v>600585</v>
      </c>
      <c r="C27" s="1" t="s">
        <v>47</v>
      </c>
      <c r="D27" s="1" t="s">
        <v>18</v>
      </c>
      <c r="E27" s="1">
        <v>100</v>
      </c>
      <c r="F27" s="1">
        <v>21.21</v>
      </c>
      <c r="G27" s="1">
        <v>2121</v>
      </c>
      <c r="I27" s="1" t="s">
        <v>59</v>
      </c>
    </row>
    <row r="28" spans="1:9" s="7" customFormat="1" ht="46" hidden="1" x14ac:dyDescent="0.15">
      <c r="A28" s="7">
        <v>20150810</v>
      </c>
      <c r="B28" s="7">
        <v>777</v>
      </c>
      <c r="C28" s="7" t="s">
        <v>30</v>
      </c>
      <c r="D28" s="7" t="s">
        <v>18</v>
      </c>
      <c r="E28" s="7">
        <v>200</v>
      </c>
      <c r="F28" s="7">
        <v>33.1</v>
      </c>
      <c r="G28" s="7">
        <v>6610</v>
      </c>
      <c r="I28" s="11" t="s">
        <v>69</v>
      </c>
    </row>
    <row r="29" spans="1:9" s="7" customFormat="1" ht="183" hidden="1" customHeight="1" x14ac:dyDescent="0.15">
      <c r="A29" s="7">
        <v>20150818</v>
      </c>
      <c r="B29" s="7">
        <v>600016</v>
      </c>
      <c r="C29" s="7" t="s">
        <v>75</v>
      </c>
      <c r="D29" s="7" t="s">
        <v>8</v>
      </c>
      <c r="E29" s="7">
        <v>200</v>
      </c>
      <c r="F29" s="7">
        <v>9</v>
      </c>
      <c r="G29" s="7">
        <v>-1800</v>
      </c>
      <c r="I29" s="11" t="s">
        <v>76</v>
      </c>
    </row>
    <row r="30" spans="1:9" s="7" customFormat="1" ht="161" hidden="1" x14ac:dyDescent="0.15">
      <c r="A30" s="7">
        <v>20150819</v>
      </c>
      <c r="B30" s="7">
        <v>600818</v>
      </c>
      <c r="C30" s="7" t="s">
        <v>9</v>
      </c>
      <c r="D30" s="7" t="s">
        <v>8</v>
      </c>
      <c r="E30" s="7">
        <v>300</v>
      </c>
      <c r="F30" s="7">
        <v>4.18</v>
      </c>
      <c r="G30" s="7">
        <v>-1254</v>
      </c>
      <c r="I30" s="11" t="s">
        <v>77</v>
      </c>
    </row>
    <row r="31" spans="1:9" s="7" customFormat="1" ht="161" x14ac:dyDescent="0.15">
      <c r="A31" s="7">
        <v>20150820</v>
      </c>
      <c r="B31" s="7">
        <v>601328</v>
      </c>
      <c r="C31" s="7" t="s">
        <v>78</v>
      </c>
      <c r="D31" s="7" t="s">
        <v>8</v>
      </c>
      <c r="E31" s="7">
        <v>300</v>
      </c>
      <c r="F31" s="7">
        <v>6.34</v>
      </c>
      <c r="G31" s="7">
        <v>-1902</v>
      </c>
      <c r="I31" s="11" t="s">
        <v>79</v>
      </c>
    </row>
    <row r="32" spans="1:9" hidden="1" x14ac:dyDescent="0.3">
      <c r="A32" s="1">
        <v>20150819</v>
      </c>
      <c r="B32" s="1">
        <v>600818</v>
      </c>
      <c r="C32" s="1" t="s">
        <v>9</v>
      </c>
      <c r="D32" s="1" t="s">
        <v>8</v>
      </c>
      <c r="E32" s="1">
        <v>300</v>
      </c>
      <c r="F32" s="1">
        <v>4.18</v>
      </c>
      <c r="G32" s="1">
        <v>-1253</v>
      </c>
    </row>
    <row r="33" spans="1:16" s="7" customFormat="1" hidden="1" x14ac:dyDescent="0.15">
      <c r="A33" s="7">
        <v>20150825</v>
      </c>
      <c r="B33" s="7">
        <v>601169</v>
      </c>
      <c r="C33" s="7" t="s">
        <v>29</v>
      </c>
      <c r="D33" s="7" t="s">
        <v>8</v>
      </c>
      <c r="E33" s="7">
        <v>200</v>
      </c>
      <c r="F33" s="7">
        <v>7.18</v>
      </c>
      <c r="G33" s="7">
        <v>-1436</v>
      </c>
      <c r="I33" s="11" t="s">
        <v>81</v>
      </c>
    </row>
    <row r="34" spans="1:16" hidden="1" x14ac:dyDescent="0.3">
      <c r="B34" s="1"/>
    </row>
    <row r="35" spans="1:16" s="7" customFormat="1" hidden="1" x14ac:dyDescent="0.15">
      <c r="A35" s="7">
        <v>20150828</v>
      </c>
      <c r="B35" s="7">
        <v>601169</v>
      </c>
      <c r="C35" s="7" t="s">
        <v>29</v>
      </c>
      <c r="D35" s="7" t="s">
        <v>18</v>
      </c>
      <c r="E35" s="7">
        <v>100</v>
      </c>
      <c r="F35" s="7">
        <v>8.7100000000000009</v>
      </c>
      <c r="G35" s="7">
        <v>870</v>
      </c>
      <c r="I35" s="11" t="s">
        <v>82</v>
      </c>
    </row>
    <row r="36" spans="1:16" s="7" customFormat="1" hidden="1" x14ac:dyDescent="0.15">
      <c r="A36" s="7">
        <v>20150831</v>
      </c>
      <c r="B36" s="7">
        <v>601169</v>
      </c>
      <c r="C36" s="7" t="s">
        <v>29</v>
      </c>
      <c r="D36" s="7" t="s">
        <v>18</v>
      </c>
      <c r="E36" s="7">
        <v>100</v>
      </c>
      <c r="F36" s="7">
        <v>8.6199999999999992</v>
      </c>
      <c r="G36" s="7">
        <v>862</v>
      </c>
      <c r="I36" s="11" t="s">
        <v>83</v>
      </c>
    </row>
    <row r="37" spans="1:16" ht="46" hidden="1" x14ac:dyDescent="0.3">
      <c r="A37" s="1">
        <v>20151008</v>
      </c>
      <c r="B37" s="1">
        <v>601628</v>
      </c>
      <c r="C37" s="1" t="s">
        <v>17</v>
      </c>
      <c r="D37" s="1" t="s">
        <v>8</v>
      </c>
      <c r="E37" s="1">
        <v>300</v>
      </c>
      <c r="F37" s="1">
        <v>26.67</v>
      </c>
      <c r="G37" s="1">
        <v>-8002</v>
      </c>
      <c r="I37" s="10" t="s">
        <v>88</v>
      </c>
      <c r="J37" s="1" t="s">
        <v>84</v>
      </c>
      <c r="K37" s="1" t="s">
        <v>85</v>
      </c>
      <c r="L37" s="1" t="s">
        <v>86</v>
      </c>
      <c r="M37" s="1">
        <v>-6.9269999999999996</v>
      </c>
      <c r="N37" s="1" t="s">
        <v>87</v>
      </c>
    </row>
    <row r="38" spans="1:16" s="7" customFormat="1" hidden="1" x14ac:dyDescent="0.15">
      <c r="A38" s="7">
        <v>20151014</v>
      </c>
      <c r="B38" s="7">
        <v>777</v>
      </c>
      <c r="C38" s="7" t="s">
        <v>30</v>
      </c>
      <c r="D38" s="7" t="s">
        <v>18</v>
      </c>
      <c r="E38" s="7">
        <v>200</v>
      </c>
      <c r="F38" s="7">
        <v>34.79</v>
      </c>
      <c r="G38" s="7">
        <v>6958</v>
      </c>
      <c r="I38" s="11" t="s">
        <v>89</v>
      </c>
    </row>
    <row r="39" spans="1:16" hidden="1" x14ac:dyDescent="0.3">
      <c r="A39" s="1">
        <v>20151020</v>
      </c>
      <c r="B39" s="1">
        <v>601628</v>
      </c>
      <c r="C39" s="1" t="s">
        <v>17</v>
      </c>
      <c r="D39" s="1" t="s">
        <v>18</v>
      </c>
      <c r="E39" s="1">
        <v>200</v>
      </c>
      <c r="F39" s="1">
        <v>26.98</v>
      </c>
      <c r="G39" s="1">
        <v>5396</v>
      </c>
      <c r="I39" s="10" t="s">
        <v>90</v>
      </c>
      <c r="J39" s="1" t="s">
        <v>84</v>
      </c>
      <c r="K39" s="1" t="s">
        <v>85</v>
      </c>
      <c r="L39" s="1" t="s">
        <v>86</v>
      </c>
      <c r="M39" s="1">
        <v>-6.9269999999999996</v>
      </c>
      <c r="N39" s="1" t="s">
        <v>87</v>
      </c>
    </row>
    <row r="40" spans="1:16" hidden="1" x14ac:dyDescent="0.3">
      <c r="A40" s="1">
        <v>20151021</v>
      </c>
      <c r="B40" s="1">
        <v>601628</v>
      </c>
      <c r="C40" s="1" t="s">
        <v>17</v>
      </c>
      <c r="D40" s="1" t="s">
        <v>18</v>
      </c>
      <c r="E40" s="1">
        <v>100</v>
      </c>
      <c r="F40" s="1">
        <v>27.25</v>
      </c>
      <c r="G40" s="1">
        <v>2725</v>
      </c>
      <c r="I40" s="10" t="s">
        <v>91</v>
      </c>
      <c r="J40" s="1" t="s">
        <v>84</v>
      </c>
      <c r="K40" s="1" t="s">
        <v>85</v>
      </c>
      <c r="L40" s="1" t="s">
        <v>86</v>
      </c>
      <c r="M40" s="1">
        <v>-6.9269999999999996</v>
      </c>
      <c r="N40" s="1" t="s">
        <v>87</v>
      </c>
    </row>
    <row r="41" spans="1:16" s="7" customFormat="1" x14ac:dyDescent="0.15">
      <c r="A41" s="7">
        <v>20151103</v>
      </c>
      <c r="B41" s="7">
        <v>601328</v>
      </c>
      <c r="C41" s="7" t="s">
        <v>78</v>
      </c>
      <c r="D41" s="7" t="s">
        <v>8</v>
      </c>
      <c r="E41" s="7">
        <v>300</v>
      </c>
      <c r="F41" s="7">
        <v>6.19</v>
      </c>
      <c r="G41" s="7">
        <v>-1857</v>
      </c>
      <c r="I41" s="11" t="s">
        <v>95</v>
      </c>
      <c r="J41" s="7" t="s">
        <v>84</v>
      </c>
      <c r="K41" s="7" t="s">
        <v>92</v>
      </c>
      <c r="L41" s="7" t="s">
        <v>93</v>
      </c>
      <c r="M41" s="7">
        <v>-6.5970000000000004</v>
      </c>
      <c r="N41" s="7" t="s">
        <v>94</v>
      </c>
    </row>
    <row r="42" spans="1:16" ht="46" hidden="1" x14ac:dyDescent="0.3">
      <c r="A42" s="1">
        <v>20151109</v>
      </c>
      <c r="B42" s="1">
        <v>600818</v>
      </c>
      <c r="C42" s="1" t="s">
        <v>9</v>
      </c>
      <c r="D42" s="1" t="s">
        <v>18</v>
      </c>
      <c r="E42" s="1">
        <v>300</v>
      </c>
      <c r="F42" s="1">
        <v>4.6399999999999997</v>
      </c>
      <c r="G42" s="1">
        <v>3500</v>
      </c>
      <c r="I42" s="21" t="s">
        <v>96</v>
      </c>
    </row>
    <row r="43" spans="1:16" s="7" customFormat="1" x14ac:dyDescent="0.15">
      <c r="A43" s="7">
        <v>20151112</v>
      </c>
      <c r="B43" s="7">
        <v>601328</v>
      </c>
      <c r="C43" s="7" t="s">
        <v>78</v>
      </c>
      <c r="D43" s="7" t="s">
        <v>18</v>
      </c>
      <c r="E43" s="7">
        <v>500</v>
      </c>
      <c r="F43" s="7">
        <v>6.75</v>
      </c>
      <c r="G43" s="7">
        <v>3375</v>
      </c>
      <c r="I43" s="11" t="s">
        <v>97</v>
      </c>
      <c r="J43" s="7" t="s">
        <v>84</v>
      </c>
      <c r="K43" s="7" t="s">
        <v>92</v>
      </c>
      <c r="L43" s="7" t="s">
        <v>93</v>
      </c>
      <c r="M43" s="7">
        <v>-6.5970000000000004</v>
      </c>
      <c r="N43" s="7" t="s">
        <v>94</v>
      </c>
    </row>
    <row r="44" spans="1:16" hidden="1" x14ac:dyDescent="0.3">
      <c r="A44" s="1">
        <v>20151201</v>
      </c>
      <c r="B44" s="1">
        <v>600583</v>
      </c>
      <c r="C44" s="1" t="s">
        <v>103</v>
      </c>
      <c r="D44" s="1" t="s">
        <v>8</v>
      </c>
      <c r="E44" s="1">
        <v>200</v>
      </c>
      <c r="F44" s="1">
        <v>9.1300000000000008</v>
      </c>
      <c r="G44" s="1">
        <v>-1826</v>
      </c>
      <c r="I44" s="1" t="s">
        <v>99</v>
      </c>
      <c r="J44" s="1" t="s">
        <v>84</v>
      </c>
      <c r="K44" s="1" t="s">
        <v>100</v>
      </c>
      <c r="L44" s="1" t="s">
        <v>101</v>
      </c>
      <c r="M44" s="1">
        <v>-14.137</v>
      </c>
      <c r="N44" s="1" t="s">
        <v>102</v>
      </c>
    </row>
    <row r="45" spans="1:16" s="7" customFormat="1" ht="69" hidden="1" x14ac:dyDescent="0.15">
      <c r="A45" s="7">
        <v>20151202</v>
      </c>
      <c r="B45" s="7">
        <v>600050</v>
      </c>
      <c r="C45" s="7" t="s">
        <v>104</v>
      </c>
      <c r="D45" s="7" t="s">
        <v>8</v>
      </c>
      <c r="E45" s="7">
        <v>300</v>
      </c>
      <c r="F45" s="7">
        <v>6.22</v>
      </c>
      <c r="G45" s="7">
        <v>-1866</v>
      </c>
      <c r="I45" s="22" t="s">
        <v>105</v>
      </c>
    </row>
    <row r="46" spans="1:16" ht="46" hidden="1" x14ac:dyDescent="0.3">
      <c r="A46" s="1">
        <v>20151204</v>
      </c>
      <c r="B46" s="1">
        <v>600583</v>
      </c>
      <c r="C46" s="23" t="s">
        <v>103</v>
      </c>
      <c r="D46" s="1" t="s">
        <v>18</v>
      </c>
      <c r="E46" s="1">
        <v>200</v>
      </c>
      <c r="F46" s="1">
        <v>9.3699999999999992</v>
      </c>
      <c r="G46" s="1">
        <v>1874</v>
      </c>
      <c r="I46" s="21" t="s">
        <v>109</v>
      </c>
      <c r="J46" s="1" t="s">
        <v>84</v>
      </c>
      <c r="K46" s="1" t="s">
        <v>106</v>
      </c>
      <c r="L46" s="1" t="s">
        <v>107</v>
      </c>
      <c r="M46" s="1">
        <v>7.3920000000000003</v>
      </c>
      <c r="N46" s="1" t="s">
        <v>108</v>
      </c>
    </row>
    <row r="47" spans="1:16" s="7" customFormat="1" hidden="1" x14ac:dyDescent="0.15">
      <c r="A47" s="7">
        <v>20151204</v>
      </c>
      <c r="B47" s="7">
        <v>600050</v>
      </c>
      <c r="C47" s="7" t="s">
        <v>104</v>
      </c>
      <c r="D47" s="7" t="s">
        <v>18</v>
      </c>
      <c r="E47" s="7">
        <v>300</v>
      </c>
      <c r="F47" s="7">
        <v>6.35</v>
      </c>
      <c r="G47" s="7">
        <v>1905</v>
      </c>
      <c r="I47" s="22"/>
    </row>
    <row r="48" spans="1:16" s="7" customFormat="1" ht="46" hidden="1" x14ac:dyDescent="0.15">
      <c r="A48" s="7">
        <v>20151211</v>
      </c>
      <c r="B48" s="7">
        <v>600036</v>
      </c>
      <c r="C48" s="7" t="s">
        <v>113</v>
      </c>
      <c r="D48" s="7" t="s">
        <v>8</v>
      </c>
      <c r="E48" s="7">
        <v>200</v>
      </c>
      <c r="F48" s="7">
        <v>16.920000000000002</v>
      </c>
      <c r="G48" s="7">
        <v>-3394</v>
      </c>
      <c r="I48" s="22" t="s">
        <v>114</v>
      </c>
      <c r="K48" s="54" t="s">
        <v>115</v>
      </c>
      <c r="L48" s="55"/>
      <c r="M48" s="55"/>
      <c r="N48" s="55"/>
      <c r="O48" s="55"/>
      <c r="P48" s="55"/>
    </row>
    <row r="49" spans="1:16" hidden="1" x14ac:dyDescent="0.3">
      <c r="A49" s="23">
        <v>20151211</v>
      </c>
      <c r="B49" s="26">
        <v>600585</v>
      </c>
      <c r="C49" s="1" t="s">
        <v>7</v>
      </c>
      <c r="D49" s="1" t="s">
        <v>8</v>
      </c>
      <c r="E49" s="1">
        <v>300</v>
      </c>
      <c r="F49" s="1">
        <v>16.82</v>
      </c>
      <c r="G49" s="1">
        <v>-5046</v>
      </c>
      <c r="I49" s="1" t="s">
        <v>116</v>
      </c>
    </row>
    <row r="50" spans="1:16" s="23" customFormat="1" hidden="1" x14ac:dyDescent="0.15">
      <c r="A50" s="23">
        <v>20151214</v>
      </c>
      <c r="B50" s="23">
        <v>600036</v>
      </c>
      <c r="C50" s="23" t="s">
        <v>113</v>
      </c>
      <c r="D50" s="23" t="s">
        <v>8</v>
      </c>
      <c r="E50" s="23">
        <v>300</v>
      </c>
      <c r="F50" s="23">
        <v>16.53</v>
      </c>
      <c r="G50" s="23">
        <v>-4959</v>
      </c>
      <c r="I50" s="24" t="s">
        <v>117</v>
      </c>
      <c r="K50" s="54"/>
      <c r="L50" s="55"/>
      <c r="M50" s="55"/>
      <c r="N50" s="55"/>
      <c r="O50" s="55"/>
      <c r="P50" s="55"/>
    </row>
    <row r="51" spans="1:16" ht="46" hidden="1" x14ac:dyDescent="0.3">
      <c r="A51" s="26">
        <v>20151215</v>
      </c>
      <c r="B51" s="26">
        <v>600585</v>
      </c>
      <c r="C51" s="1" t="s">
        <v>7</v>
      </c>
      <c r="D51" s="1" t="s">
        <v>18</v>
      </c>
      <c r="E51" s="1">
        <v>300</v>
      </c>
      <c r="F51" s="1">
        <v>16.989999999999998</v>
      </c>
      <c r="G51" s="1">
        <v>5097</v>
      </c>
      <c r="I51" s="25" t="s">
        <v>119</v>
      </c>
    </row>
    <row r="52" spans="1:16" s="26" customFormat="1" hidden="1" x14ac:dyDescent="0.15">
      <c r="A52" s="26">
        <v>20151214</v>
      </c>
      <c r="B52" s="26">
        <v>600036</v>
      </c>
      <c r="C52" s="26" t="s">
        <v>113</v>
      </c>
      <c r="D52" s="26" t="s">
        <v>18</v>
      </c>
      <c r="E52" s="26">
        <v>500</v>
      </c>
      <c r="F52" s="26">
        <v>16.98</v>
      </c>
      <c r="G52" s="26">
        <v>8490</v>
      </c>
      <c r="I52" s="25" t="s">
        <v>118</v>
      </c>
      <c r="K52" s="54"/>
      <c r="L52" s="55"/>
      <c r="M52" s="55"/>
      <c r="N52" s="55"/>
      <c r="O52" s="55"/>
      <c r="P52" s="55"/>
    </row>
    <row r="53" spans="1:16" s="27" customFormat="1" hidden="1" x14ac:dyDescent="0.15">
      <c r="A53" s="27">
        <v>20151218</v>
      </c>
      <c r="B53" s="27">
        <v>600016</v>
      </c>
      <c r="C53" s="27" t="s">
        <v>75</v>
      </c>
      <c r="D53" s="27" t="s">
        <v>18</v>
      </c>
      <c r="E53" s="27">
        <v>200</v>
      </c>
      <c r="F53" s="27">
        <v>9.3800000000000008</v>
      </c>
      <c r="G53" s="27">
        <v>1876</v>
      </c>
      <c r="I53" s="11" t="s">
        <v>120</v>
      </c>
    </row>
    <row r="54" spans="1:16" hidden="1" x14ac:dyDescent="0.3">
      <c r="A54" s="1">
        <v>20151223</v>
      </c>
      <c r="B54" s="26">
        <v>600668</v>
      </c>
      <c r="C54" s="1" t="s">
        <v>128</v>
      </c>
      <c r="D54" s="1" t="s">
        <v>8</v>
      </c>
      <c r="E54" s="1">
        <v>600</v>
      </c>
      <c r="F54" s="1">
        <v>6.79</v>
      </c>
      <c r="G54" s="1">
        <v>-4074</v>
      </c>
    </row>
    <row r="55" spans="1:16" hidden="1" x14ac:dyDescent="0.3">
      <c r="A55" s="1">
        <v>20151225</v>
      </c>
      <c r="B55" s="28">
        <v>600668</v>
      </c>
      <c r="C55" s="1" t="s">
        <v>128</v>
      </c>
      <c r="D55" s="1" t="s">
        <v>18</v>
      </c>
      <c r="E55" s="1">
        <v>600</v>
      </c>
      <c r="F55" s="1">
        <v>6.86</v>
      </c>
      <c r="G55" s="1">
        <v>4116</v>
      </c>
    </row>
    <row r="56" spans="1:16" ht="46" hidden="1" x14ac:dyDescent="0.3">
      <c r="A56" s="1">
        <v>20151225</v>
      </c>
      <c r="B56" s="28">
        <v>600006</v>
      </c>
      <c r="C56" s="1" t="s">
        <v>129</v>
      </c>
      <c r="D56" s="1" t="s">
        <v>8</v>
      </c>
      <c r="E56" s="1">
        <v>300</v>
      </c>
      <c r="F56" s="1">
        <v>8.64</v>
      </c>
      <c r="G56" s="1">
        <v>-2592</v>
      </c>
      <c r="I56" s="21" t="s">
        <v>130</v>
      </c>
    </row>
    <row r="57" spans="1:16" hidden="1" x14ac:dyDescent="0.3">
      <c r="A57" s="1">
        <v>20151229</v>
      </c>
      <c r="B57" s="26">
        <v>600018</v>
      </c>
      <c r="C57" s="1" t="s">
        <v>131</v>
      </c>
      <c r="D57" s="1" t="s">
        <v>8</v>
      </c>
      <c r="E57" s="1">
        <v>300</v>
      </c>
      <c r="F57" s="1">
        <v>6.54</v>
      </c>
      <c r="G57" s="1">
        <v>-2012</v>
      </c>
      <c r="I57" s="21" t="s">
        <v>132</v>
      </c>
    </row>
    <row r="58" spans="1:16" hidden="1" x14ac:dyDescent="0.3">
      <c r="A58" s="1">
        <v>20161014</v>
      </c>
      <c r="B58" s="26">
        <v>600019</v>
      </c>
      <c r="C58" s="1" t="s">
        <v>138</v>
      </c>
      <c r="D58" s="1" t="s">
        <v>8</v>
      </c>
      <c r="E58" s="1">
        <v>400</v>
      </c>
      <c r="F58" s="1">
        <v>5.61</v>
      </c>
      <c r="G58" s="1">
        <v>-2240</v>
      </c>
      <c r="I58" s="21" t="s">
        <v>135</v>
      </c>
    </row>
    <row r="59" spans="1:16" hidden="1" x14ac:dyDescent="0.3">
      <c r="A59" s="1">
        <v>20160106</v>
      </c>
      <c r="B59" s="30">
        <v>600006</v>
      </c>
      <c r="C59" s="1" t="s">
        <v>129</v>
      </c>
      <c r="D59" s="1" t="s">
        <v>8</v>
      </c>
      <c r="E59" s="1">
        <v>300</v>
      </c>
      <c r="F59" s="1">
        <v>7.82</v>
      </c>
      <c r="G59" s="1">
        <v>-2346</v>
      </c>
      <c r="I59" s="21"/>
    </row>
    <row r="60" spans="1:16" hidden="1" x14ac:dyDescent="0.3">
      <c r="A60" s="1">
        <v>20160106</v>
      </c>
      <c r="B60" s="30">
        <v>600019</v>
      </c>
      <c r="C60" s="1" t="s">
        <v>138</v>
      </c>
      <c r="D60" s="1" t="s">
        <v>18</v>
      </c>
      <c r="E60" s="1">
        <v>100</v>
      </c>
      <c r="F60" s="1">
        <v>5.97</v>
      </c>
      <c r="G60" s="1">
        <v>597</v>
      </c>
      <c r="I60" s="21" t="s">
        <v>139</v>
      </c>
    </row>
    <row r="61" spans="1:16" hidden="1" x14ac:dyDescent="0.3">
      <c r="A61" s="1">
        <v>20160111</v>
      </c>
      <c r="B61" s="31">
        <v>600019</v>
      </c>
      <c r="C61" s="1" t="s">
        <v>138</v>
      </c>
      <c r="D61" s="1" t="s">
        <v>18</v>
      </c>
      <c r="E61" s="1">
        <v>100</v>
      </c>
      <c r="F61" s="1">
        <v>5.72</v>
      </c>
      <c r="G61" s="1">
        <v>572</v>
      </c>
      <c r="I61" s="21" t="s">
        <v>140</v>
      </c>
    </row>
    <row r="62" spans="1:16" hidden="1" x14ac:dyDescent="0.3">
      <c r="A62" s="1">
        <v>20160111</v>
      </c>
      <c r="B62" s="31">
        <v>600006</v>
      </c>
      <c r="C62" s="1" t="s">
        <v>129</v>
      </c>
      <c r="D62" s="1" t="s">
        <v>8</v>
      </c>
      <c r="E62" s="1">
        <v>300</v>
      </c>
      <c r="F62" s="1">
        <v>7.77</v>
      </c>
      <c r="G62" s="1">
        <v>-2331</v>
      </c>
      <c r="I62" s="21" t="s">
        <v>141</v>
      </c>
    </row>
    <row r="63" spans="1:16" hidden="1" x14ac:dyDescent="0.3">
      <c r="A63" s="1">
        <v>20160112</v>
      </c>
      <c r="B63" s="32">
        <v>600006</v>
      </c>
      <c r="C63" s="1" t="s">
        <v>129</v>
      </c>
      <c r="D63" s="1" t="s">
        <v>8</v>
      </c>
      <c r="E63" s="1">
        <v>300</v>
      </c>
      <c r="F63" s="1">
        <v>6.5</v>
      </c>
      <c r="G63" s="1">
        <v>-1950</v>
      </c>
      <c r="I63" s="21" t="s">
        <v>142</v>
      </c>
    </row>
    <row r="64" spans="1:16" hidden="1" x14ac:dyDescent="0.3">
      <c r="A64" s="1">
        <v>20160111</v>
      </c>
      <c r="B64" s="26">
        <v>600428</v>
      </c>
      <c r="C64" s="1" t="s">
        <v>143</v>
      </c>
      <c r="D64" s="1" t="s">
        <v>8</v>
      </c>
      <c r="E64" s="1">
        <v>300</v>
      </c>
      <c r="F64" s="1">
        <v>7.77</v>
      </c>
      <c r="G64" s="1">
        <v>-2331</v>
      </c>
    </row>
    <row r="65" spans="1:16" hidden="1" x14ac:dyDescent="0.3">
      <c r="A65" s="1">
        <v>20160113</v>
      </c>
      <c r="B65" s="26">
        <v>600363</v>
      </c>
      <c r="C65" s="1" t="s">
        <v>42</v>
      </c>
      <c r="D65" s="1" t="s">
        <v>8</v>
      </c>
      <c r="E65" s="1">
        <v>300</v>
      </c>
      <c r="F65" s="1">
        <v>15.02</v>
      </c>
      <c r="G65" s="1">
        <v>-4506</v>
      </c>
      <c r="I65" s="1" t="s">
        <v>144</v>
      </c>
    </row>
    <row r="66" spans="1:16" hidden="1" x14ac:dyDescent="0.3">
      <c r="A66" s="1">
        <v>20160113</v>
      </c>
      <c r="B66" s="33">
        <v>600019</v>
      </c>
      <c r="C66" s="1" t="s">
        <v>138</v>
      </c>
      <c r="D66" s="1" t="s">
        <v>18</v>
      </c>
      <c r="E66" s="1">
        <v>200</v>
      </c>
      <c r="F66" s="1">
        <v>5.72</v>
      </c>
      <c r="G66" s="1">
        <v>1144</v>
      </c>
      <c r="I66" s="21" t="s">
        <v>145</v>
      </c>
    </row>
    <row r="67" spans="1:16" hidden="1" x14ac:dyDescent="0.3">
      <c r="A67" s="1">
        <v>20160114</v>
      </c>
      <c r="B67" s="34">
        <v>600363</v>
      </c>
      <c r="C67" s="1" t="s">
        <v>42</v>
      </c>
      <c r="D67" s="1" t="s">
        <v>8</v>
      </c>
      <c r="E67" s="1">
        <v>300</v>
      </c>
      <c r="F67" s="1">
        <v>12.75</v>
      </c>
      <c r="G67" s="1">
        <v>-3825</v>
      </c>
      <c r="I67" s="1" t="s">
        <v>146</v>
      </c>
    </row>
    <row r="68" spans="1:16" hidden="1" x14ac:dyDescent="0.3">
      <c r="A68" s="1">
        <v>20160119</v>
      </c>
      <c r="B68" s="26">
        <v>600598</v>
      </c>
      <c r="C68" s="1" t="s">
        <v>147</v>
      </c>
      <c r="D68" s="1" t="s">
        <v>8</v>
      </c>
      <c r="E68" s="1">
        <v>300</v>
      </c>
      <c r="F68" s="1">
        <v>11.28</v>
      </c>
      <c r="G68" s="1">
        <v>-3384</v>
      </c>
      <c r="I68" s="1" t="s">
        <v>148</v>
      </c>
    </row>
    <row r="69" spans="1:16" hidden="1" x14ac:dyDescent="0.3">
      <c r="A69" s="1">
        <v>20160120</v>
      </c>
      <c r="B69" s="34">
        <v>600598</v>
      </c>
      <c r="C69" s="1" t="s">
        <v>147</v>
      </c>
      <c r="D69" s="1" t="s">
        <v>18</v>
      </c>
      <c r="E69" s="1">
        <v>300</v>
      </c>
      <c r="F69" s="1">
        <v>11.46</v>
      </c>
      <c r="G69" s="1">
        <v>3438</v>
      </c>
      <c r="I69" s="55" t="s">
        <v>149</v>
      </c>
    </row>
    <row r="70" spans="1:16" hidden="1" x14ac:dyDescent="0.3">
      <c r="A70" s="1">
        <v>20160120</v>
      </c>
      <c r="B70" s="34">
        <v>600363</v>
      </c>
      <c r="C70" s="1" t="s">
        <v>42</v>
      </c>
      <c r="D70" s="1" t="s">
        <v>18</v>
      </c>
      <c r="E70" s="1">
        <v>300</v>
      </c>
      <c r="F70" s="1">
        <v>14.49</v>
      </c>
      <c r="G70" s="1">
        <v>4347</v>
      </c>
      <c r="I70" s="55"/>
    </row>
    <row r="71" spans="1:16" hidden="1" x14ac:dyDescent="0.3">
      <c r="A71" s="1">
        <v>20160121</v>
      </c>
      <c r="B71" s="52">
        <v>16</v>
      </c>
      <c r="C71" s="1" t="s">
        <v>185</v>
      </c>
      <c r="D71" s="1" t="s">
        <v>197</v>
      </c>
      <c r="I71" s="52" t="s">
        <v>193</v>
      </c>
      <c r="J71" s="1" t="s">
        <v>84</v>
      </c>
      <c r="K71" s="1" t="s">
        <v>194</v>
      </c>
      <c r="L71" s="1" t="s">
        <v>195</v>
      </c>
      <c r="M71" s="1">
        <v>-13.151</v>
      </c>
      <c r="N71" s="1" t="s">
        <v>196</v>
      </c>
    </row>
    <row r="72" spans="1:16" hidden="1" x14ac:dyDescent="0.3">
      <c r="A72" s="1">
        <v>20160122</v>
      </c>
      <c r="B72" s="36">
        <v>600598</v>
      </c>
      <c r="C72" s="1" t="s">
        <v>147</v>
      </c>
      <c r="D72" s="1" t="s">
        <v>8</v>
      </c>
      <c r="E72" s="1">
        <v>800</v>
      </c>
      <c r="F72" s="1">
        <v>11</v>
      </c>
      <c r="G72" s="1">
        <v>8800</v>
      </c>
      <c r="I72" s="1" t="s">
        <v>150</v>
      </c>
    </row>
    <row r="73" spans="1:16" s="36" customFormat="1" hidden="1" x14ac:dyDescent="0.15">
      <c r="A73" s="36">
        <v>20160125</v>
      </c>
      <c r="B73" s="36">
        <v>600036</v>
      </c>
      <c r="C73" s="36" t="s">
        <v>113</v>
      </c>
      <c r="D73" s="36" t="s">
        <v>8</v>
      </c>
      <c r="E73" s="36">
        <v>400</v>
      </c>
      <c r="F73" s="36">
        <v>15.27</v>
      </c>
      <c r="G73" s="36">
        <v>-6108</v>
      </c>
      <c r="I73" s="35" t="s">
        <v>151</v>
      </c>
      <c r="K73" s="54"/>
      <c r="L73" s="55"/>
      <c r="M73" s="55"/>
      <c r="N73" s="55"/>
      <c r="O73" s="55"/>
      <c r="P73" s="55"/>
    </row>
    <row r="74" spans="1:16" s="38" customFormat="1" ht="69" hidden="1" x14ac:dyDescent="0.15">
      <c r="A74" s="38">
        <v>20160126</v>
      </c>
      <c r="B74" s="38">
        <v>2594</v>
      </c>
      <c r="C74" s="38" t="s">
        <v>153</v>
      </c>
      <c r="D74" s="38" t="s">
        <v>8</v>
      </c>
      <c r="E74" s="38">
        <v>100</v>
      </c>
      <c r="F74" s="38">
        <v>53.27</v>
      </c>
      <c r="G74" s="38">
        <v>-5327</v>
      </c>
      <c r="I74" s="37" t="s">
        <v>152</v>
      </c>
    </row>
    <row r="75" spans="1:16" hidden="1" x14ac:dyDescent="0.3">
      <c r="A75" s="38">
        <v>20160127</v>
      </c>
      <c r="B75" s="26">
        <v>2673</v>
      </c>
      <c r="C75" s="1" t="s">
        <v>156</v>
      </c>
      <c r="D75" s="1" t="s">
        <v>8</v>
      </c>
      <c r="E75" s="1">
        <v>200</v>
      </c>
      <c r="F75" s="1">
        <v>23.27</v>
      </c>
      <c r="G75" s="1">
        <v>-4654</v>
      </c>
      <c r="I75" s="1" t="s">
        <v>157</v>
      </c>
    </row>
    <row r="76" spans="1:16" hidden="1" x14ac:dyDescent="0.3">
      <c r="A76" s="49">
        <v>20160128</v>
      </c>
      <c r="B76" s="49">
        <v>2673</v>
      </c>
      <c r="C76" s="1" t="s">
        <v>156</v>
      </c>
      <c r="D76" s="1" t="s">
        <v>164</v>
      </c>
      <c r="E76" s="1">
        <v>200</v>
      </c>
      <c r="F76" s="1">
        <v>23.89</v>
      </c>
      <c r="G76" s="1">
        <f>E76*F76</f>
        <v>4778</v>
      </c>
    </row>
    <row r="77" spans="1:16" s="39" customFormat="1" hidden="1" x14ac:dyDescent="0.15">
      <c r="A77" s="39">
        <v>20150831</v>
      </c>
      <c r="B77" s="39">
        <v>601169</v>
      </c>
      <c r="C77" s="39" t="s">
        <v>29</v>
      </c>
      <c r="D77" s="39" t="s">
        <v>18</v>
      </c>
      <c r="E77" s="39">
        <v>100</v>
      </c>
      <c r="F77" s="39">
        <v>8.6199999999999992</v>
      </c>
      <c r="G77" s="39">
        <v>862</v>
      </c>
      <c r="I77" s="11" t="s">
        <v>83</v>
      </c>
    </row>
    <row r="78" spans="1:16" s="39" customFormat="1" hidden="1" x14ac:dyDescent="0.15">
      <c r="A78" s="39">
        <v>20160204</v>
      </c>
      <c r="B78" s="39">
        <v>601169</v>
      </c>
      <c r="C78" s="39" t="s">
        <v>29</v>
      </c>
      <c r="D78" s="39" t="s">
        <v>8</v>
      </c>
      <c r="E78" s="39">
        <v>500</v>
      </c>
      <c r="F78" s="39">
        <v>9.6</v>
      </c>
      <c r="G78" s="39">
        <v>-4800</v>
      </c>
      <c r="I78" s="11" t="s">
        <v>83</v>
      </c>
    </row>
    <row r="79" spans="1:16" s="41" customFormat="1" hidden="1" x14ac:dyDescent="0.15">
      <c r="A79" s="41">
        <v>20160224</v>
      </c>
      <c r="B79" s="41">
        <v>2594</v>
      </c>
      <c r="C79" s="41" t="s">
        <v>153</v>
      </c>
      <c r="D79" s="41" t="s">
        <v>18</v>
      </c>
      <c r="E79" s="41">
        <v>100</v>
      </c>
      <c r="F79" s="41">
        <v>54.6</v>
      </c>
      <c r="G79" s="41">
        <v>5460</v>
      </c>
      <c r="I79" s="40" t="s">
        <v>159</v>
      </c>
    </row>
    <row r="80" spans="1:16" hidden="1" x14ac:dyDescent="0.3">
      <c r="A80" s="1">
        <v>20160413</v>
      </c>
      <c r="B80" s="46">
        <v>600428</v>
      </c>
      <c r="C80" s="1" t="s">
        <v>143</v>
      </c>
      <c r="D80" s="1" t="s">
        <v>164</v>
      </c>
      <c r="E80" s="1">
        <v>300</v>
      </c>
      <c r="F80" s="1">
        <v>8.01</v>
      </c>
      <c r="G80" s="1">
        <v>2403</v>
      </c>
    </row>
    <row r="81" spans="1:14" hidden="1" x14ac:dyDescent="0.3">
      <c r="A81" s="1">
        <v>20160630</v>
      </c>
      <c r="B81" s="46">
        <v>600363</v>
      </c>
      <c r="C81" s="1" t="s">
        <v>42</v>
      </c>
      <c r="D81" s="1" t="s">
        <v>18</v>
      </c>
      <c r="E81" s="1">
        <v>100</v>
      </c>
      <c r="F81" s="1">
        <v>17.600000000000001</v>
      </c>
      <c r="G81" s="1">
        <v>1760</v>
      </c>
      <c r="H81" s="1">
        <v>300</v>
      </c>
      <c r="I81" s="45"/>
      <c r="J81"/>
    </row>
    <row r="82" spans="1:14" s="47" customFormat="1" ht="161" hidden="1" x14ac:dyDescent="0.15">
      <c r="A82" s="47">
        <v>20160705</v>
      </c>
      <c r="B82" s="47">
        <v>600363</v>
      </c>
      <c r="C82" s="47" t="s">
        <v>42</v>
      </c>
      <c r="D82" s="47" t="s">
        <v>18</v>
      </c>
      <c r="E82" s="47">
        <v>100</v>
      </c>
      <c r="F82" s="47">
        <v>18.23</v>
      </c>
      <c r="G82" s="47">
        <v>1823</v>
      </c>
      <c r="H82" s="47">
        <v>200</v>
      </c>
      <c r="I82" s="11" t="s">
        <v>165</v>
      </c>
      <c r="J82" s="48" t="s">
        <v>166</v>
      </c>
    </row>
    <row r="83" spans="1:14" ht="115" hidden="1" x14ac:dyDescent="0.3">
      <c r="A83" s="1">
        <v>20160726</v>
      </c>
      <c r="B83" s="26">
        <v>800</v>
      </c>
      <c r="C83" s="1" t="s">
        <v>167</v>
      </c>
      <c r="D83" s="1" t="s">
        <v>168</v>
      </c>
      <c r="E83" s="1">
        <v>300</v>
      </c>
      <c r="F83" s="1">
        <v>10.88</v>
      </c>
      <c r="G83" s="1">
        <f>F83*E83*-1</f>
        <v>-3264.0000000000005</v>
      </c>
      <c r="I83" s="21" t="s">
        <v>169</v>
      </c>
    </row>
    <row r="84" spans="1:14" hidden="1" x14ac:dyDescent="0.3">
      <c r="A84" s="1">
        <v>20160729</v>
      </c>
      <c r="B84" s="52">
        <v>16</v>
      </c>
      <c r="C84" s="1" t="s">
        <v>185</v>
      </c>
      <c r="D84" s="1" t="s">
        <v>186</v>
      </c>
      <c r="I84" s="21" t="s">
        <v>184</v>
      </c>
    </row>
    <row r="85" spans="1:14" hidden="1" x14ac:dyDescent="0.3">
      <c r="A85" s="1">
        <v>20160802</v>
      </c>
      <c r="B85" s="51">
        <v>600703</v>
      </c>
      <c r="C85" s="1" t="s">
        <v>179</v>
      </c>
      <c r="D85" s="1" t="s">
        <v>168</v>
      </c>
      <c r="E85" s="1">
        <v>300</v>
      </c>
      <c r="F85" s="1">
        <v>12.13</v>
      </c>
      <c r="G85" s="1">
        <f>F85*E85*-1</f>
        <v>-3639.0000000000005</v>
      </c>
      <c r="I85" s="21" t="s">
        <v>180</v>
      </c>
    </row>
    <row r="86" spans="1:14" hidden="1" x14ac:dyDescent="0.3">
      <c r="A86" s="1">
        <v>20160812</v>
      </c>
      <c r="B86" s="26">
        <v>600271</v>
      </c>
      <c r="C86" s="1" t="s">
        <v>172</v>
      </c>
      <c r="D86" s="1" t="s">
        <v>173</v>
      </c>
      <c r="E86" s="1">
        <v>300</v>
      </c>
      <c r="F86" s="1">
        <v>22.56</v>
      </c>
      <c r="G86" s="1">
        <f>F86*E86*-1</f>
        <v>-6768</v>
      </c>
      <c r="I86" s="1" t="s">
        <v>181</v>
      </c>
      <c r="J86" s="1" t="s">
        <v>84</v>
      </c>
      <c r="K86" s="1" t="s">
        <v>174</v>
      </c>
      <c r="L86" s="1" t="s">
        <v>175</v>
      </c>
      <c r="M86" s="1">
        <v>-56.61</v>
      </c>
      <c r="N86" s="1" t="s">
        <v>176</v>
      </c>
    </row>
    <row r="87" spans="1:14" hidden="1" x14ac:dyDescent="0.3">
      <c r="A87" s="1">
        <v>20160816</v>
      </c>
      <c r="B87" s="26">
        <v>9</v>
      </c>
      <c r="C87" s="1" t="s">
        <v>191</v>
      </c>
      <c r="D87" s="1" t="s">
        <v>186</v>
      </c>
      <c r="I87" s="1" t="s">
        <v>187</v>
      </c>
    </row>
    <row r="88" spans="1:14" s="50" customFormat="1" hidden="1" x14ac:dyDescent="0.15">
      <c r="A88" s="50">
        <v>20160816</v>
      </c>
      <c r="B88" s="50">
        <v>601169</v>
      </c>
      <c r="C88" s="50" t="s">
        <v>29</v>
      </c>
      <c r="D88" s="50" t="s">
        <v>177</v>
      </c>
      <c r="E88" s="50">
        <v>100</v>
      </c>
      <c r="F88" s="50">
        <v>8.98</v>
      </c>
      <c r="G88" s="50">
        <v>898</v>
      </c>
      <c r="I88" s="11"/>
    </row>
    <row r="89" spans="1:14" hidden="1" x14ac:dyDescent="0.3">
      <c r="A89" s="50">
        <v>20160816</v>
      </c>
      <c r="B89" s="1">
        <v>600818</v>
      </c>
      <c r="C89" s="1" t="s">
        <v>9</v>
      </c>
      <c r="D89" s="1" t="s">
        <v>18</v>
      </c>
      <c r="E89" s="1">
        <v>100</v>
      </c>
      <c r="F89" s="1">
        <v>4.13</v>
      </c>
      <c r="G89" s="1">
        <v>413</v>
      </c>
      <c r="I89" s="21"/>
    </row>
    <row r="90" spans="1:14" hidden="1" x14ac:dyDescent="0.3">
      <c r="A90" s="1">
        <v>20160816</v>
      </c>
      <c r="B90" s="52">
        <v>9</v>
      </c>
      <c r="C90" s="1" t="s">
        <v>191</v>
      </c>
      <c r="D90" s="1" t="s">
        <v>186</v>
      </c>
      <c r="I90" s="21" t="s">
        <v>192</v>
      </c>
      <c r="J90" s="1" t="s">
        <v>84</v>
      </c>
      <c r="K90" s="1" t="s">
        <v>188</v>
      </c>
      <c r="L90" s="1" t="s">
        <v>189</v>
      </c>
      <c r="M90" s="1">
        <v>4.8769999999999998</v>
      </c>
      <c r="N90" s="1" t="s">
        <v>190</v>
      </c>
    </row>
    <row r="91" spans="1:14" hidden="1" x14ac:dyDescent="0.3">
      <c r="A91" s="1">
        <v>20160819</v>
      </c>
      <c r="B91" s="51">
        <v>600271</v>
      </c>
      <c r="C91" s="1" t="s">
        <v>172</v>
      </c>
      <c r="D91" s="1" t="s">
        <v>177</v>
      </c>
      <c r="E91" s="1">
        <v>300</v>
      </c>
      <c r="F91" s="1">
        <v>23.28</v>
      </c>
      <c r="G91" s="1">
        <f>F91*E91</f>
        <v>6984</v>
      </c>
      <c r="I91" s="1" t="s">
        <v>178</v>
      </c>
      <c r="J91" s="1" t="s">
        <v>84</v>
      </c>
      <c r="K91" s="1" t="s">
        <v>174</v>
      </c>
      <c r="L91" s="1" t="s">
        <v>175</v>
      </c>
      <c r="M91" s="1">
        <v>-56.61</v>
      </c>
      <c r="N91" s="1" t="s">
        <v>176</v>
      </c>
    </row>
    <row r="92" spans="1:14" hidden="1" x14ac:dyDescent="0.3">
      <c r="A92" s="1">
        <v>20160819</v>
      </c>
      <c r="B92" s="51">
        <v>800</v>
      </c>
      <c r="C92" s="1" t="s">
        <v>167</v>
      </c>
      <c r="D92" s="1" t="s">
        <v>177</v>
      </c>
      <c r="E92" s="1">
        <v>300</v>
      </c>
      <c r="F92" s="1">
        <v>10.8</v>
      </c>
      <c r="G92" s="1">
        <f>F92*E92</f>
        <v>3240</v>
      </c>
      <c r="I92" s="21" t="s">
        <v>182</v>
      </c>
    </row>
    <row r="93" spans="1:14" hidden="1" x14ac:dyDescent="0.3">
      <c r="A93" s="1">
        <v>20160819</v>
      </c>
      <c r="B93" s="51">
        <v>600703</v>
      </c>
      <c r="C93" s="1" t="s">
        <v>179</v>
      </c>
      <c r="D93" s="1" t="s">
        <v>183</v>
      </c>
      <c r="E93" s="1">
        <v>300</v>
      </c>
      <c r="F93" s="1">
        <v>12.18</v>
      </c>
      <c r="G93" s="1">
        <f>F93*E93</f>
        <v>3654</v>
      </c>
      <c r="I93" s="21" t="s">
        <v>180</v>
      </c>
    </row>
    <row r="94" spans="1:14" s="53" customFormat="1" x14ac:dyDescent="0.15">
      <c r="A94" s="53">
        <v>20150906</v>
      </c>
      <c r="B94" s="53">
        <v>601328</v>
      </c>
      <c r="C94" s="53" t="s">
        <v>78</v>
      </c>
      <c r="D94" s="53" t="s">
        <v>218</v>
      </c>
      <c r="E94" s="53">
        <v>100</v>
      </c>
      <c r="F94" s="53">
        <v>5.79</v>
      </c>
      <c r="G94" s="53">
        <f>E94*F94</f>
        <v>579</v>
      </c>
      <c r="I94" s="11"/>
    </row>
  </sheetData>
  <autoFilter ref="C1:C94">
    <filterColumn colId="0">
      <filters>
        <filter val="交通银行"/>
      </filters>
    </filterColumn>
  </autoFilter>
  <mergeCells count="6">
    <mergeCell ref="K73:P73"/>
    <mergeCell ref="I8:I9"/>
    <mergeCell ref="K48:P48"/>
    <mergeCell ref="K50:P50"/>
    <mergeCell ref="K52:P52"/>
    <mergeCell ref="I69:I70"/>
  </mergeCells>
  <phoneticPr fontId="7" type="noConversion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E12" sqref="E12"/>
    </sheetView>
  </sheetViews>
  <sheetFormatPr baseColWidth="10" defaultRowHeight="15" x14ac:dyDescent="0.15"/>
  <cols>
    <col min="4" max="4" width="14" customWidth="1"/>
    <col min="10" max="10" width="28.6640625" customWidth="1"/>
  </cols>
  <sheetData>
    <row r="1" spans="1:10" s="1" customFormat="1" ht="24" thickBot="1" x14ac:dyDescent="0.35">
      <c r="A1" s="2" t="s">
        <v>0</v>
      </c>
      <c r="B1" s="3" t="s">
        <v>206</v>
      </c>
      <c r="C1" s="3" t="s">
        <v>212</v>
      </c>
      <c r="D1" s="3" t="s">
        <v>219</v>
      </c>
      <c r="E1" s="3" t="s">
        <v>220</v>
      </c>
      <c r="F1" s="3" t="s">
        <v>213</v>
      </c>
      <c r="G1" s="3" t="s">
        <v>207</v>
      </c>
      <c r="H1" s="3" t="s">
        <v>208</v>
      </c>
      <c r="I1" s="3" t="s">
        <v>209</v>
      </c>
    </row>
    <row r="2" spans="1:10" s="19" customFormat="1" x14ac:dyDescent="0.15">
      <c r="A2" s="19">
        <v>20160831</v>
      </c>
      <c r="B2" s="19" t="s">
        <v>205</v>
      </c>
      <c r="C2" s="19">
        <v>100000</v>
      </c>
      <c r="G2" s="19">
        <v>4.5999999999999996</v>
      </c>
      <c r="H2" s="19">
        <v>50</v>
      </c>
      <c r="I2" s="19">
        <v>2000</v>
      </c>
    </row>
    <row r="3" spans="1:10" s="19" customFormat="1" x14ac:dyDescent="0.15">
      <c r="A3" s="19">
        <v>20160905</v>
      </c>
      <c r="B3" s="19" t="s">
        <v>205</v>
      </c>
      <c r="C3" s="19">
        <v>100115</v>
      </c>
      <c r="F3" s="19">
        <v>45667.199999999997</v>
      </c>
      <c r="G3" s="19">
        <f>F3/C3*10</f>
        <v>4.5614743045497672</v>
      </c>
      <c r="H3" s="19">
        <v>50</v>
      </c>
      <c r="I3" s="19">
        <v>2000</v>
      </c>
    </row>
    <row r="4" spans="1:10" s="19" customFormat="1" x14ac:dyDescent="0.15">
      <c r="A4" s="19">
        <v>20160905</v>
      </c>
      <c r="B4" s="19" t="s">
        <v>205</v>
      </c>
      <c r="C4" s="19">
        <v>100114.7</v>
      </c>
      <c r="F4" s="19">
        <v>45667.199999999997</v>
      </c>
      <c r="G4" s="19">
        <f>F4/C4*10</f>
        <v>4.5614879732946303</v>
      </c>
      <c r="H4" s="19">
        <v>50</v>
      </c>
      <c r="I4" s="19">
        <v>2000</v>
      </c>
      <c r="J4" s="19" t="s">
        <v>214</v>
      </c>
    </row>
    <row r="5" spans="1:10" s="19" customFormat="1" x14ac:dyDescent="0.15">
      <c r="A5" s="19">
        <v>20160906</v>
      </c>
      <c r="B5" s="19" t="s">
        <v>205</v>
      </c>
      <c r="C5" s="19">
        <f>D5+E5</f>
        <v>99649.3</v>
      </c>
      <c r="D5" s="19">
        <v>50323</v>
      </c>
      <c r="E5" s="19">
        <v>49326.3</v>
      </c>
      <c r="F5" s="19">
        <v>45166.8</v>
      </c>
      <c r="G5" s="19">
        <f>F5/C5*10</f>
        <v>4.5325757431311615</v>
      </c>
      <c r="H5" s="19">
        <v>50</v>
      </c>
      <c r="I5" s="19">
        <v>2000</v>
      </c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9" sqref="L29"/>
    </sheetView>
  </sheetViews>
  <sheetFormatPr baseColWidth="10" defaultRowHeight="15" x14ac:dyDescent="0.15"/>
  <sheetData>
    <row r="1" spans="1:1" x14ac:dyDescent="0.15">
      <c r="A1">
        <v>1</v>
      </c>
    </row>
  </sheetData>
  <phoneticPr fontId="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B7" sqref="B7"/>
    </sheetView>
  </sheetViews>
  <sheetFormatPr baseColWidth="10" defaultRowHeight="15" x14ac:dyDescent="0.15"/>
  <sheetData>
    <row r="2" spans="1:2" s="43" customFormat="1" x14ac:dyDescent="0.15">
      <c r="A2" s="43" t="s">
        <v>160</v>
      </c>
      <c r="B2" s="43" t="s">
        <v>161</v>
      </c>
    </row>
    <row r="3" spans="1:2" s="43" customFormat="1" x14ac:dyDescent="0.15">
      <c r="A3" s="43">
        <v>10.75</v>
      </c>
      <c r="B3" s="43">
        <v>600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8" sqref="A8:XFD9"/>
    </sheetView>
  </sheetViews>
  <sheetFormatPr baseColWidth="10" defaultRowHeight="15" x14ac:dyDescent="0.15"/>
  <cols>
    <col min="1" max="1" width="13.83203125" bestFit="1" customWidth="1"/>
    <col min="8" max="8" width="9.33203125" customWidth="1"/>
    <col min="9" max="9" width="10.1640625" style="43" bestFit="1" customWidth="1"/>
    <col min="10" max="10" width="85" bestFit="1" customWidth="1"/>
  </cols>
  <sheetData>
    <row r="1" spans="1:10" s="1" customFormat="1" ht="24" thickBot="1" x14ac:dyDescent="0.35">
      <c r="A1" s="2" t="s">
        <v>0</v>
      </c>
      <c r="B1" s="6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162</v>
      </c>
      <c r="I1" s="44" t="s">
        <v>160</v>
      </c>
      <c r="J1" s="4" t="s">
        <v>27</v>
      </c>
    </row>
    <row r="2" spans="1:10" s="1" customFormat="1" ht="23" x14ac:dyDescent="0.3">
      <c r="A2" s="1">
        <v>20150707</v>
      </c>
      <c r="B2" s="1">
        <v>600363</v>
      </c>
      <c r="C2" s="1" t="s">
        <v>42</v>
      </c>
      <c r="D2" s="1" t="s">
        <v>8</v>
      </c>
      <c r="E2" s="1">
        <v>500</v>
      </c>
      <c r="F2" s="1">
        <v>11.02</v>
      </c>
      <c r="G2" s="1">
        <v>-5510</v>
      </c>
      <c r="H2" s="1">
        <v>500</v>
      </c>
      <c r="I2" s="45"/>
      <c r="J2" s="1" t="s">
        <v>43</v>
      </c>
    </row>
    <row r="3" spans="1:10" s="1" customFormat="1" ht="23" x14ac:dyDescent="0.3">
      <c r="A3" s="1">
        <v>20150722</v>
      </c>
      <c r="B3" s="1">
        <v>600363</v>
      </c>
      <c r="C3" s="1" t="s">
        <v>42</v>
      </c>
      <c r="D3" s="1" t="s">
        <v>18</v>
      </c>
      <c r="E3" s="1">
        <v>200</v>
      </c>
      <c r="F3" s="1">
        <v>15.95</v>
      </c>
      <c r="G3" s="1">
        <v>3190</v>
      </c>
      <c r="H3" s="1">
        <v>300</v>
      </c>
      <c r="I3" s="45"/>
      <c r="J3" s="1" t="s">
        <v>50</v>
      </c>
    </row>
    <row r="4" spans="1:10" s="1" customFormat="1" ht="23" x14ac:dyDescent="0.3">
      <c r="A4" s="1">
        <v>20150728</v>
      </c>
      <c r="B4" s="1">
        <v>600363</v>
      </c>
      <c r="C4" s="1" t="s">
        <v>42</v>
      </c>
      <c r="D4" s="1" t="s">
        <v>18</v>
      </c>
      <c r="E4" s="1">
        <v>200</v>
      </c>
      <c r="F4" s="1">
        <v>16.350000000000001</v>
      </c>
      <c r="G4" s="1">
        <v>3270</v>
      </c>
      <c r="H4" s="1">
        <v>100</v>
      </c>
      <c r="I4" s="45"/>
      <c r="J4" s="1" t="s">
        <v>57</v>
      </c>
    </row>
    <row r="5" spans="1:10" s="1" customFormat="1" ht="23" x14ac:dyDescent="0.3">
      <c r="A5" s="1">
        <v>20160113</v>
      </c>
      <c r="B5" s="42">
        <v>600363</v>
      </c>
      <c r="C5" s="1" t="s">
        <v>42</v>
      </c>
      <c r="D5" s="1" t="s">
        <v>8</v>
      </c>
      <c r="E5" s="1">
        <v>300</v>
      </c>
      <c r="F5" s="1">
        <v>15.82</v>
      </c>
      <c r="G5" s="1">
        <v>-4506</v>
      </c>
      <c r="H5" s="1">
        <v>400</v>
      </c>
      <c r="I5" s="45"/>
      <c r="J5" s="1" t="s">
        <v>144</v>
      </c>
    </row>
    <row r="6" spans="1:10" s="1" customFormat="1" ht="23" x14ac:dyDescent="0.3">
      <c r="A6" s="1">
        <v>20160114</v>
      </c>
      <c r="B6" s="42">
        <v>600363</v>
      </c>
      <c r="C6" s="1" t="s">
        <v>42</v>
      </c>
      <c r="D6" s="1" t="s">
        <v>8</v>
      </c>
      <c r="E6" s="1">
        <v>300</v>
      </c>
      <c r="F6" s="1">
        <v>12.75</v>
      </c>
      <c r="G6" s="1">
        <v>-3825</v>
      </c>
      <c r="H6" s="1">
        <v>700</v>
      </c>
      <c r="I6" s="45"/>
      <c r="J6" s="1" t="s">
        <v>146</v>
      </c>
    </row>
    <row r="7" spans="1:10" s="1" customFormat="1" ht="23" x14ac:dyDescent="0.3">
      <c r="A7" s="1">
        <v>20160120</v>
      </c>
      <c r="B7" s="42">
        <v>600363</v>
      </c>
      <c r="C7" s="1" t="s">
        <v>42</v>
      </c>
      <c r="D7" s="1" t="s">
        <v>18</v>
      </c>
      <c r="E7" s="1">
        <v>300</v>
      </c>
      <c r="F7" s="1">
        <v>14.49</v>
      </c>
      <c r="G7" s="1">
        <v>4347</v>
      </c>
      <c r="H7" s="1">
        <v>400</v>
      </c>
      <c r="I7" s="45"/>
      <c r="J7"/>
    </row>
    <row r="8" spans="1:10" s="1" customFormat="1" ht="23" x14ac:dyDescent="0.3">
      <c r="A8" s="1">
        <v>20160630</v>
      </c>
      <c r="B8" s="42">
        <v>600363</v>
      </c>
      <c r="C8" s="1" t="s">
        <v>42</v>
      </c>
      <c r="D8" s="1" t="s">
        <v>18</v>
      </c>
      <c r="E8" s="1">
        <v>100</v>
      </c>
      <c r="F8" s="1">
        <v>17.600000000000001</v>
      </c>
      <c r="G8" s="1">
        <v>1760</v>
      </c>
      <c r="H8" s="1">
        <v>300</v>
      </c>
      <c r="I8" s="45"/>
      <c r="J8"/>
    </row>
    <row r="9" spans="1:10" s="1" customFormat="1" ht="23" x14ac:dyDescent="0.3">
      <c r="A9" s="1">
        <v>20160705</v>
      </c>
      <c r="B9" s="42">
        <v>600363</v>
      </c>
      <c r="C9" s="1" t="s">
        <v>42</v>
      </c>
      <c r="D9" s="1" t="s">
        <v>18</v>
      </c>
      <c r="E9" s="1">
        <v>100</v>
      </c>
      <c r="F9" s="1">
        <v>18.23</v>
      </c>
      <c r="G9" s="1">
        <v>1823</v>
      </c>
      <c r="H9" s="1">
        <v>200</v>
      </c>
      <c r="I9" s="45">
        <v>-2.5089999999999999</v>
      </c>
      <c r="J9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C17" sqref="C17"/>
    </sheetView>
  </sheetViews>
  <sheetFormatPr baseColWidth="10" defaultRowHeight="15" x14ac:dyDescent="0.15"/>
  <cols>
    <col min="1" max="1" width="14.83203125" bestFit="1" customWidth="1"/>
    <col min="2" max="2" width="11.5" bestFit="1" customWidth="1"/>
    <col min="3" max="3" width="20.1640625" bestFit="1" customWidth="1"/>
    <col min="8" max="8" width="14.1640625" customWidth="1"/>
    <col min="9" max="9" width="23" customWidth="1"/>
  </cols>
  <sheetData>
    <row r="1" spans="1:9" ht="24" thickBot="1" x14ac:dyDescent="0.35">
      <c r="A1" s="2" t="s">
        <v>0</v>
      </c>
      <c r="B1" s="3" t="s">
        <v>5</v>
      </c>
      <c r="C1" s="3" t="s">
        <v>6</v>
      </c>
      <c r="D1" s="3" t="s">
        <v>1</v>
      </c>
      <c r="E1" s="3" t="s">
        <v>23</v>
      </c>
      <c r="F1" s="3" t="s">
        <v>2</v>
      </c>
      <c r="G1" s="3" t="s">
        <v>3</v>
      </c>
      <c r="H1" s="3" t="s">
        <v>4</v>
      </c>
      <c r="I1" s="4" t="s">
        <v>14</v>
      </c>
    </row>
    <row r="2" spans="1:9" ht="23" x14ac:dyDescent="0.3">
      <c r="A2" s="1">
        <v>20150522</v>
      </c>
      <c r="B2" s="1">
        <v>1613</v>
      </c>
      <c r="C2" s="1" t="s">
        <v>12</v>
      </c>
      <c r="D2" s="1" t="s">
        <v>8</v>
      </c>
      <c r="E2" s="1">
        <v>2</v>
      </c>
      <c r="F2" s="1">
        <v>8000</v>
      </c>
      <c r="G2" s="1">
        <v>0.59</v>
      </c>
      <c r="H2" s="1">
        <v>-4720</v>
      </c>
      <c r="I2" s="8"/>
    </row>
    <row r="3" spans="1:9" ht="23" x14ac:dyDescent="0.3">
      <c r="A3" s="1">
        <v>20150527</v>
      </c>
      <c r="B3" s="1">
        <v>510</v>
      </c>
      <c r="C3" s="1" t="s">
        <v>10</v>
      </c>
      <c r="D3" s="1" t="s">
        <v>8</v>
      </c>
      <c r="E3" s="1">
        <v>3</v>
      </c>
      <c r="F3" s="1">
        <v>6000</v>
      </c>
      <c r="G3" s="1">
        <v>0.82</v>
      </c>
      <c r="H3" s="1">
        <v>-4920</v>
      </c>
      <c r="I3" s="8"/>
    </row>
    <row r="4" spans="1:9" ht="23" x14ac:dyDescent="0.3">
      <c r="A4" s="1">
        <v>20150527</v>
      </c>
      <c r="B4" s="1">
        <v>384</v>
      </c>
      <c r="C4" s="1" t="s">
        <v>11</v>
      </c>
      <c r="D4" s="1" t="s">
        <v>8</v>
      </c>
      <c r="E4" s="1">
        <v>1</v>
      </c>
      <c r="F4" s="1">
        <v>2000</v>
      </c>
      <c r="G4" s="1">
        <v>13.12</v>
      </c>
      <c r="H4" s="1">
        <v>-26240</v>
      </c>
      <c r="I4" s="8"/>
    </row>
    <row r="5" spans="1:9" ht="23" x14ac:dyDescent="0.3">
      <c r="A5" s="1">
        <v>20150601</v>
      </c>
      <c r="B5" s="1">
        <v>1613</v>
      </c>
      <c r="C5" s="1" t="s">
        <v>12</v>
      </c>
      <c r="D5" s="1" t="s">
        <v>8</v>
      </c>
      <c r="E5" s="1">
        <v>4</v>
      </c>
      <c r="F5" s="1">
        <v>16000</v>
      </c>
      <c r="G5" s="1">
        <v>0.57999999999999996</v>
      </c>
      <c r="H5" s="1">
        <v>-9280</v>
      </c>
      <c r="I5" s="8"/>
    </row>
    <row r="6" spans="1:9" ht="23" x14ac:dyDescent="0.3">
      <c r="A6" s="1">
        <v>20150604</v>
      </c>
      <c r="B6" s="1">
        <v>3337</v>
      </c>
      <c r="C6" s="1" t="s">
        <v>20</v>
      </c>
      <c r="D6" s="1" t="s">
        <v>8</v>
      </c>
      <c r="E6" s="1">
        <v>3</v>
      </c>
      <c r="F6" s="1">
        <v>6000</v>
      </c>
      <c r="G6" s="1">
        <v>1.74</v>
      </c>
      <c r="H6" s="1">
        <v>-10440</v>
      </c>
      <c r="I6" s="8"/>
    </row>
    <row r="7" spans="1:9" ht="23" x14ac:dyDescent="0.3">
      <c r="A7" s="1">
        <v>20150604</v>
      </c>
      <c r="B7" s="1">
        <v>388</v>
      </c>
      <c r="C7" s="1" t="s">
        <v>21</v>
      </c>
      <c r="D7" s="1" t="s">
        <v>8</v>
      </c>
      <c r="E7" s="1">
        <v>2</v>
      </c>
      <c r="F7" s="1">
        <v>200</v>
      </c>
      <c r="G7" s="1">
        <v>296.8</v>
      </c>
      <c r="H7" s="1">
        <v>-59360</v>
      </c>
      <c r="I7" s="8"/>
    </row>
    <row r="8" spans="1:9" ht="23" x14ac:dyDescent="0.3">
      <c r="A8" s="1">
        <v>20150605</v>
      </c>
      <c r="B8" s="1">
        <v>388</v>
      </c>
      <c r="C8" s="1" t="s">
        <v>21</v>
      </c>
      <c r="D8" s="1" t="s">
        <v>8</v>
      </c>
      <c r="E8" s="1">
        <v>1</v>
      </c>
      <c r="F8" s="1">
        <v>100</v>
      </c>
      <c r="G8" s="1">
        <v>294</v>
      </c>
      <c r="H8" s="1">
        <v>-29400</v>
      </c>
      <c r="I8" s="8"/>
    </row>
    <row r="9" spans="1:9" ht="23" x14ac:dyDescent="0.3">
      <c r="A9" s="1">
        <v>20150612</v>
      </c>
      <c r="B9" s="1">
        <v>1776</v>
      </c>
      <c r="C9" s="1" t="s">
        <v>22</v>
      </c>
      <c r="D9" s="1" t="s">
        <v>8</v>
      </c>
      <c r="E9" s="1">
        <v>1</v>
      </c>
      <c r="F9" s="1">
        <v>200</v>
      </c>
      <c r="G9" s="1">
        <v>23.1</v>
      </c>
      <c r="H9" s="1">
        <v>-4620</v>
      </c>
      <c r="I9" s="8" t="s">
        <v>24</v>
      </c>
    </row>
    <row r="10" spans="1:9" ht="23" x14ac:dyDescent="0.3">
      <c r="A10" s="1">
        <v>20160726</v>
      </c>
      <c r="B10" s="1">
        <v>6899</v>
      </c>
      <c r="C10" s="1" t="s">
        <v>170</v>
      </c>
      <c r="D10" s="1" t="s">
        <v>171</v>
      </c>
      <c r="E10" s="1">
        <v>1</v>
      </c>
      <c r="F10" s="1">
        <v>1000</v>
      </c>
      <c r="G10" s="1">
        <v>2.93</v>
      </c>
      <c r="H10" s="1">
        <f>-(F10*G10+58.73)</f>
        <v>-2988.73</v>
      </c>
      <c r="I10" s="8"/>
    </row>
    <row r="11" spans="1:9" ht="23" x14ac:dyDescent="0.3">
      <c r="A11" s="1">
        <v>20160823</v>
      </c>
      <c r="B11" s="1">
        <v>6899</v>
      </c>
      <c r="C11" s="1" t="s">
        <v>170</v>
      </c>
      <c r="D11" s="1" t="s">
        <v>177</v>
      </c>
      <c r="E11" s="1">
        <v>1</v>
      </c>
      <c r="F11" s="1">
        <v>1000</v>
      </c>
      <c r="G11" s="1">
        <v>3.1</v>
      </c>
      <c r="H11" s="1">
        <f>(F11*G11+58.73)</f>
        <v>3158.73</v>
      </c>
      <c r="I11" s="8" t="s">
        <v>199</v>
      </c>
    </row>
    <row r="12" spans="1:9" ht="23" x14ac:dyDescent="0.3">
      <c r="A12" s="1"/>
      <c r="B12" s="1"/>
      <c r="C12" s="1"/>
      <c r="D12" s="1"/>
      <c r="E12" s="1"/>
      <c r="F12" s="1"/>
      <c r="G12" s="1"/>
      <c r="H12" s="1"/>
      <c r="I12" s="8"/>
    </row>
    <row r="13" spans="1:9" ht="23" x14ac:dyDescent="0.3">
      <c r="A13" s="1"/>
      <c r="B13" s="1"/>
      <c r="C13" s="1"/>
      <c r="D13" s="1"/>
      <c r="E13" s="1"/>
      <c r="F13" s="1"/>
      <c r="G13" s="1"/>
      <c r="H13" s="1"/>
      <c r="I13" s="8"/>
    </row>
    <row r="14" spans="1:9" ht="23" x14ac:dyDescent="0.3">
      <c r="A14" s="1"/>
      <c r="B14" s="1"/>
      <c r="C14" s="1"/>
      <c r="D14" s="1"/>
      <c r="E14" s="1"/>
      <c r="F14" s="1"/>
      <c r="G14" s="1"/>
      <c r="H14" s="1"/>
      <c r="I14" s="8"/>
    </row>
    <row r="15" spans="1:9" ht="23" x14ac:dyDescent="0.3">
      <c r="A15" s="1"/>
      <c r="B15" s="1"/>
      <c r="C15" s="1"/>
      <c r="D15" s="1"/>
      <c r="E15" s="1"/>
      <c r="F15" s="1"/>
      <c r="G15" s="1"/>
      <c r="H15" s="1"/>
      <c r="I15" s="8"/>
    </row>
    <row r="16" spans="1:9" ht="23" x14ac:dyDescent="0.3">
      <c r="A16" s="1"/>
      <c r="B16" s="1"/>
      <c r="C16" s="1"/>
      <c r="D16" s="1"/>
      <c r="E16" s="1"/>
      <c r="F16" s="1"/>
      <c r="G16" s="1"/>
      <c r="H16" s="1"/>
      <c r="I16" s="8"/>
    </row>
    <row r="17" spans="1:9" ht="23" x14ac:dyDescent="0.3">
      <c r="A17" s="1"/>
      <c r="B17" s="1"/>
      <c r="C17" s="1"/>
      <c r="D17" s="1"/>
      <c r="E17" s="1"/>
      <c r="F17" s="1"/>
      <c r="G17" s="1"/>
      <c r="H17" s="1"/>
      <c r="I17" s="8"/>
    </row>
    <row r="18" spans="1:9" ht="23" x14ac:dyDescent="0.3">
      <c r="A18" s="1"/>
      <c r="B18" s="1"/>
      <c r="C18" s="1"/>
      <c r="D18" s="1"/>
      <c r="E18" s="1"/>
      <c r="F18" s="1"/>
      <c r="G18" s="1"/>
      <c r="H18" s="1"/>
      <c r="I18" s="8"/>
    </row>
    <row r="19" spans="1:9" ht="23" x14ac:dyDescent="0.3">
      <c r="A19" s="1"/>
      <c r="B19" s="1"/>
      <c r="C19" s="1"/>
      <c r="D19" s="1"/>
      <c r="E19" s="1"/>
      <c r="F19" s="1"/>
      <c r="G19" s="1"/>
      <c r="H19" s="1"/>
      <c r="I19" s="8"/>
    </row>
    <row r="20" spans="1:9" ht="23" x14ac:dyDescent="0.3">
      <c r="A20" s="1"/>
      <c r="B20" s="1"/>
      <c r="C20" s="1"/>
      <c r="D20" s="1"/>
      <c r="E20" s="1"/>
      <c r="F20" s="1"/>
      <c r="G20" s="1"/>
      <c r="H20" s="1"/>
      <c r="I20" s="8"/>
    </row>
    <row r="21" spans="1:9" ht="23" x14ac:dyDescent="0.3">
      <c r="A21" s="1"/>
      <c r="B21" s="1"/>
      <c r="C21" s="1"/>
      <c r="D21" s="1"/>
      <c r="E21" s="1"/>
      <c r="F21" s="1"/>
      <c r="G21" s="1"/>
      <c r="H21" s="1"/>
      <c r="I21" s="8"/>
    </row>
    <row r="22" spans="1:9" ht="23" x14ac:dyDescent="0.3">
      <c r="A22" s="1"/>
      <c r="B22" s="1"/>
      <c r="C22" s="1"/>
      <c r="D22" s="1"/>
      <c r="E22" s="1"/>
      <c r="F22" s="1"/>
      <c r="G22" s="1"/>
      <c r="H22" s="1"/>
      <c r="I22" s="8"/>
    </row>
    <row r="23" spans="1:9" ht="23" x14ac:dyDescent="0.3">
      <c r="A23" s="1"/>
      <c r="B23" s="1"/>
      <c r="C23" s="1"/>
      <c r="D23" s="1"/>
      <c r="E23" s="1"/>
      <c r="F23" s="1"/>
      <c r="G23" s="1"/>
      <c r="H23" s="1"/>
      <c r="I23" s="8"/>
    </row>
    <row r="24" spans="1:9" ht="23" x14ac:dyDescent="0.3">
      <c r="A24" s="1"/>
      <c r="B24" s="1"/>
      <c r="C24" s="1"/>
      <c r="D24" s="1"/>
      <c r="E24" s="1"/>
      <c r="F24" s="1"/>
      <c r="G24" s="1"/>
      <c r="H24" s="1"/>
    </row>
    <row r="25" spans="1:9" ht="23" x14ac:dyDescent="0.3">
      <c r="A25" s="1"/>
      <c r="B25" s="1"/>
      <c r="C25" s="1"/>
      <c r="D25" s="1"/>
      <c r="E25" s="1"/>
      <c r="F25" s="1"/>
      <c r="G25" s="1"/>
      <c r="H25" s="1"/>
    </row>
    <row r="26" spans="1:9" ht="23" x14ac:dyDescent="0.3">
      <c r="A26" s="1"/>
      <c r="B26" s="1"/>
      <c r="C26" s="1"/>
      <c r="D26" s="1"/>
      <c r="E26" s="1"/>
      <c r="F26" s="1"/>
      <c r="G26" s="1"/>
      <c r="H26" s="1"/>
    </row>
    <row r="27" spans="1:9" ht="23" x14ac:dyDescent="0.3">
      <c r="A27" s="1"/>
      <c r="B27" s="1"/>
      <c r="C27" s="1"/>
      <c r="D27" s="1"/>
      <c r="E27" s="1"/>
      <c r="F27" s="1"/>
      <c r="G27" s="1"/>
      <c r="H27" s="1"/>
    </row>
    <row r="28" spans="1:9" ht="23" x14ac:dyDescent="0.3">
      <c r="A28" s="1"/>
      <c r="B28" s="1"/>
      <c r="C28" s="1"/>
      <c r="D28" s="1"/>
      <c r="E28" s="1"/>
      <c r="F28" s="1"/>
      <c r="G28" s="1"/>
      <c r="H28" s="1"/>
    </row>
    <row r="29" spans="1:9" ht="23" x14ac:dyDescent="0.3">
      <c r="A29" s="1"/>
      <c r="B29" s="1"/>
      <c r="C29" s="1"/>
      <c r="D29" s="1"/>
      <c r="E29" s="1"/>
      <c r="F29" s="1"/>
      <c r="G29" s="1"/>
      <c r="H29" s="1"/>
    </row>
    <row r="30" spans="1:9" ht="23" x14ac:dyDescent="0.3">
      <c r="A30" s="1"/>
      <c r="B30" s="1"/>
      <c r="C30" s="1"/>
      <c r="D30" s="1"/>
      <c r="E30" s="1"/>
      <c r="F30" s="1"/>
      <c r="G30" s="1"/>
      <c r="H30" s="1"/>
    </row>
    <row r="31" spans="1:9" ht="23" x14ac:dyDescent="0.3">
      <c r="A31" s="1"/>
      <c r="B31" s="1"/>
      <c r="C31" s="1"/>
      <c r="D31" s="1"/>
      <c r="E31" s="1"/>
      <c r="F31" s="1"/>
      <c r="G31" s="1"/>
      <c r="H31" s="1"/>
    </row>
  </sheetData>
  <phoneticPr fontId="7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5" sqref="C15"/>
    </sheetView>
  </sheetViews>
  <sheetFormatPr baseColWidth="10" defaultRowHeight="23" x14ac:dyDescent="0.3"/>
  <cols>
    <col min="1" max="1" width="16.5" style="1" bestFit="1" customWidth="1"/>
    <col min="2" max="2" width="10.83203125" style="7"/>
    <col min="3" max="3" width="11.1640625" style="1" bestFit="1" customWidth="1"/>
    <col min="4" max="4" width="30" style="1" customWidth="1"/>
    <col min="5" max="16384" width="10.83203125" style="5"/>
  </cols>
  <sheetData>
    <row r="1" spans="1:4" ht="24" thickBot="1" x14ac:dyDescent="0.35">
      <c r="A1" s="2" t="s">
        <v>0</v>
      </c>
      <c r="B1" s="6" t="s">
        <v>1</v>
      </c>
      <c r="C1" s="3" t="s">
        <v>4</v>
      </c>
      <c r="D1" s="3" t="s">
        <v>14</v>
      </c>
    </row>
    <row r="2" spans="1:4" x14ac:dyDescent="0.3">
      <c r="A2" s="1">
        <v>20150430</v>
      </c>
      <c r="B2" s="7" t="s">
        <v>13</v>
      </c>
      <c r="C2" s="1">
        <v>0.7</v>
      </c>
      <c r="D2" s="1" t="s">
        <v>15</v>
      </c>
    </row>
    <row r="3" spans="1:4" x14ac:dyDescent="0.3">
      <c r="A3" s="1">
        <v>20150529</v>
      </c>
      <c r="B3" s="7" t="s">
        <v>13</v>
      </c>
      <c r="C3" s="1">
        <v>0.9</v>
      </c>
      <c r="D3" s="1" t="s">
        <v>16</v>
      </c>
    </row>
    <row r="4" spans="1:4" x14ac:dyDescent="0.3">
      <c r="A4" s="1">
        <v>20150619</v>
      </c>
      <c r="B4" s="7" t="s">
        <v>31</v>
      </c>
      <c r="C4" s="1">
        <v>-1</v>
      </c>
      <c r="D4" s="1" t="s">
        <v>32</v>
      </c>
    </row>
    <row r="5" spans="1:4" x14ac:dyDescent="0.3">
      <c r="A5" s="1">
        <v>20150622</v>
      </c>
      <c r="B5" s="7" t="s">
        <v>31</v>
      </c>
      <c r="C5" s="1">
        <v>-6</v>
      </c>
      <c r="D5" s="1" t="s">
        <v>33</v>
      </c>
    </row>
    <row r="6" spans="1:4" x14ac:dyDescent="0.3">
      <c r="A6" s="1">
        <v>20150629</v>
      </c>
      <c r="B6" s="7" t="s">
        <v>31</v>
      </c>
      <c r="C6" s="1">
        <v>-7</v>
      </c>
      <c r="D6" s="1" t="s">
        <v>33</v>
      </c>
    </row>
    <row r="7" spans="1:4" x14ac:dyDescent="0.3">
      <c r="A7" s="1">
        <v>20150701</v>
      </c>
      <c r="B7" s="7" t="s">
        <v>13</v>
      </c>
      <c r="C7" s="1">
        <v>0.1</v>
      </c>
      <c r="D7" s="1" t="s">
        <v>38</v>
      </c>
    </row>
    <row r="8" spans="1:4" x14ac:dyDescent="0.3">
      <c r="A8" s="1">
        <v>20150703</v>
      </c>
      <c r="B8" s="7" t="s">
        <v>31</v>
      </c>
      <c r="C8" s="1">
        <v>-6</v>
      </c>
      <c r="D8" s="1" t="s">
        <v>39</v>
      </c>
    </row>
    <row r="9" spans="1:4" x14ac:dyDescent="0.3">
      <c r="A9" s="1">
        <v>20150706</v>
      </c>
      <c r="B9" s="7" t="s">
        <v>31</v>
      </c>
      <c r="C9" s="1">
        <v>-5</v>
      </c>
      <c r="D9" s="1" t="s">
        <v>44</v>
      </c>
    </row>
    <row r="10" spans="1:4" x14ac:dyDescent="0.3">
      <c r="A10" s="1">
        <v>20150707</v>
      </c>
      <c r="B10" s="7" t="s">
        <v>31</v>
      </c>
      <c r="C10" s="1">
        <v>-5</v>
      </c>
      <c r="D10" s="1" t="s">
        <v>45</v>
      </c>
    </row>
    <row r="11" spans="1:4" x14ac:dyDescent="0.3">
      <c r="A11" s="1">
        <v>20150731</v>
      </c>
      <c r="B11" s="7" t="s">
        <v>13</v>
      </c>
      <c r="C11" s="1">
        <v>0.8</v>
      </c>
      <c r="D11" s="1" t="s">
        <v>70</v>
      </c>
    </row>
    <row r="12" spans="1:4" x14ac:dyDescent="0.3">
      <c r="A12" s="1">
        <v>201501127</v>
      </c>
      <c r="B12" s="7" t="s">
        <v>13</v>
      </c>
      <c r="C12" s="1">
        <v>0.3</v>
      </c>
      <c r="D12" s="1" t="s">
        <v>98</v>
      </c>
    </row>
    <row r="13" spans="1:4" x14ac:dyDescent="0.3">
      <c r="A13" s="1">
        <v>201501231</v>
      </c>
      <c r="B13" s="7" t="s">
        <v>13</v>
      </c>
      <c r="C13" s="1">
        <v>0.1</v>
      </c>
      <c r="D13" s="1" t="s">
        <v>133</v>
      </c>
    </row>
    <row r="14" spans="1:4" x14ac:dyDescent="0.3">
      <c r="A14" s="1">
        <v>20160831</v>
      </c>
      <c r="B14" s="7" t="s">
        <v>202</v>
      </c>
      <c r="C14" s="1">
        <v>13.265000000000001</v>
      </c>
      <c r="D14" s="1" t="s">
        <v>203</v>
      </c>
    </row>
  </sheetData>
  <phoneticPr fontId="7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"/>
  <sheetViews>
    <sheetView workbookViewId="0">
      <selection activeCell="C4" sqref="C4"/>
    </sheetView>
  </sheetViews>
  <sheetFormatPr baseColWidth="10" defaultRowHeight="15" x14ac:dyDescent="0.15"/>
  <cols>
    <col min="2" max="2" width="55" customWidth="1"/>
    <col min="3" max="3" width="18.1640625" bestFit="1" customWidth="1"/>
  </cols>
  <sheetData>
    <row r="1" spans="2:3" x14ac:dyDescent="0.15">
      <c r="B1" s="12" t="s">
        <v>51</v>
      </c>
      <c r="C1" s="12" t="s">
        <v>53</v>
      </c>
    </row>
  </sheetData>
  <phoneticPr fontId="7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7" sqref="B7"/>
    </sheetView>
  </sheetViews>
  <sheetFormatPr baseColWidth="10" defaultRowHeight="15" x14ac:dyDescent="0.15"/>
  <sheetData/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6" sqref="A26"/>
    </sheetView>
  </sheetViews>
  <sheetFormatPr baseColWidth="10" defaultRowHeight="15" x14ac:dyDescent="0.15"/>
  <cols>
    <col min="1" max="1" width="114.33203125" customWidth="1"/>
    <col min="2" max="2" width="40.6640625" customWidth="1"/>
  </cols>
  <sheetData>
    <row r="1" spans="1:3" s="14" customFormat="1" ht="60" x14ac:dyDescent="0.15">
      <c r="A1" s="13" t="s">
        <v>54</v>
      </c>
      <c r="B1" s="13" t="s">
        <v>55</v>
      </c>
      <c r="C1" s="15" t="s">
        <v>56</v>
      </c>
    </row>
  </sheetData>
  <phoneticPr fontId="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C4" sqref="C4"/>
    </sheetView>
  </sheetViews>
  <sheetFormatPr baseColWidth="10" defaultRowHeight="15" x14ac:dyDescent="0.15"/>
  <cols>
    <col min="2" max="2" width="8.5" bestFit="1" customWidth="1"/>
    <col min="3" max="3" width="75.1640625" customWidth="1"/>
    <col min="4" max="4" width="28.33203125" customWidth="1"/>
  </cols>
  <sheetData>
    <row r="2" spans="1:4" x14ac:dyDescent="0.15">
      <c r="C2" t="s">
        <v>200</v>
      </c>
    </row>
    <row r="3" spans="1:4" x14ac:dyDescent="0.15">
      <c r="C3" t="s">
        <v>201</v>
      </c>
    </row>
    <row r="7" spans="1:4" s="16" customFormat="1" ht="45" x14ac:dyDescent="0.15">
      <c r="A7" s="16">
        <v>0</v>
      </c>
      <c r="B7" s="17" t="s">
        <v>67</v>
      </c>
      <c r="C7" s="18" t="s">
        <v>68</v>
      </c>
    </row>
    <row r="8" spans="1:4" x14ac:dyDescent="0.15">
      <c r="A8">
        <v>1</v>
      </c>
      <c r="B8" t="s">
        <v>60</v>
      </c>
      <c r="C8" s="12" t="s">
        <v>61</v>
      </c>
      <c r="D8" s="12" t="s">
        <v>80</v>
      </c>
    </row>
    <row r="9" spans="1:4" x14ac:dyDescent="0.15">
      <c r="A9">
        <v>2</v>
      </c>
      <c r="B9" t="s">
        <v>18</v>
      </c>
    </row>
    <row r="10" spans="1:4" x14ac:dyDescent="0.15">
      <c r="A10">
        <v>3</v>
      </c>
      <c r="B10" s="12" t="s">
        <v>62</v>
      </c>
      <c r="C10" t="s">
        <v>63</v>
      </c>
    </row>
    <row r="11" spans="1:4" x14ac:dyDescent="0.15">
      <c r="A11">
        <v>4</v>
      </c>
      <c r="B11" s="12" t="s">
        <v>64</v>
      </c>
    </row>
    <row r="12" spans="1:4" x14ac:dyDescent="0.15">
      <c r="A12">
        <v>5</v>
      </c>
      <c r="B12" s="12" t="s">
        <v>65</v>
      </c>
      <c r="C12" t="s">
        <v>66</v>
      </c>
    </row>
    <row r="13" spans="1:4" s="16" customFormat="1" ht="75" x14ac:dyDescent="0.15">
      <c r="C13" s="17" t="s">
        <v>125</v>
      </c>
      <c r="D13" s="29" t="s">
        <v>127</v>
      </c>
    </row>
    <row r="14" spans="1:4" x14ac:dyDescent="0.15">
      <c r="C14" s="12" t="s">
        <v>126</v>
      </c>
    </row>
  </sheetData>
  <phoneticPr fontId="7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workbookViewId="0">
      <selection activeCell="G11" sqref="G11"/>
    </sheetView>
  </sheetViews>
  <sheetFormatPr baseColWidth="10" defaultRowHeight="15" x14ac:dyDescent="0.15"/>
  <sheetData>
    <row r="1" spans="2:7" ht="16" thickBot="1" x14ac:dyDescent="0.2"/>
    <row r="2" spans="2:7" ht="24" thickBot="1" x14ac:dyDescent="0.2">
      <c r="B2" s="6" t="s">
        <v>5</v>
      </c>
      <c r="C2" s="6" t="s">
        <v>6</v>
      </c>
      <c r="D2" s="6" t="s">
        <v>2</v>
      </c>
      <c r="E2" s="6" t="s">
        <v>72</v>
      </c>
      <c r="F2" s="6" t="s">
        <v>73</v>
      </c>
      <c r="G2" s="6" t="s">
        <v>74</v>
      </c>
    </row>
    <row r="3" spans="2:7" x14ac:dyDescent="0.15">
      <c r="B3" s="19">
        <v>603169</v>
      </c>
      <c r="C3" s="20" t="s">
        <v>71</v>
      </c>
      <c r="D3" s="19">
        <v>200</v>
      </c>
      <c r="E3" s="19">
        <v>-9.1</v>
      </c>
      <c r="F3" s="19">
        <v>21.3</v>
      </c>
      <c r="G3" s="19">
        <v>4260</v>
      </c>
    </row>
    <row r="4" spans="2:7" x14ac:dyDescent="0.15">
      <c r="B4" s="19">
        <v>601818</v>
      </c>
      <c r="C4" s="20" t="s">
        <v>9</v>
      </c>
      <c r="D4" s="19">
        <v>200</v>
      </c>
      <c r="E4" s="19">
        <v>0.52</v>
      </c>
      <c r="F4" s="19">
        <v>4.53</v>
      </c>
      <c r="G4" s="19">
        <v>906</v>
      </c>
    </row>
    <row r="5" spans="2:7" x14ac:dyDescent="0.15">
      <c r="B5" s="19">
        <v>600363</v>
      </c>
      <c r="C5" s="20" t="s">
        <v>42</v>
      </c>
      <c r="D5" s="19">
        <v>100</v>
      </c>
      <c r="E5" s="19">
        <v>-9.3000000000000007</v>
      </c>
      <c r="F5" s="19">
        <v>17.16</v>
      </c>
      <c r="G5" s="19">
        <v>1716</v>
      </c>
    </row>
    <row r="6" spans="2:7" x14ac:dyDescent="0.15">
      <c r="B6" s="19"/>
      <c r="C6" s="19"/>
      <c r="D6" s="19"/>
      <c r="E6" s="19"/>
      <c r="F6" s="19"/>
      <c r="G6" s="19"/>
    </row>
    <row r="7" spans="2:7" x14ac:dyDescent="0.15">
      <c r="B7" s="19"/>
      <c r="C7" s="19"/>
      <c r="D7" s="19"/>
      <c r="E7" s="19"/>
      <c r="F7" s="19"/>
      <c r="G7" s="19"/>
    </row>
    <row r="8" spans="2:7" x14ac:dyDescent="0.15">
      <c r="B8" s="19"/>
      <c r="C8" s="19"/>
      <c r="D8" s="19"/>
      <c r="E8" s="19"/>
      <c r="F8" s="19"/>
      <c r="G8" s="19"/>
    </row>
    <row r="9" spans="2:7" x14ac:dyDescent="0.15">
      <c r="B9" s="19"/>
      <c r="C9" s="19"/>
      <c r="D9" s="19"/>
      <c r="E9" s="19"/>
      <c r="F9" s="19"/>
      <c r="G9" s="19"/>
    </row>
    <row r="10" spans="2:7" x14ac:dyDescent="0.15">
      <c r="B10" s="19"/>
      <c r="C10" s="19"/>
      <c r="D10" s="19"/>
      <c r="E10" s="19"/>
      <c r="F10" s="19"/>
      <c r="G10" s="19"/>
    </row>
    <row r="11" spans="2:7" x14ac:dyDescent="0.15">
      <c r="B11" s="19"/>
      <c r="C11" s="19"/>
      <c r="D11" s="19"/>
      <c r="E11" s="19"/>
      <c r="F11" s="19"/>
      <c r="G11" s="19"/>
    </row>
    <row r="12" spans="2:7" x14ac:dyDescent="0.15">
      <c r="B12" s="19"/>
      <c r="C12" s="19"/>
      <c r="D12" s="19"/>
      <c r="E12" s="19"/>
      <c r="F12" s="19"/>
      <c r="G12" s="19"/>
    </row>
    <row r="13" spans="2:7" x14ac:dyDescent="0.15">
      <c r="B13" s="19"/>
      <c r="C13" s="19"/>
      <c r="D13" s="19"/>
      <c r="E13" s="19"/>
      <c r="F13" s="19"/>
      <c r="G13" s="19"/>
    </row>
    <row r="14" spans="2:7" x14ac:dyDescent="0.15">
      <c r="B14" s="19"/>
      <c r="C14" s="19"/>
      <c r="D14" s="19"/>
      <c r="E14" s="19"/>
      <c r="F14" s="19"/>
      <c r="G14" s="19"/>
    </row>
    <row r="15" spans="2:7" x14ac:dyDescent="0.15">
      <c r="B15" s="19"/>
      <c r="C15" s="19"/>
      <c r="D15" s="19"/>
      <c r="E15" s="19"/>
      <c r="F15" s="19"/>
      <c r="G15" s="19"/>
    </row>
    <row r="16" spans="2:7" x14ac:dyDescent="0.15">
      <c r="B16" s="19"/>
      <c r="C16" s="19"/>
      <c r="D16" s="19"/>
      <c r="E16" s="19"/>
      <c r="F16" s="19"/>
      <c r="G16" s="19"/>
    </row>
    <row r="17" spans="2:7" x14ac:dyDescent="0.15">
      <c r="B17" s="19"/>
      <c r="C17" s="19"/>
      <c r="D17" s="19"/>
      <c r="E17" s="19"/>
      <c r="F17" s="19"/>
      <c r="G17" s="19"/>
    </row>
    <row r="18" spans="2:7" x14ac:dyDescent="0.15">
      <c r="B18" s="19"/>
      <c r="C18" s="19"/>
      <c r="D18" s="19"/>
      <c r="E18" s="19"/>
      <c r="F18" s="19"/>
      <c r="G18" s="19"/>
    </row>
    <row r="19" spans="2:7" x14ac:dyDescent="0.15">
      <c r="B19" s="19"/>
      <c r="C19" s="19"/>
      <c r="D19" s="19"/>
      <c r="E19" s="19"/>
      <c r="F19" s="19"/>
      <c r="G19" s="19"/>
    </row>
  </sheetData>
  <phoneticPr fontId="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workbookViewId="0">
      <selection activeCell="E18" sqref="E18"/>
    </sheetView>
  </sheetViews>
  <sheetFormatPr baseColWidth="10" defaultRowHeight="15" x14ac:dyDescent="0.15"/>
  <cols>
    <col min="5" max="5" width="10" customWidth="1"/>
    <col min="7" max="7" width="42.83203125" customWidth="1"/>
  </cols>
  <sheetData>
    <row r="2" spans="1:7" ht="16" thickBot="1" x14ac:dyDescent="0.2">
      <c r="A2" s="58" t="s">
        <v>110</v>
      </c>
      <c r="B2" s="58"/>
      <c r="C2" s="58"/>
      <c r="D2" s="58"/>
      <c r="E2" s="58"/>
    </row>
    <row r="3" spans="1:7" s="1" customFormat="1" ht="24" thickBot="1" x14ac:dyDescent="0.35">
      <c r="A3" s="2" t="s">
        <v>0</v>
      </c>
      <c r="B3" s="3" t="s">
        <v>4</v>
      </c>
      <c r="C3" s="3" t="s">
        <v>124</v>
      </c>
      <c r="D3" s="3" t="s">
        <v>217</v>
      </c>
      <c r="E3" s="3" t="s">
        <v>122</v>
      </c>
      <c r="F3" s="3" t="s">
        <v>123</v>
      </c>
      <c r="G3" s="4" t="s">
        <v>14</v>
      </c>
    </row>
    <row r="4" spans="1:7" s="19" customFormat="1" hidden="1" x14ac:dyDescent="0.15">
      <c r="A4" s="19">
        <v>20151207</v>
      </c>
      <c r="B4" s="19" t="s">
        <v>111</v>
      </c>
      <c r="C4" s="20" t="s">
        <v>112</v>
      </c>
      <c r="D4" s="20"/>
      <c r="E4" s="19">
        <v>20000</v>
      </c>
      <c r="F4" s="19">
        <v>1</v>
      </c>
    </row>
    <row r="5" spans="1:7" s="19" customFormat="1" hidden="1" x14ac:dyDescent="0.15">
      <c r="A5" s="19">
        <v>20151218</v>
      </c>
      <c r="B5" s="19" t="s">
        <v>121</v>
      </c>
      <c r="C5" s="20" t="s">
        <v>112</v>
      </c>
      <c r="D5" s="20"/>
      <c r="E5" s="19">
        <v>30011</v>
      </c>
      <c r="F5" s="19">
        <v>1.5</v>
      </c>
    </row>
    <row r="6" spans="1:7" hidden="1" x14ac:dyDescent="0.15">
      <c r="A6" s="19">
        <v>20151231</v>
      </c>
      <c r="B6" s="19"/>
      <c r="C6" s="20" t="s">
        <v>134</v>
      </c>
      <c r="D6" s="20"/>
      <c r="E6" s="19">
        <v>29930</v>
      </c>
      <c r="F6" s="19">
        <v>1.5</v>
      </c>
    </row>
    <row r="7" spans="1:7" hidden="1" x14ac:dyDescent="0.15">
      <c r="A7" s="19">
        <v>20160106</v>
      </c>
      <c r="B7" s="19" t="s">
        <v>136</v>
      </c>
      <c r="C7" s="20" t="s">
        <v>137</v>
      </c>
      <c r="D7" s="20"/>
      <c r="E7" s="19">
        <v>24939</v>
      </c>
      <c r="F7" s="19">
        <v>1.25</v>
      </c>
    </row>
    <row r="8" spans="1:7" hidden="1" x14ac:dyDescent="0.15">
      <c r="A8" s="19">
        <v>20160113</v>
      </c>
      <c r="B8" s="19" t="s">
        <v>136</v>
      </c>
      <c r="C8" s="20" t="s">
        <v>137</v>
      </c>
      <c r="D8" s="20"/>
      <c r="E8" s="19">
        <v>19948</v>
      </c>
      <c r="F8" s="19">
        <v>1</v>
      </c>
    </row>
    <row r="9" spans="1:7" hidden="1" x14ac:dyDescent="0.15">
      <c r="A9" s="19">
        <v>20160119</v>
      </c>
      <c r="B9" s="19" t="s">
        <v>136</v>
      </c>
      <c r="C9" s="20" t="s">
        <v>137</v>
      </c>
      <c r="D9" s="20"/>
      <c r="E9" s="19">
        <v>14954</v>
      </c>
      <c r="F9" s="19">
        <v>0.75</v>
      </c>
    </row>
    <row r="10" spans="1:7" hidden="1" x14ac:dyDescent="0.15">
      <c r="A10" s="19">
        <v>20160122</v>
      </c>
      <c r="B10" s="19" t="s">
        <v>121</v>
      </c>
      <c r="C10" s="20" t="s">
        <v>137</v>
      </c>
      <c r="D10" s="20"/>
      <c r="E10" s="19">
        <v>4956</v>
      </c>
      <c r="F10" s="19">
        <v>0.25</v>
      </c>
    </row>
    <row r="11" spans="1:7" hidden="1" x14ac:dyDescent="0.15">
      <c r="A11" s="19">
        <v>20160126</v>
      </c>
      <c r="B11" s="19" t="s">
        <v>154</v>
      </c>
      <c r="C11" s="20" t="s">
        <v>137</v>
      </c>
      <c r="D11" s="20"/>
      <c r="E11" s="19">
        <v>3957</v>
      </c>
      <c r="F11" s="19">
        <v>0.2</v>
      </c>
    </row>
    <row r="12" spans="1:7" hidden="1" x14ac:dyDescent="0.15">
      <c r="A12" s="19">
        <v>20160127</v>
      </c>
      <c r="B12" s="19" t="s">
        <v>155</v>
      </c>
      <c r="C12" s="20" t="s">
        <v>137</v>
      </c>
      <c r="D12" s="20"/>
      <c r="E12" s="19">
        <v>-502.8</v>
      </c>
      <c r="F12" s="19">
        <v>-0.05</v>
      </c>
    </row>
    <row r="13" spans="1:7" hidden="1" x14ac:dyDescent="0.15">
      <c r="A13" s="19">
        <v>20160202</v>
      </c>
      <c r="B13" s="19" t="s">
        <v>121</v>
      </c>
      <c r="C13" s="20" t="s">
        <v>158</v>
      </c>
      <c r="D13" s="20"/>
      <c r="E13" s="19">
        <v>9496.7999999999993</v>
      </c>
      <c r="F13" s="19">
        <v>1</v>
      </c>
    </row>
    <row r="14" spans="1:7" x14ac:dyDescent="0.15">
      <c r="A14" s="19">
        <v>20160711</v>
      </c>
      <c r="B14" s="19" t="s">
        <v>163</v>
      </c>
      <c r="C14" s="20" t="s">
        <v>112</v>
      </c>
      <c r="D14" s="20"/>
      <c r="E14" s="19">
        <v>20000</v>
      </c>
      <c r="F14" s="19">
        <v>1</v>
      </c>
    </row>
    <row r="15" spans="1:7" x14ac:dyDescent="0.15">
      <c r="A15" s="19">
        <v>20160823</v>
      </c>
      <c r="B15" s="19" t="s">
        <v>198</v>
      </c>
      <c r="C15" s="20" t="s">
        <v>112</v>
      </c>
      <c r="D15" s="20"/>
      <c r="E15" s="19">
        <v>36042</v>
      </c>
      <c r="F15" s="19">
        <v>1.8</v>
      </c>
    </row>
    <row r="16" spans="1:7" x14ac:dyDescent="0.15">
      <c r="A16" s="19">
        <v>20160823</v>
      </c>
      <c r="B16" s="19" t="s">
        <v>204</v>
      </c>
      <c r="C16" s="20" t="s">
        <v>112</v>
      </c>
      <c r="D16" s="20"/>
      <c r="E16" s="19">
        <v>49311.5</v>
      </c>
      <c r="F16" s="19">
        <v>2.5</v>
      </c>
    </row>
    <row r="17" spans="1:7" x14ac:dyDescent="0.15">
      <c r="A17" s="19">
        <v>20160905</v>
      </c>
      <c r="B17" s="19" t="s">
        <v>204</v>
      </c>
      <c r="C17" s="20" t="s">
        <v>210</v>
      </c>
      <c r="D17" s="20"/>
      <c r="E17" s="19">
        <v>49344</v>
      </c>
      <c r="F17" s="19">
        <v>2.5</v>
      </c>
    </row>
    <row r="18" spans="1:7" x14ac:dyDescent="0.15">
      <c r="A18" s="19">
        <v>20160906</v>
      </c>
      <c r="B18" s="19" t="s">
        <v>211</v>
      </c>
      <c r="C18" s="20" t="s">
        <v>215</v>
      </c>
      <c r="D18" s="20">
        <v>20</v>
      </c>
      <c r="E18" s="19">
        <v>49326.3</v>
      </c>
      <c r="F18" s="19">
        <v>2.5</v>
      </c>
      <c r="G18" t="s">
        <v>216</v>
      </c>
    </row>
  </sheetData>
  <mergeCells count="1">
    <mergeCell ref="A2:E2"/>
  </mergeCells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</vt:lpstr>
      <vt:lpstr>HK</vt:lpstr>
      <vt:lpstr>总</vt:lpstr>
      <vt:lpstr>A股经验</vt:lpstr>
      <vt:lpstr>操作系统</vt:lpstr>
      <vt:lpstr>日志</vt:lpstr>
      <vt:lpstr>规则</vt:lpstr>
      <vt:lpstr>安全资产</vt:lpstr>
      <vt:lpstr>拆借</vt:lpstr>
      <vt:lpstr>仓</vt:lpstr>
      <vt:lpstr>纪律</vt:lpstr>
      <vt:lpstr>601169 北京银行</vt:lpstr>
      <vt:lpstr>600363 联创光电</vt:lpstr>
    </vt:vector>
  </TitlesOfParts>
  <Company>QQ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rand</dc:creator>
  <cp:lastModifiedBy>Microsoft Office 用户</cp:lastModifiedBy>
  <dcterms:created xsi:type="dcterms:W3CDTF">2015-05-25T09:09:39Z</dcterms:created>
  <dcterms:modified xsi:type="dcterms:W3CDTF">2016-09-06T15:50:49Z</dcterms:modified>
</cp:coreProperties>
</file>