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andunne\Chemical Tracking\"/>
    </mc:Choice>
  </mc:AlternateContent>
  <xr:revisionPtr revIDLastSave="0" documentId="13_ncr:1_{33219DB3-316D-4FA7-B815-E6B2D23814D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le 1" sheetId="1" r:id="rId1"/>
  </sheets>
  <definedNames>
    <definedName name="_xlnm._FilterDatabase" localSheetId="0" hidden="1">'Table 1'!$A$1:$L$61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3" i="1"/>
  <c r="Q52" i="1"/>
  <c r="Q6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3" i="1"/>
  <c r="Q54" i="1"/>
  <c r="Q55" i="1"/>
  <c r="Q56" i="1"/>
  <c r="Q57" i="1"/>
  <c r="Q58" i="1"/>
  <c r="Q59" i="1"/>
  <c r="Q60" i="1"/>
  <c r="Q2" i="1"/>
</calcChain>
</file>

<file path=xl/sharedStrings.xml><?xml version="1.0" encoding="utf-8"?>
<sst xmlns="http://schemas.openxmlformats.org/spreadsheetml/2006/main" count="730" uniqueCount="229">
  <si>
    <t>Cataposit 44</t>
  </si>
  <si>
    <t>55 gal</t>
  </si>
  <si>
    <t>110 gal</t>
  </si>
  <si>
    <t>HARAJ65BR (Hot Air Flux)</t>
  </si>
  <si>
    <t>Name</t>
  </si>
  <si>
    <t>Quantity</t>
  </si>
  <si>
    <t>Cuposit Z</t>
  </si>
  <si>
    <t>Circuposit 3350R-1 Electroless Copper</t>
  </si>
  <si>
    <t>Cataprep 404</t>
  </si>
  <si>
    <t>ADF55</t>
  </si>
  <si>
    <t>165 gal</t>
  </si>
  <si>
    <t>OS-243</t>
  </si>
  <si>
    <t>5 gal</t>
  </si>
  <si>
    <t>1 gal</t>
  </si>
  <si>
    <t>ACL-007-7</t>
  </si>
  <si>
    <t>Accemulta MFD-5-B</t>
  </si>
  <si>
    <t>Gobright TLA-77-R</t>
  </si>
  <si>
    <t>Gobright TLA-77-M</t>
  </si>
  <si>
    <t>55 lbs</t>
  </si>
  <si>
    <t>Isopropyl Alcohol</t>
  </si>
  <si>
    <t>M-Glass Etch</t>
  </si>
  <si>
    <t>100 lbs</t>
  </si>
  <si>
    <t>Thru-Cup EPL-1-B</t>
  </si>
  <si>
    <t>Thru-Cup EPL-1-4A</t>
  </si>
  <si>
    <t>Nickel Sulfate</t>
  </si>
  <si>
    <t>Boric Acid</t>
  </si>
  <si>
    <t>Nickel Chloride</t>
  </si>
  <si>
    <t>50 lbs</t>
  </si>
  <si>
    <t>Photomask (LPI)</t>
  </si>
  <si>
    <t>Glycol Ether PM "Addition R"</t>
  </si>
  <si>
    <t>DX 45 NH</t>
  </si>
  <si>
    <t>Resist Assist Part A</t>
  </si>
  <si>
    <t>WS215 (Reflow Oil)</t>
  </si>
  <si>
    <t>Rinse Aid 2000</t>
  </si>
  <si>
    <t>Desmear/Electroless</t>
  </si>
  <si>
    <t>3320A Conditioner</t>
  </si>
  <si>
    <t>10 gal</t>
  </si>
  <si>
    <t>Preposit Etch 748</t>
  </si>
  <si>
    <t>3 gal</t>
  </si>
  <si>
    <t>Circuposit 3350M-1</t>
  </si>
  <si>
    <t>Cuposit Y-1</t>
  </si>
  <si>
    <t>Anti-tarnish 7130</t>
  </si>
  <si>
    <t>Bondfilm Part A</t>
  </si>
  <si>
    <t>D.E.S.</t>
  </si>
  <si>
    <t>Muriatic Acid 20 Degree</t>
  </si>
  <si>
    <t>Yellow Room</t>
  </si>
  <si>
    <t>Film Cleaner</t>
  </si>
  <si>
    <t>Bondfilm Part B</t>
  </si>
  <si>
    <t>Developing</t>
  </si>
  <si>
    <t>Plating</t>
  </si>
  <si>
    <t>Cu Activator 323</t>
  </si>
  <si>
    <t>Copper Sulfate Solution</t>
  </si>
  <si>
    <t>15 gal</t>
  </si>
  <si>
    <t>OS-902</t>
  </si>
  <si>
    <t>ADF-72</t>
  </si>
  <si>
    <t>Foam Free 940</t>
  </si>
  <si>
    <t>10 lbs</t>
  </si>
  <si>
    <t>Accemulta MFD-5-A</t>
  </si>
  <si>
    <t>Nimuden NPR-8-M</t>
  </si>
  <si>
    <t>Nimuden NPR-8-A</t>
  </si>
  <si>
    <t>Nimuden NPR-8-B</t>
  </si>
  <si>
    <t>Nimuden NPR-8-C</t>
  </si>
  <si>
    <t>Nimuden NPR-8-D</t>
  </si>
  <si>
    <t>MPE-50-7</t>
  </si>
  <si>
    <t>RGA-14-M10</t>
  </si>
  <si>
    <t>Ronastan EC Part B</t>
  </si>
  <si>
    <t>Ronastan EC Part A</t>
  </si>
  <si>
    <t>Copper Gleam 125-EX Carruer</t>
  </si>
  <si>
    <t>Stannous Sulfate</t>
  </si>
  <si>
    <t>Citric Acid</t>
  </si>
  <si>
    <t>gallon</t>
  </si>
  <si>
    <t>lb</t>
  </si>
  <si>
    <t>Storage</t>
  </si>
  <si>
    <t>In-Use</t>
  </si>
  <si>
    <t>Multilayer</t>
  </si>
  <si>
    <t>Hot Air</t>
  </si>
  <si>
    <t>Electroless</t>
  </si>
  <si>
    <t>LPI</t>
  </si>
  <si>
    <t>330 gal</t>
  </si>
  <si>
    <t>Basic Clean M</t>
  </si>
  <si>
    <t>Immersion Gold</t>
  </si>
  <si>
    <t>Etching</t>
  </si>
  <si>
    <t>Waste Treatment</t>
  </si>
  <si>
    <t>2 gal</t>
  </si>
  <si>
    <t>Packaging Quantity</t>
  </si>
  <si>
    <t>52 gal</t>
  </si>
  <si>
    <t>6 gal</t>
  </si>
  <si>
    <t>30 lbs</t>
  </si>
  <si>
    <t>0.5 gal</t>
  </si>
  <si>
    <t>5 lbs</t>
  </si>
  <si>
    <t>1.5 gal</t>
  </si>
  <si>
    <t>20 lbs</t>
  </si>
  <si>
    <t>54.5 gal</t>
  </si>
  <si>
    <t>109 gal</t>
  </si>
  <si>
    <t>163 gal</t>
  </si>
  <si>
    <t>164 gal</t>
  </si>
  <si>
    <t>9 gal</t>
  </si>
  <si>
    <t>112 gal</t>
  </si>
  <si>
    <t>51.5 gal</t>
  </si>
  <si>
    <t>659 gal</t>
  </si>
  <si>
    <t>95 lbs</t>
  </si>
  <si>
    <t>80 lbs</t>
  </si>
  <si>
    <t>25 lbs</t>
  </si>
  <si>
    <t>111 gal</t>
  </si>
  <si>
    <t xml:space="preserve">1 quart </t>
  </si>
  <si>
    <t>5.75 gal</t>
  </si>
  <si>
    <t>54 Gal</t>
  </si>
  <si>
    <t>Sulfuric Acid 93%</t>
  </si>
  <si>
    <t>Sulfuric Acid 50-%</t>
  </si>
  <si>
    <t>1 Gal</t>
  </si>
  <si>
    <t>55 Gal</t>
  </si>
  <si>
    <t>328 gal</t>
  </si>
  <si>
    <t>329 gal</t>
  </si>
  <si>
    <t>110 lbs</t>
  </si>
  <si>
    <t>250 lbs</t>
  </si>
  <si>
    <t>200 lbs</t>
  </si>
  <si>
    <t>54 gal</t>
  </si>
  <si>
    <t>660 gal</t>
  </si>
  <si>
    <t>9.5 gal</t>
  </si>
  <si>
    <t>4 gal</t>
  </si>
  <si>
    <t xml:space="preserve">1 gal </t>
  </si>
  <si>
    <t>14 gal</t>
  </si>
  <si>
    <t>4.5 gal</t>
  </si>
  <si>
    <t>105 gal</t>
  </si>
  <si>
    <t>Ammonia (AdvantEdge 400)</t>
  </si>
  <si>
    <t>Copper Gleam 125-EX (Additive)</t>
  </si>
  <si>
    <t>Paratherm HE (Hydraulic Oil)</t>
  </si>
  <si>
    <t>D.E.S</t>
  </si>
  <si>
    <t>Chemical Storage</t>
  </si>
  <si>
    <t>S.E.S</t>
  </si>
  <si>
    <t>Circuposit 3350A-1 Electroless Copper</t>
  </si>
  <si>
    <t>ENIG</t>
  </si>
  <si>
    <t>Clean Line - Hot Air Levelling</t>
  </si>
  <si>
    <t>Solder Coating</t>
  </si>
  <si>
    <t>Brown Oxide</t>
  </si>
  <si>
    <t>Storage #1</t>
  </si>
  <si>
    <t xml:space="preserve">Department Used In </t>
  </si>
  <si>
    <t>Location Stored</t>
  </si>
  <si>
    <t>Multi layer</t>
  </si>
  <si>
    <t>TAB Plating</t>
  </si>
  <si>
    <t>Sulfuric Acid PC Grade 93%</t>
  </si>
  <si>
    <t>Tim Ferbrache</t>
  </si>
  <si>
    <t>Sr No</t>
  </si>
  <si>
    <t>Gallon</t>
  </si>
  <si>
    <t>Pound</t>
  </si>
  <si>
    <t>Jensen Quantity</t>
  </si>
  <si>
    <t>Unit as per Amitron</t>
  </si>
  <si>
    <t>Unit as per Jensen</t>
  </si>
  <si>
    <t>ELS-001</t>
  </si>
  <si>
    <t>IME-001</t>
  </si>
  <si>
    <t>DES-001</t>
  </si>
  <si>
    <t>ETC-001</t>
  </si>
  <si>
    <t>ETC-002</t>
  </si>
  <si>
    <t>PRE-003</t>
  </si>
  <si>
    <t>PLT-001</t>
  </si>
  <si>
    <t>PLT_001</t>
  </si>
  <si>
    <t>SES-001</t>
  </si>
  <si>
    <t>HLA-001</t>
  </si>
  <si>
    <t>SES-003</t>
  </si>
  <si>
    <t>PRE-001</t>
  </si>
  <si>
    <t>HAL-004</t>
  </si>
  <si>
    <t>PLT-002</t>
  </si>
  <si>
    <t>Item Code</t>
  </si>
  <si>
    <t>Num</t>
  </si>
  <si>
    <t>DES</t>
  </si>
  <si>
    <t>SES</t>
  </si>
  <si>
    <t>100000-CH-DES</t>
  </si>
  <si>
    <t>100000-CH-IMM</t>
  </si>
  <si>
    <t>100001-CH-IMM</t>
  </si>
  <si>
    <t>100000-CH-ENI</t>
  </si>
  <si>
    <t>100000-CH-SES</t>
  </si>
  <si>
    <t>100001-CH-SES</t>
  </si>
  <si>
    <t>100001-CH-ELE</t>
  </si>
  <si>
    <t>100000-CH-BRO</t>
  </si>
  <si>
    <t>100001-CH-BRO</t>
  </si>
  <si>
    <t>100002-CH-BRO</t>
  </si>
  <si>
    <t>100000-CH-TAB</t>
  </si>
  <si>
    <t>100002-CH-ELE</t>
  </si>
  <si>
    <t>100003-CH-ELE</t>
  </si>
  <si>
    <t>100000-CH-WAS</t>
  </si>
  <si>
    <t>100004-CH-ELE</t>
  </si>
  <si>
    <t>100005-CH-ELE</t>
  </si>
  <si>
    <t>100006-CH-ELE</t>
  </si>
  <si>
    <t>100007-CH-ELE</t>
  </si>
  <si>
    <t>100000-CH-PLA</t>
  </si>
  <si>
    <t>100001-CH-PLA</t>
  </si>
  <si>
    <t>100002-CH-PLA</t>
  </si>
  <si>
    <t>100003-CH-PLA</t>
  </si>
  <si>
    <t>100008-CH-ELE</t>
  </si>
  <si>
    <t>100009-CH-ELE</t>
  </si>
  <si>
    <t>100001-CH-DES</t>
  </si>
  <si>
    <t>100000-CH-DEV</t>
  </si>
  <si>
    <t>100000-CH-YEL</t>
  </si>
  <si>
    <t>100002-CH-SES</t>
  </si>
  <si>
    <t>100000-CH-PHO</t>
  </si>
  <si>
    <t>100001-CH-ENI</t>
  </si>
  <si>
    <t>100002-CH-ENI</t>
  </si>
  <si>
    <t>100000-CH-SOL</t>
  </si>
  <si>
    <t>100001-CH-YEL</t>
  </si>
  <si>
    <t>100010-CH-ELE</t>
  </si>
  <si>
    <t>100003-CH-ENI</t>
  </si>
  <si>
    <t>100002-CH-DES</t>
  </si>
  <si>
    <t>100001-CH-TAB</t>
  </si>
  <si>
    <t>100002-CH-TAB</t>
  </si>
  <si>
    <t>100004-CH-ENI</t>
  </si>
  <si>
    <t>100005-CH-ENI</t>
  </si>
  <si>
    <t>100006-CH-ENI</t>
  </si>
  <si>
    <t>100007-CH-ENI</t>
  </si>
  <si>
    <t>100008-CH-ENI</t>
  </si>
  <si>
    <t>100003-CH-SES</t>
  </si>
  <si>
    <t>100004-CH-SES</t>
  </si>
  <si>
    <t>100000-CH-MUL</t>
  </si>
  <si>
    <t>100011-CH-ELE</t>
  </si>
  <si>
    <t>100012-CH-ELE</t>
  </si>
  <si>
    <t>100002-CH-IMM</t>
  </si>
  <si>
    <t>100000-CH-HAL</t>
  </si>
  <si>
    <t>100004-CH-PLA</t>
  </si>
  <si>
    <t>100005-CH-PLA</t>
  </si>
  <si>
    <t>100000-CH-CHE</t>
  </si>
  <si>
    <t>100001-CH-CHE</t>
  </si>
  <si>
    <t>100013-CH-ELE</t>
  </si>
  <si>
    <t>100006-CH-PLA</t>
  </si>
  <si>
    <t>100007-CH-PLA</t>
  </si>
  <si>
    <t>100008-CH-PLA</t>
  </si>
  <si>
    <t>100001-CH-HAL</t>
  </si>
  <si>
    <t>Code</t>
  </si>
  <si>
    <t>Asset Num</t>
  </si>
  <si>
    <t>Tank Num</t>
  </si>
  <si>
    <t>Caustic Soda (Sodium Hydroxide)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</si>
</sst>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Times New Roman"/>
      <charset val="204"/>
    </font>
    <font>
      <sz val="8"/>
      <name val="Times New Roman"/>
      <family val="1"/>
    </font>
    <font>
      <b/>
      <sz val="11"/>
      <color rgb="FF000000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top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5"/>
  <sheetViews>
    <sheetView tabSelected="1" zoomScale="86" zoomScaleNormal="86" workbookViewId="0">
      <pane ySplit="1" topLeftCell="A2" activePane="bottomLeft" state="frozen"/>
      <selection pane="bottomLeft" activeCell="E3" sqref="E3"/>
    </sheetView>
  </sheetViews>
  <sheetFormatPr defaultColWidth="9.296875" defaultRowHeight="35.15" customHeight="1" x14ac:dyDescent="0.3"/>
  <cols>
    <col min="1" max="1" width="8.19921875" style="8" customWidth="1"/>
    <col min="2" max="2" width="23.3984375" style="8" customWidth="1"/>
    <col min="3" max="3" width="28.19921875" style="8" customWidth="1"/>
    <col min="4" max="4" width="19" style="8" customWidth="1"/>
    <col min="5" max="5" width="15.796875" style="8" customWidth="1"/>
    <col min="6" max="6" width="13.19921875" style="8" customWidth="1"/>
    <col min="7" max="7" width="17.796875" style="8" customWidth="1"/>
    <col min="8" max="8" width="9.296875" style="8" hidden="1" customWidth="1"/>
    <col min="9" max="9" width="1.5" style="8" hidden="1" customWidth="1"/>
    <col min="10" max="10" width="19" style="8" customWidth="1"/>
    <col min="11" max="11" width="19.296875" style="8" customWidth="1"/>
    <col min="12" max="12" width="15.796875" style="8" customWidth="1"/>
    <col min="13" max="13" width="23" style="8" customWidth="1"/>
    <col min="14" max="14" width="12.8984375" style="8" customWidth="1"/>
    <col min="15" max="15" width="13.5" style="8" customWidth="1"/>
    <col min="16" max="16" width="9.296875" style="8"/>
    <col min="17" max="18" width="18.69921875" style="8" customWidth="1"/>
    <col min="19" max="16384" width="9.296875" style="8"/>
  </cols>
  <sheetData>
    <row r="1" spans="1:19" s="4" customFormat="1" ht="35.15" customHeight="1" x14ac:dyDescent="0.3">
      <c r="A1" s="1" t="s">
        <v>142</v>
      </c>
      <c r="B1" s="2" t="s">
        <v>137</v>
      </c>
      <c r="C1" s="3" t="s">
        <v>136</v>
      </c>
      <c r="D1" s="3" t="s">
        <v>4</v>
      </c>
      <c r="E1" s="3" t="s">
        <v>146</v>
      </c>
      <c r="F1" s="3" t="s">
        <v>147</v>
      </c>
      <c r="G1" s="12" t="s">
        <v>5</v>
      </c>
      <c r="H1" s="12"/>
      <c r="I1" s="12"/>
      <c r="J1" s="1" t="s">
        <v>84</v>
      </c>
      <c r="K1" s="2" t="s">
        <v>72</v>
      </c>
      <c r="L1" s="2" t="s">
        <v>73</v>
      </c>
      <c r="M1" s="2" t="s">
        <v>145</v>
      </c>
      <c r="N1" s="4" t="s">
        <v>226</v>
      </c>
      <c r="O1" s="4" t="s">
        <v>227</v>
      </c>
      <c r="Q1" s="4" t="s">
        <v>225</v>
      </c>
      <c r="R1" s="4" t="s">
        <v>162</v>
      </c>
      <c r="S1" s="4" t="s">
        <v>163</v>
      </c>
    </row>
    <row r="2" spans="1:19" ht="35.15" customHeight="1" x14ac:dyDescent="0.3">
      <c r="A2" s="5">
        <v>1</v>
      </c>
      <c r="B2" s="5" t="s">
        <v>76</v>
      </c>
      <c r="C2" s="6" t="s">
        <v>34</v>
      </c>
      <c r="D2" s="6" t="s">
        <v>35</v>
      </c>
      <c r="E2" s="6" t="s">
        <v>143</v>
      </c>
      <c r="F2" s="6" t="s">
        <v>143</v>
      </c>
      <c r="G2" s="6" t="s">
        <v>36</v>
      </c>
      <c r="H2" s="5">
        <v>10</v>
      </c>
      <c r="I2" s="5" t="s">
        <v>70</v>
      </c>
      <c r="J2" s="5" t="s">
        <v>12</v>
      </c>
      <c r="K2" s="5" t="s">
        <v>96</v>
      </c>
      <c r="L2" s="5" t="s">
        <v>13</v>
      </c>
      <c r="M2" s="11"/>
      <c r="N2" s="8" t="s">
        <v>148</v>
      </c>
      <c r="O2" s="8">
        <v>1</v>
      </c>
      <c r="Q2" s="8" t="str">
        <f t="shared" ref="Q2:Q33" si="0">TEXT(S2,"100000")&amp;"-"&amp;"CH"&amp;"-"&amp;UPPER(LEFT(C2,3))</f>
        <v>100000-CH-DES</v>
      </c>
      <c r="R2" s="8" t="s">
        <v>166</v>
      </c>
      <c r="S2" s="8">
        <v>0</v>
      </c>
    </row>
    <row r="3" spans="1:19" ht="35.15" customHeight="1" x14ac:dyDescent="0.3">
      <c r="A3" s="5">
        <v>2</v>
      </c>
      <c r="B3" s="6" t="s">
        <v>128</v>
      </c>
      <c r="C3" s="5" t="s">
        <v>80</v>
      </c>
      <c r="D3" s="6" t="s">
        <v>57</v>
      </c>
      <c r="E3" s="10" t="s">
        <v>143</v>
      </c>
      <c r="F3" s="10" t="s">
        <v>144</v>
      </c>
      <c r="G3" s="5" t="s">
        <v>36</v>
      </c>
      <c r="H3" s="5">
        <v>5.28</v>
      </c>
      <c r="I3" s="5" t="s">
        <v>70</v>
      </c>
      <c r="J3" s="5" t="s">
        <v>12</v>
      </c>
      <c r="K3" s="5" t="s">
        <v>96</v>
      </c>
      <c r="L3" s="5" t="s">
        <v>120</v>
      </c>
      <c r="M3" s="11">
        <v>90</v>
      </c>
      <c r="N3" s="8" t="s">
        <v>149</v>
      </c>
      <c r="O3" s="8">
        <v>24</v>
      </c>
      <c r="Q3" s="8" t="str">
        <f>TEXT(S3,"100000")&amp;"-"&amp;"CH"&amp;"-"&amp;"IME"</f>
        <v>100000-CH-IME</v>
      </c>
      <c r="R3" s="8" t="s">
        <v>167</v>
      </c>
      <c r="S3" s="8">
        <v>0</v>
      </c>
    </row>
    <row r="4" spans="1:19" ht="35.15" customHeight="1" x14ac:dyDescent="0.3">
      <c r="A4" s="5">
        <v>3</v>
      </c>
      <c r="B4" s="6" t="s">
        <v>128</v>
      </c>
      <c r="C4" s="5" t="s">
        <v>80</v>
      </c>
      <c r="D4" s="6" t="s">
        <v>15</v>
      </c>
      <c r="E4" s="6" t="s">
        <v>143</v>
      </c>
      <c r="F4" s="6" t="s">
        <v>143</v>
      </c>
      <c r="G4" s="5" t="s">
        <v>36</v>
      </c>
      <c r="H4" s="5">
        <v>5.28</v>
      </c>
      <c r="I4" s="5" t="s">
        <v>70</v>
      </c>
      <c r="J4" s="5" t="s">
        <v>12</v>
      </c>
      <c r="K4" s="5" t="s">
        <v>96</v>
      </c>
      <c r="L4" s="5" t="s">
        <v>120</v>
      </c>
      <c r="M4" s="11"/>
      <c r="N4" s="8" t="s">
        <v>149</v>
      </c>
      <c r="O4" s="8">
        <v>24</v>
      </c>
      <c r="Q4" s="8" t="str">
        <f>TEXT(S4,"100000")&amp;"-"&amp;"CH"&amp;"-"&amp;"IME"</f>
        <v>100001-CH-IME</v>
      </c>
      <c r="R4" s="8" t="s">
        <v>168</v>
      </c>
      <c r="S4" s="8">
        <v>1</v>
      </c>
    </row>
    <row r="5" spans="1:19" ht="35.15" customHeight="1" x14ac:dyDescent="0.3">
      <c r="A5" s="5">
        <v>4</v>
      </c>
      <c r="B5" s="5" t="s">
        <v>128</v>
      </c>
      <c r="C5" s="5" t="s">
        <v>131</v>
      </c>
      <c r="D5" s="7" t="s">
        <v>14</v>
      </c>
      <c r="E5" s="6" t="s">
        <v>143</v>
      </c>
      <c r="F5" s="6" t="s">
        <v>143</v>
      </c>
      <c r="G5" s="7" t="s">
        <v>86</v>
      </c>
      <c r="H5" s="5">
        <v>5.28</v>
      </c>
      <c r="I5" s="5" t="s">
        <v>70</v>
      </c>
      <c r="J5" s="5" t="s">
        <v>12</v>
      </c>
      <c r="K5" s="5" t="s">
        <v>105</v>
      </c>
      <c r="L5" s="5" t="s">
        <v>104</v>
      </c>
      <c r="M5" s="11"/>
      <c r="N5" s="8" t="s">
        <v>149</v>
      </c>
      <c r="O5" s="8">
        <v>17</v>
      </c>
      <c r="Q5" s="8" t="str">
        <f t="shared" si="0"/>
        <v>100000-CH-ENI</v>
      </c>
      <c r="R5" s="8" t="s">
        <v>169</v>
      </c>
      <c r="S5" s="8">
        <v>0</v>
      </c>
    </row>
    <row r="6" spans="1:19" ht="35.15" customHeight="1" x14ac:dyDescent="0.3">
      <c r="A6" s="5">
        <v>5</v>
      </c>
      <c r="B6" s="6" t="s">
        <v>43</v>
      </c>
      <c r="C6" s="6" t="s">
        <v>164</v>
      </c>
      <c r="D6" s="7" t="s">
        <v>9</v>
      </c>
      <c r="E6" s="6" t="s">
        <v>143</v>
      </c>
      <c r="F6" s="6" t="s">
        <v>143</v>
      </c>
      <c r="G6" s="7" t="s">
        <v>2</v>
      </c>
      <c r="H6" s="5">
        <v>165</v>
      </c>
      <c r="I6" s="5" t="s">
        <v>70</v>
      </c>
      <c r="J6" s="5" t="s">
        <v>1</v>
      </c>
      <c r="K6" s="5" t="s">
        <v>93</v>
      </c>
      <c r="L6" s="5" t="s">
        <v>13</v>
      </c>
      <c r="M6" s="11"/>
      <c r="N6" s="8" t="s">
        <v>150</v>
      </c>
      <c r="Q6" s="8" t="str">
        <f t="shared" si="0"/>
        <v>100000-CH-DES</v>
      </c>
      <c r="R6" s="8" t="s">
        <v>166</v>
      </c>
      <c r="S6" s="8">
        <v>0</v>
      </c>
    </row>
    <row r="7" spans="1:19" ht="35.15" customHeight="1" x14ac:dyDescent="0.3">
      <c r="A7" s="5">
        <v>6</v>
      </c>
      <c r="B7" s="5" t="s">
        <v>81</v>
      </c>
      <c r="C7" s="6" t="s">
        <v>165</v>
      </c>
      <c r="D7" s="6" t="s">
        <v>54</v>
      </c>
      <c r="E7" s="6" t="s">
        <v>143</v>
      </c>
      <c r="F7" s="6" t="s">
        <v>143</v>
      </c>
      <c r="G7" s="6" t="s">
        <v>10</v>
      </c>
      <c r="H7" s="5">
        <v>165</v>
      </c>
      <c r="I7" s="5" t="s">
        <v>70</v>
      </c>
      <c r="J7" s="5" t="s">
        <v>1</v>
      </c>
      <c r="K7" s="5" t="s">
        <v>95</v>
      </c>
      <c r="L7" s="5" t="s">
        <v>13</v>
      </c>
      <c r="M7" s="11">
        <v>160</v>
      </c>
      <c r="N7" s="8" t="s">
        <v>151</v>
      </c>
      <c r="Q7" s="8" t="str">
        <f t="shared" si="0"/>
        <v>100000-CH-SES</v>
      </c>
      <c r="R7" s="8" t="s">
        <v>170</v>
      </c>
      <c r="S7" s="8">
        <v>0</v>
      </c>
    </row>
    <row r="8" spans="1:19" ht="35.15" customHeight="1" x14ac:dyDescent="0.3">
      <c r="A8" s="5">
        <v>7</v>
      </c>
      <c r="B8" s="5" t="s">
        <v>81</v>
      </c>
      <c r="C8" s="6" t="s">
        <v>165</v>
      </c>
      <c r="D8" s="6" t="s">
        <v>124</v>
      </c>
      <c r="E8" s="6" t="s">
        <v>143</v>
      </c>
      <c r="F8" s="6" t="s">
        <v>143</v>
      </c>
      <c r="G8" s="5" t="s">
        <v>117</v>
      </c>
      <c r="H8" s="5">
        <v>660</v>
      </c>
      <c r="I8" s="5" t="s">
        <v>70</v>
      </c>
      <c r="J8" s="5" t="s">
        <v>78</v>
      </c>
      <c r="K8" s="5" t="s">
        <v>99</v>
      </c>
      <c r="L8" s="5" t="s">
        <v>13</v>
      </c>
      <c r="M8" s="11"/>
      <c r="N8" s="8" t="s">
        <v>152</v>
      </c>
      <c r="Q8" s="8" t="str">
        <f t="shared" si="0"/>
        <v>100001-CH-SES</v>
      </c>
      <c r="R8" s="8" t="s">
        <v>171</v>
      </c>
      <c r="S8" s="8">
        <v>1</v>
      </c>
    </row>
    <row r="9" spans="1:19" ht="35.15" customHeight="1" x14ac:dyDescent="0.3">
      <c r="A9" s="5">
        <v>8</v>
      </c>
      <c r="B9" s="5" t="s">
        <v>76</v>
      </c>
      <c r="C9" s="5" t="s">
        <v>76</v>
      </c>
      <c r="D9" s="6" t="s">
        <v>41</v>
      </c>
      <c r="E9" s="6" t="s">
        <v>143</v>
      </c>
      <c r="F9" s="6" t="s">
        <v>143</v>
      </c>
      <c r="G9" s="6" t="s">
        <v>36</v>
      </c>
      <c r="H9" s="5">
        <v>12</v>
      </c>
      <c r="I9" s="5" t="s">
        <v>70</v>
      </c>
      <c r="J9" s="5" t="s">
        <v>12</v>
      </c>
      <c r="K9" s="5" t="s">
        <v>96</v>
      </c>
      <c r="L9" s="5" t="s">
        <v>13</v>
      </c>
      <c r="M9" s="11"/>
      <c r="N9" s="8" t="s">
        <v>148</v>
      </c>
      <c r="O9" s="8">
        <v>14</v>
      </c>
      <c r="Q9" s="8" t="str">
        <f t="shared" si="0"/>
        <v>100001-CH-ELE</v>
      </c>
      <c r="R9" s="8" t="s">
        <v>172</v>
      </c>
      <c r="S9" s="8">
        <v>1</v>
      </c>
    </row>
    <row r="10" spans="1:19" ht="35.15" customHeight="1" x14ac:dyDescent="0.3">
      <c r="A10" s="5">
        <v>9</v>
      </c>
      <c r="B10" s="5" t="s">
        <v>135</v>
      </c>
      <c r="C10" s="5" t="s">
        <v>134</v>
      </c>
      <c r="D10" s="7" t="s">
        <v>79</v>
      </c>
      <c r="E10" s="6" t="s">
        <v>143</v>
      </c>
      <c r="F10" s="6" t="s">
        <v>143</v>
      </c>
      <c r="G10" s="7" t="s">
        <v>36</v>
      </c>
      <c r="H10" s="7" t="s">
        <v>103</v>
      </c>
      <c r="I10" s="7" t="s">
        <v>97</v>
      </c>
      <c r="J10" s="7" t="s">
        <v>12</v>
      </c>
      <c r="K10" s="5" t="s">
        <v>96</v>
      </c>
      <c r="L10" s="5" t="s">
        <v>13</v>
      </c>
      <c r="M10" s="11">
        <v>190</v>
      </c>
      <c r="N10" s="8" t="s">
        <v>153</v>
      </c>
      <c r="Q10" s="8" t="str">
        <f t="shared" si="0"/>
        <v>100000-CH-BRO</v>
      </c>
      <c r="R10" s="8" t="s">
        <v>173</v>
      </c>
      <c r="S10" s="8">
        <v>0</v>
      </c>
    </row>
    <row r="11" spans="1:19" ht="35.15" customHeight="1" x14ac:dyDescent="0.3">
      <c r="A11" s="5">
        <v>10</v>
      </c>
      <c r="B11" s="5" t="s">
        <v>74</v>
      </c>
      <c r="C11" s="6" t="s">
        <v>134</v>
      </c>
      <c r="D11" s="6" t="s">
        <v>42</v>
      </c>
      <c r="E11" s="10" t="s">
        <v>143</v>
      </c>
      <c r="F11" s="10" t="s">
        <v>144</v>
      </c>
      <c r="G11" s="6" t="s">
        <v>2</v>
      </c>
      <c r="H11" s="5">
        <v>110</v>
      </c>
      <c r="I11" s="5" t="s">
        <v>70</v>
      </c>
      <c r="J11" s="5" t="s">
        <v>1</v>
      </c>
      <c r="K11" s="5" t="s">
        <v>93</v>
      </c>
      <c r="L11" s="5" t="s">
        <v>13</v>
      </c>
      <c r="M11" s="11"/>
      <c r="N11" s="8" t="s">
        <v>153</v>
      </c>
      <c r="Q11" s="8" t="str">
        <f t="shared" si="0"/>
        <v>100001-CH-BRO</v>
      </c>
      <c r="R11" s="8" t="s">
        <v>174</v>
      </c>
      <c r="S11" s="8">
        <v>1</v>
      </c>
    </row>
    <row r="12" spans="1:19" ht="35.15" customHeight="1" x14ac:dyDescent="0.3">
      <c r="A12" s="5">
        <v>11</v>
      </c>
      <c r="B12" s="5" t="s">
        <v>135</v>
      </c>
      <c r="C12" s="5" t="s">
        <v>134</v>
      </c>
      <c r="D12" s="6" t="s">
        <v>47</v>
      </c>
      <c r="E12" s="10" t="s">
        <v>143</v>
      </c>
      <c r="F12" s="10" t="s">
        <v>144</v>
      </c>
      <c r="G12" s="6" t="s">
        <v>52</v>
      </c>
      <c r="H12" s="5">
        <v>275.58</v>
      </c>
      <c r="I12" s="5" t="s">
        <v>71</v>
      </c>
      <c r="J12" s="5" t="s">
        <v>1</v>
      </c>
      <c r="K12" s="5" t="s">
        <v>121</v>
      </c>
      <c r="L12" s="5" t="s">
        <v>13</v>
      </c>
      <c r="M12" s="11">
        <v>140</v>
      </c>
      <c r="N12" s="8" t="s">
        <v>153</v>
      </c>
      <c r="Q12" s="8" t="str">
        <f t="shared" si="0"/>
        <v>100002-CH-BRO</v>
      </c>
      <c r="R12" s="8" t="s">
        <v>175</v>
      </c>
      <c r="S12" s="8">
        <v>2</v>
      </c>
    </row>
    <row r="13" spans="1:19" ht="35.15" customHeight="1" x14ac:dyDescent="0.3">
      <c r="A13" s="5">
        <v>12</v>
      </c>
      <c r="B13" s="5" t="s">
        <v>128</v>
      </c>
      <c r="C13" s="5" t="s">
        <v>139</v>
      </c>
      <c r="D13" s="7" t="s">
        <v>25</v>
      </c>
      <c r="E13" s="7" t="s">
        <v>144</v>
      </c>
      <c r="F13" s="7" t="s">
        <v>144</v>
      </c>
      <c r="G13" s="7" t="s">
        <v>21</v>
      </c>
      <c r="H13" s="5">
        <v>50</v>
      </c>
      <c r="I13" s="5" t="s">
        <v>71</v>
      </c>
      <c r="J13" s="5" t="s">
        <v>27</v>
      </c>
      <c r="K13" s="5" t="s">
        <v>100</v>
      </c>
      <c r="L13" s="5" t="s">
        <v>89</v>
      </c>
      <c r="M13" s="11"/>
      <c r="Q13" s="8" t="str">
        <f t="shared" si="0"/>
        <v>100000-CH-TAB</v>
      </c>
      <c r="R13" s="8" t="s">
        <v>176</v>
      </c>
      <c r="S13" s="8">
        <v>0</v>
      </c>
    </row>
    <row r="14" spans="1:19" ht="35.15" customHeight="1" x14ac:dyDescent="0.3">
      <c r="A14" s="5">
        <v>13</v>
      </c>
      <c r="B14" s="5" t="s">
        <v>76</v>
      </c>
      <c r="C14" s="5" t="s">
        <v>76</v>
      </c>
      <c r="D14" s="7" t="s">
        <v>0</v>
      </c>
      <c r="E14" s="6" t="s">
        <v>143</v>
      </c>
      <c r="F14" s="6" t="s">
        <v>143</v>
      </c>
      <c r="G14" s="7" t="s">
        <v>83</v>
      </c>
      <c r="H14" s="5">
        <v>135</v>
      </c>
      <c r="I14" s="5" t="s">
        <v>71</v>
      </c>
      <c r="J14" s="5" t="s">
        <v>13</v>
      </c>
      <c r="K14" s="5" t="s">
        <v>90</v>
      </c>
      <c r="L14" s="5" t="s">
        <v>88</v>
      </c>
      <c r="M14" s="11"/>
      <c r="N14" s="8" t="s">
        <v>148</v>
      </c>
      <c r="O14" s="8">
        <v>7</v>
      </c>
      <c r="Q14" s="8" t="str">
        <f t="shared" si="0"/>
        <v>100002-CH-ELE</v>
      </c>
      <c r="R14" s="8" t="s">
        <v>177</v>
      </c>
      <c r="S14" s="8">
        <v>2</v>
      </c>
    </row>
    <row r="15" spans="1:19" ht="35.15" customHeight="1" x14ac:dyDescent="0.3">
      <c r="A15" s="5">
        <v>14</v>
      </c>
      <c r="B15" s="5" t="s">
        <v>76</v>
      </c>
      <c r="C15" s="5" t="s">
        <v>76</v>
      </c>
      <c r="D15" s="6" t="s">
        <v>8</v>
      </c>
      <c r="E15" s="7" t="s">
        <v>144</v>
      </c>
      <c r="F15" s="7" t="s">
        <v>144</v>
      </c>
      <c r="G15" s="6" t="s">
        <v>114</v>
      </c>
      <c r="H15" s="5">
        <v>132</v>
      </c>
      <c r="I15" s="5" t="s">
        <v>71</v>
      </c>
      <c r="J15" s="5" t="s">
        <v>27</v>
      </c>
      <c r="K15" s="5" t="s">
        <v>115</v>
      </c>
      <c r="L15" s="5" t="s">
        <v>27</v>
      </c>
      <c r="M15" s="11"/>
      <c r="N15" s="8" t="s">
        <v>148</v>
      </c>
      <c r="O15" s="8">
        <v>6</v>
      </c>
      <c r="Q15" s="8" t="str">
        <f t="shared" si="0"/>
        <v>100003-CH-ELE</v>
      </c>
      <c r="R15" s="8" t="s">
        <v>178</v>
      </c>
      <c r="S15" s="8">
        <v>3</v>
      </c>
    </row>
    <row r="16" spans="1:19" ht="35.15" customHeight="1" x14ac:dyDescent="0.3">
      <c r="A16" s="5">
        <v>15</v>
      </c>
      <c r="B16" s="5" t="s">
        <v>82</v>
      </c>
      <c r="C16" s="5" t="s">
        <v>82</v>
      </c>
      <c r="D16" s="6" t="s">
        <v>228</v>
      </c>
      <c r="E16" s="6" t="s">
        <v>143</v>
      </c>
      <c r="F16" s="6" t="s">
        <v>143</v>
      </c>
      <c r="G16" s="6" t="s">
        <v>2</v>
      </c>
      <c r="H16" s="5">
        <v>1</v>
      </c>
      <c r="I16" s="5" t="s">
        <v>70</v>
      </c>
      <c r="J16" s="5" t="s">
        <v>1</v>
      </c>
      <c r="K16" s="5" t="s">
        <v>93</v>
      </c>
      <c r="L16" s="5" t="s">
        <v>13</v>
      </c>
      <c r="M16" s="11"/>
      <c r="Q16" s="8" t="str">
        <f t="shared" si="0"/>
        <v>100000-CH-WAS</v>
      </c>
      <c r="R16" s="8" t="s">
        <v>179</v>
      </c>
      <c r="S16" s="8">
        <v>0</v>
      </c>
    </row>
    <row r="17" spans="1:19" ht="35.15" customHeight="1" x14ac:dyDescent="0.3">
      <c r="A17" s="5">
        <v>16</v>
      </c>
      <c r="B17" s="5" t="s">
        <v>76</v>
      </c>
      <c r="C17" s="5" t="s">
        <v>76</v>
      </c>
      <c r="D17" s="6" t="s">
        <v>130</v>
      </c>
      <c r="E17" s="6" t="s">
        <v>143</v>
      </c>
      <c r="F17" s="6" t="s">
        <v>143</v>
      </c>
      <c r="G17" s="6" t="s">
        <v>2</v>
      </c>
      <c r="H17" s="5">
        <v>10</v>
      </c>
      <c r="I17" s="5" t="s">
        <v>70</v>
      </c>
      <c r="J17" s="5" t="s">
        <v>1</v>
      </c>
      <c r="K17" s="5" t="s">
        <v>123</v>
      </c>
      <c r="L17" s="5" t="s">
        <v>12</v>
      </c>
      <c r="M17" s="11"/>
      <c r="N17" s="8" t="s">
        <v>148</v>
      </c>
      <c r="O17" s="8">
        <v>10</v>
      </c>
      <c r="P17" s="8">
        <v>11</v>
      </c>
      <c r="Q17" s="8" t="str">
        <f t="shared" si="0"/>
        <v>100004-CH-ELE</v>
      </c>
      <c r="R17" s="8" t="s">
        <v>180</v>
      </c>
      <c r="S17" s="8">
        <v>4</v>
      </c>
    </row>
    <row r="18" spans="1:19" ht="35.15" customHeight="1" x14ac:dyDescent="0.3">
      <c r="A18" s="5">
        <v>17</v>
      </c>
      <c r="B18" s="5" t="s">
        <v>76</v>
      </c>
      <c r="C18" s="5" t="s">
        <v>76</v>
      </c>
      <c r="D18" s="6" t="s">
        <v>39</v>
      </c>
      <c r="E18" s="6" t="s">
        <v>143</v>
      </c>
      <c r="F18" s="6" t="s">
        <v>143</v>
      </c>
      <c r="G18" s="6" t="s">
        <v>12</v>
      </c>
      <c r="H18" s="5">
        <v>45</v>
      </c>
      <c r="I18" s="5" t="s">
        <v>70</v>
      </c>
      <c r="J18" s="5" t="s">
        <v>12</v>
      </c>
      <c r="K18" s="5" t="s">
        <v>122</v>
      </c>
      <c r="L18" s="5" t="s">
        <v>88</v>
      </c>
      <c r="M18" s="11"/>
      <c r="N18" s="8" t="s">
        <v>148</v>
      </c>
      <c r="O18" s="8">
        <v>10</v>
      </c>
      <c r="P18" s="8">
        <v>11</v>
      </c>
      <c r="Q18" s="8" t="str">
        <f t="shared" si="0"/>
        <v>100005-CH-ELE</v>
      </c>
      <c r="R18" s="8" t="s">
        <v>181</v>
      </c>
      <c r="S18" s="8">
        <v>5</v>
      </c>
    </row>
    <row r="19" spans="1:19" ht="35.15" customHeight="1" x14ac:dyDescent="0.3">
      <c r="A19" s="5">
        <v>18</v>
      </c>
      <c r="B19" s="5" t="s">
        <v>76</v>
      </c>
      <c r="C19" s="5" t="s">
        <v>76</v>
      </c>
      <c r="D19" s="6" t="s">
        <v>7</v>
      </c>
      <c r="E19" s="6" t="s">
        <v>143</v>
      </c>
      <c r="F19" s="6" t="s">
        <v>143</v>
      </c>
      <c r="G19" s="6" t="s">
        <v>85</v>
      </c>
      <c r="H19" s="5">
        <v>150</v>
      </c>
      <c r="I19" s="5" t="s">
        <v>70</v>
      </c>
      <c r="J19" s="5" t="s">
        <v>1</v>
      </c>
      <c r="K19" s="5" t="s">
        <v>98</v>
      </c>
      <c r="L19" s="6" t="s">
        <v>88</v>
      </c>
      <c r="M19" s="11"/>
      <c r="N19" s="8" t="s">
        <v>148</v>
      </c>
      <c r="O19" s="8">
        <v>10</v>
      </c>
      <c r="P19" s="8">
        <v>11</v>
      </c>
      <c r="Q19" s="8" t="str">
        <f t="shared" si="0"/>
        <v>100006-CH-ELE</v>
      </c>
      <c r="R19" s="8" t="s">
        <v>182</v>
      </c>
      <c r="S19" s="8">
        <v>6</v>
      </c>
    </row>
    <row r="20" spans="1:19" ht="35.15" customHeight="1" x14ac:dyDescent="0.3">
      <c r="A20" s="5">
        <v>19</v>
      </c>
      <c r="B20" s="5" t="s">
        <v>76</v>
      </c>
      <c r="C20" s="5" t="s">
        <v>76</v>
      </c>
      <c r="D20" s="6" t="s">
        <v>69</v>
      </c>
      <c r="E20" s="7" t="s">
        <v>144</v>
      </c>
      <c r="F20" s="7" t="s">
        <v>144</v>
      </c>
      <c r="G20" s="6" t="s">
        <v>21</v>
      </c>
      <c r="H20" s="5">
        <v>50</v>
      </c>
      <c r="I20" s="5" t="s">
        <v>71</v>
      </c>
      <c r="J20" s="5" t="s">
        <v>27</v>
      </c>
      <c r="K20" s="6" t="s">
        <v>101</v>
      </c>
      <c r="L20" s="5" t="s">
        <v>91</v>
      </c>
      <c r="M20" s="11"/>
      <c r="N20" s="8" t="s">
        <v>148</v>
      </c>
      <c r="O20" s="8">
        <v>4</v>
      </c>
      <c r="P20" s="8">
        <v>14</v>
      </c>
      <c r="Q20" s="8" t="str">
        <f t="shared" si="0"/>
        <v>100007-CH-ELE</v>
      </c>
      <c r="R20" s="8" t="s">
        <v>183</v>
      </c>
      <c r="S20" s="8">
        <v>7</v>
      </c>
    </row>
    <row r="21" spans="1:19" ht="35.15" customHeight="1" x14ac:dyDescent="0.3">
      <c r="A21" s="5">
        <v>20</v>
      </c>
      <c r="B21" s="5" t="s">
        <v>128</v>
      </c>
      <c r="C21" s="5" t="s">
        <v>49</v>
      </c>
      <c r="D21" s="6" t="s">
        <v>125</v>
      </c>
      <c r="E21" s="6" t="s">
        <v>143</v>
      </c>
      <c r="F21" s="6" t="s">
        <v>143</v>
      </c>
      <c r="G21" s="6" t="s">
        <v>36</v>
      </c>
      <c r="H21" s="5">
        <v>10.56</v>
      </c>
      <c r="I21" s="5" t="s">
        <v>70</v>
      </c>
      <c r="J21" s="5" t="s">
        <v>12</v>
      </c>
      <c r="K21" s="5" t="s">
        <v>96</v>
      </c>
      <c r="L21" s="5" t="s">
        <v>120</v>
      </c>
      <c r="M21" s="11"/>
      <c r="N21" s="8" t="s">
        <v>154</v>
      </c>
      <c r="Q21" s="8" t="str">
        <f t="shared" si="0"/>
        <v>100000-CH-PLA</v>
      </c>
      <c r="R21" s="8" t="s">
        <v>184</v>
      </c>
      <c r="S21" s="8">
        <v>0</v>
      </c>
    </row>
    <row r="22" spans="1:19" ht="35.15" customHeight="1" x14ac:dyDescent="0.3">
      <c r="A22" s="5">
        <v>21</v>
      </c>
      <c r="B22" s="5" t="s">
        <v>128</v>
      </c>
      <c r="C22" s="5" t="s">
        <v>49</v>
      </c>
      <c r="D22" s="6" t="s">
        <v>67</v>
      </c>
      <c r="E22" s="6" t="s">
        <v>143</v>
      </c>
      <c r="F22" s="6" t="s">
        <v>143</v>
      </c>
      <c r="G22" s="6" t="s">
        <v>36</v>
      </c>
      <c r="H22" s="5">
        <v>47.55</v>
      </c>
      <c r="I22" s="5" t="s">
        <v>70</v>
      </c>
      <c r="J22" s="5" t="s">
        <v>12</v>
      </c>
      <c r="K22" s="5" t="s">
        <v>96</v>
      </c>
      <c r="L22" s="5" t="s">
        <v>120</v>
      </c>
      <c r="M22" s="11"/>
      <c r="N22" s="8" t="s">
        <v>154</v>
      </c>
      <c r="Q22" s="8" t="str">
        <f t="shared" si="0"/>
        <v>100001-CH-PLA</v>
      </c>
      <c r="R22" s="8" t="s">
        <v>185</v>
      </c>
      <c r="S22" s="8">
        <v>1</v>
      </c>
    </row>
    <row r="23" spans="1:19" ht="35.15" customHeight="1" x14ac:dyDescent="0.3">
      <c r="A23" s="5">
        <v>22</v>
      </c>
      <c r="B23" s="5" t="s">
        <v>128</v>
      </c>
      <c r="C23" s="5" t="s">
        <v>49</v>
      </c>
      <c r="D23" s="6" t="s">
        <v>51</v>
      </c>
      <c r="E23" s="6" t="s">
        <v>143</v>
      </c>
      <c r="F23" s="6" t="s">
        <v>143</v>
      </c>
      <c r="G23" s="6" t="s">
        <v>2</v>
      </c>
      <c r="H23" s="5">
        <v>55</v>
      </c>
      <c r="I23" s="5" t="s">
        <v>70</v>
      </c>
      <c r="J23" s="5" t="s">
        <v>1</v>
      </c>
      <c r="K23" s="5" t="s">
        <v>93</v>
      </c>
      <c r="L23" s="5" t="s">
        <v>13</v>
      </c>
      <c r="M23" s="11"/>
      <c r="N23" s="8" t="s">
        <v>154</v>
      </c>
      <c r="Q23" s="8" t="str">
        <f t="shared" si="0"/>
        <v>100002-CH-PLA</v>
      </c>
      <c r="R23" s="8" t="s">
        <v>186</v>
      </c>
      <c r="S23" s="8">
        <v>2</v>
      </c>
    </row>
    <row r="24" spans="1:19" ht="35.15" customHeight="1" x14ac:dyDescent="0.3">
      <c r="A24" s="5">
        <v>23</v>
      </c>
      <c r="B24" s="5" t="s">
        <v>128</v>
      </c>
      <c r="C24" s="5" t="s">
        <v>49</v>
      </c>
      <c r="D24" s="6" t="s">
        <v>50</v>
      </c>
      <c r="E24" s="6" t="s">
        <v>143</v>
      </c>
      <c r="F24" s="6" t="s">
        <v>143</v>
      </c>
      <c r="G24" s="6" t="s">
        <v>10</v>
      </c>
      <c r="H24" s="5">
        <v>55</v>
      </c>
      <c r="I24" s="5" t="s">
        <v>70</v>
      </c>
      <c r="J24" s="5" t="s">
        <v>1</v>
      </c>
      <c r="K24" s="5" t="s">
        <v>94</v>
      </c>
      <c r="L24" s="5" t="s">
        <v>83</v>
      </c>
      <c r="M24" s="11">
        <v>160</v>
      </c>
      <c r="N24" s="8" t="s">
        <v>155</v>
      </c>
      <c r="Q24" s="8" t="str">
        <f t="shared" si="0"/>
        <v>100003-CH-PLA</v>
      </c>
      <c r="R24" s="8" t="s">
        <v>187</v>
      </c>
      <c r="S24" s="8">
        <v>3</v>
      </c>
    </row>
    <row r="25" spans="1:19" ht="35.15" customHeight="1" x14ac:dyDescent="0.3">
      <c r="A25" s="5">
        <v>24</v>
      </c>
      <c r="B25" s="5" t="s">
        <v>76</v>
      </c>
      <c r="C25" s="5" t="s">
        <v>76</v>
      </c>
      <c r="D25" s="6" t="s">
        <v>40</v>
      </c>
      <c r="E25" s="6" t="s">
        <v>143</v>
      </c>
      <c r="F25" s="6" t="s">
        <v>143</v>
      </c>
      <c r="G25" s="6" t="s">
        <v>1</v>
      </c>
      <c r="H25" s="5">
        <v>58.5</v>
      </c>
      <c r="I25" s="5" t="s">
        <v>70</v>
      </c>
      <c r="J25" s="5" t="s">
        <v>1</v>
      </c>
      <c r="K25" s="5" t="s">
        <v>116</v>
      </c>
      <c r="L25" s="5" t="s">
        <v>13</v>
      </c>
      <c r="M25" s="11"/>
      <c r="N25" s="8" t="s">
        <v>148</v>
      </c>
      <c r="O25" s="8">
        <v>10</v>
      </c>
      <c r="P25" s="8">
        <v>11</v>
      </c>
      <c r="Q25" s="8" t="str">
        <f t="shared" si="0"/>
        <v>100008-CH-ELE</v>
      </c>
      <c r="R25" s="8" t="s">
        <v>188</v>
      </c>
      <c r="S25" s="8">
        <v>8</v>
      </c>
    </row>
    <row r="26" spans="1:19" ht="35.15" customHeight="1" x14ac:dyDescent="0.3">
      <c r="A26" s="5">
        <v>25</v>
      </c>
      <c r="B26" s="5" t="s">
        <v>76</v>
      </c>
      <c r="C26" s="5" t="s">
        <v>76</v>
      </c>
      <c r="D26" s="7" t="s">
        <v>6</v>
      </c>
      <c r="E26" s="6" t="s">
        <v>143</v>
      </c>
      <c r="F26" s="6" t="s">
        <v>143</v>
      </c>
      <c r="G26" s="7" t="s">
        <v>2</v>
      </c>
      <c r="H26" s="5">
        <v>117</v>
      </c>
      <c r="I26" s="5" t="s">
        <v>70</v>
      </c>
      <c r="J26" s="5" t="s">
        <v>1</v>
      </c>
      <c r="K26" s="5" t="s">
        <v>93</v>
      </c>
      <c r="L26" s="5" t="s">
        <v>13</v>
      </c>
      <c r="M26" s="11"/>
      <c r="N26" s="8" t="s">
        <v>148</v>
      </c>
      <c r="O26" s="8">
        <v>10</v>
      </c>
      <c r="P26" s="8">
        <v>11</v>
      </c>
      <c r="Q26" s="8" t="str">
        <f t="shared" si="0"/>
        <v>100009-CH-ELE</v>
      </c>
      <c r="R26" s="8" t="s">
        <v>189</v>
      </c>
      <c r="S26" s="8">
        <v>9</v>
      </c>
    </row>
    <row r="27" spans="1:19" ht="35.15" customHeight="1" x14ac:dyDescent="0.3">
      <c r="A27" s="5">
        <v>26</v>
      </c>
      <c r="B27" s="6" t="s">
        <v>127</v>
      </c>
      <c r="C27" s="6" t="s">
        <v>164</v>
      </c>
      <c r="D27" s="6" t="s">
        <v>30</v>
      </c>
      <c r="E27" s="6" t="s">
        <v>143</v>
      </c>
      <c r="F27" s="6" t="s">
        <v>143</v>
      </c>
      <c r="G27" s="6" t="s">
        <v>2</v>
      </c>
      <c r="H27" s="5">
        <v>300</v>
      </c>
      <c r="I27" s="5" t="s">
        <v>70</v>
      </c>
      <c r="J27" s="5" t="s">
        <v>1</v>
      </c>
      <c r="K27" s="5" t="s">
        <v>93</v>
      </c>
      <c r="L27" s="5" t="s">
        <v>13</v>
      </c>
      <c r="M27" s="11"/>
      <c r="N27" s="8" t="s">
        <v>150</v>
      </c>
      <c r="Q27" s="8" t="str">
        <f t="shared" si="0"/>
        <v>100001-CH-DES</v>
      </c>
      <c r="R27" s="8" t="s">
        <v>190</v>
      </c>
      <c r="S27" s="8">
        <v>1</v>
      </c>
    </row>
    <row r="28" spans="1:19" ht="35.15" customHeight="1" x14ac:dyDescent="0.3">
      <c r="A28" s="5">
        <v>27</v>
      </c>
      <c r="B28" s="6" t="s">
        <v>128</v>
      </c>
      <c r="C28" s="6" t="s">
        <v>48</v>
      </c>
      <c r="D28" s="6" t="s">
        <v>30</v>
      </c>
      <c r="E28" s="6" t="s">
        <v>143</v>
      </c>
      <c r="F28" s="6" t="s">
        <v>143</v>
      </c>
      <c r="G28" s="6" t="s">
        <v>2</v>
      </c>
      <c r="H28" s="5">
        <v>165</v>
      </c>
      <c r="I28" s="5" t="s">
        <v>70</v>
      </c>
      <c r="J28" s="5" t="s">
        <v>1</v>
      </c>
      <c r="K28" s="5" t="s">
        <v>93</v>
      </c>
      <c r="L28" s="5" t="s">
        <v>13</v>
      </c>
      <c r="M28" s="11"/>
      <c r="N28" s="8" t="s">
        <v>150</v>
      </c>
      <c r="Q28" s="8" t="str">
        <f t="shared" si="0"/>
        <v>100000-CH-DEV</v>
      </c>
      <c r="R28" s="8" t="s">
        <v>191</v>
      </c>
      <c r="S28" s="8">
        <v>0</v>
      </c>
    </row>
    <row r="29" spans="1:19" ht="35.15" customHeight="1" x14ac:dyDescent="0.3">
      <c r="A29" s="5">
        <v>28</v>
      </c>
      <c r="B29" s="6" t="s">
        <v>45</v>
      </c>
      <c r="C29" s="6" t="s">
        <v>45</v>
      </c>
      <c r="D29" s="6" t="s">
        <v>46</v>
      </c>
      <c r="E29" s="6" t="s">
        <v>143</v>
      </c>
      <c r="F29" s="6" t="s">
        <v>143</v>
      </c>
      <c r="G29" s="6" t="s">
        <v>12</v>
      </c>
      <c r="H29" s="5">
        <v>210</v>
      </c>
      <c r="I29" s="5" t="s">
        <v>71</v>
      </c>
      <c r="J29" s="5" t="s">
        <v>12</v>
      </c>
      <c r="K29" s="5" t="s">
        <v>122</v>
      </c>
      <c r="L29" s="5" t="s">
        <v>88</v>
      </c>
      <c r="M29" s="11"/>
      <c r="Q29" s="8" t="str">
        <f t="shared" si="0"/>
        <v>100000-CH-YEL</v>
      </c>
      <c r="R29" s="8" t="s">
        <v>192</v>
      </c>
      <c r="S29" s="8">
        <v>0</v>
      </c>
    </row>
    <row r="30" spans="1:19" ht="35.15" customHeight="1" x14ac:dyDescent="0.3">
      <c r="A30" s="5">
        <v>29</v>
      </c>
      <c r="B30" s="5" t="s">
        <v>81</v>
      </c>
      <c r="C30" s="6" t="s">
        <v>165</v>
      </c>
      <c r="D30" s="6" t="s">
        <v>55</v>
      </c>
      <c r="E30" s="6" t="s">
        <v>143</v>
      </c>
      <c r="F30" s="6" t="s">
        <v>143</v>
      </c>
      <c r="G30" s="6" t="s">
        <v>36</v>
      </c>
      <c r="H30" s="5">
        <v>15</v>
      </c>
      <c r="I30" s="5" t="s">
        <v>70</v>
      </c>
      <c r="J30" s="5" t="s">
        <v>12</v>
      </c>
      <c r="K30" s="5" t="s">
        <v>118</v>
      </c>
      <c r="L30" s="5" t="s">
        <v>88</v>
      </c>
      <c r="M30" s="11"/>
      <c r="N30" s="8" t="s">
        <v>156</v>
      </c>
      <c r="Q30" s="8" t="str">
        <f t="shared" si="0"/>
        <v>100002-CH-SES</v>
      </c>
      <c r="R30" s="8" t="s">
        <v>193</v>
      </c>
      <c r="S30" s="8">
        <v>2</v>
      </c>
    </row>
    <row r="31" spans="1:19" ht="35.15" customHeight="1" x14ac:dyDescent="0.3">
      <c r="A31" s="5">
        <v>30</v>
      </c>
      <c r="B31" s="5" t="s">
        <v>77</v>
      </c>
      <c r="C31" s="6" t="s">
        <v>28</v>
      </c>
      <c r="D31" s="6" t="s">
        <v>29</v>
      </c>
      <c r="E31" s="6" t="s">
        <v>143</v>
      </c>
      <c r="F31" s="6" t="s">
        <v>143</v>
      </c>
      <c r="G31" s="6" t="s">
        <v>1</v>
      </c>
      <c r="H31" s="5">
        <v>130</v>
      </c>
      <c r="I31" s="5" t="s">
        <v>70</v>
      </c>
      <c r="J31" s="5" t="s">
        <v>1</v>
      </c>
      <c r="K31" s="5" t="s">
        <v>92</v>
      </c>
      <c r="L31" s="5" t="s">
        <v>88</v>
      </c>
      <c r="M31" s="11"/>
      <c r="Q31" s="8" t="str">
        <f t="shared" si="0"/>
        <v>100000-CH-PHO</v>
      </c>
      <c r="R31" s="8" t="s">
        <v>194</v>
      </c>
      <c r="S31" s="8">
        <v>0</v>
      </c>
    </row>
    <row r="32" spans="1:19" ht="35.15" customHeight="1" x14ac:dyDescent="0.3">
      <c r="A32" s="5">
        <v>31</v>
      </c>
      <c r="B32" s="5" t="s">
        <v>128</v>
      </c>
      <c r="C32" s="5" t="s">
        <v>131</v>
      </c>
      <c r="D32" s="7" t="s">
        <v>17</v>
      </c>
      <c r="E32" s="6" t="s">
        <v>143</v>
      </c>
      <c r="F32" s="6" t="s">
        <v>143</v>
      </c>
      <c r="G32" s="6" t="s">
        <v>36</v>
      </c>
      <c r="H32" s="5">
        <v>31.7</v>
      </c>
      <c r="I32" s="5" t="s">
        <v>70</v>
      </c>
      <c r="J32" s="5" t="s">
        <v>12</v>
      </c>
      <c r="K32" s="5" t="s">
        <v>96</v>
      </c>
      <c r="L32" s="5" t="s">
        <v>13</v>
      </c>
      <c r="M32" s="11"/>
      <c r="N32" s="8" t="s">
        <v>149</v>
      </c>
      <c r="O32" s="8">
        <v>6</v>
      </c>
      <c r="Q32" s="8" t="str">
        <f t="shared" si="0"/>
        <v>100001-CH-ENI</v>
      </c>
      <c r="R32" s="8" t="s">
        <v>195</v>
      </c>
      <c r="S32" s="8">
        <v>1</v>
      </c>
    </row>
    <row r="33" spans="1:19" ht="35.15" customHeight="1" x14ac:dyDescent="0.3">
      <c r="A33" s="5">
        <v>32</v>
      </c>
      <c r="B33" s="5" t="s">
        <v>128</v>
      </c>
      <c r="C33" s="5" t="s">
        <v>131</v>
      </c>
      <c r="D33" s="6" t="s">
        <v>16</v>
      </c>
      <c r="E33" s="6" t="s">
        <v>143</v>
      </c>
      <c r="F33" s="6" t="s">
        <v>143</v>
      </c>
      <c r="G33" s="6" t="s">
        <v>36</v>
      </c>
      <c r="H33" s="5">
        <v>31.7</v>
      </c>
      <c r="I33" s="5" t="s">
        <v>70</v>
      </c>
      <c r="J33" s="5" t="s">
        <v>12</v>
      </c>
      <c r="K33" s="5" t="s">
        <v>96</v>
      </c>
      <c r="L33" s="5" t="s">
        <v>13</v>
      </c>
      <c r="M33" s="11"/>
      <c r="N33" s="8" t="s">
        <v>149</v>
      </c>
      <c r="O33" s="8">
        <v>6</v>
      </c>
      <c r="Q33" s="8" t="str">
        <f t="shared" si="0"/>
        <v>100002-CH-ENI</v>
      </c>
      <c r="R33" s="8" t="s">
        <v>196</v>
      </c>
      <c r="S33" s="8">
        <v>2</v>
      </c>
    </row>
    <row r="34" spans="1:19" ht="35.15" customHeight="1" x14ac:dyDescent="0.3">
      <c r="A34" s="5">
        <v>33</v>
      </c>
      <c r="B34" s="5" t="s">
        <v>75</v>
      </c>
      <c r="C34" s="6" t="s">
        <v>133</v>
      </c>
      <c r="D34" s="6" t="s">
        <v>3</v>
      </c>
      <c r="E34" s="6" t="s">
        <v>143</v>
      </c>
      <c r="F34" s="6" t="s">
        <v>143</v>
      </c>
      <c r="G34" s="6" t="s">
        <v>2</v>
      </c>
      <c r="H34" s="5">
        <v>110</v>
      </c>
      <c r="I34" s="5" t="s">
        <v>70</v>
      </c>
      <c r="J34" s="5" t="s">
        <v>1</v>
      </c>
      <c r="K34" s="5" t="s">
        <v>93</v>
      </c>
      <c r="L34" s="5" t="s">
        <v>13</v>
      </c>
      <c r="M34" s="11"/>
      <c r="N34" s="8" t="s">
        <v>157</v>
      </c>
      <c r="Q34" s="8" t="str">
        <f t="shared" ref="Q34:Q51" si="1">TEXT(S34,"100000")&amp;"-"&amp;"CH"&amp;"-"&amp;UPPER(LEFT(C34,3))</f>
        <v>100000-CH-SOL</v>
      </c>
      <c r="R34" s="8" t="s">
        <v>197</v>
      </c>
      <c r="S34" s="8">
        <v>0</v>
      </c>
    </row>
    <row r="35" spans="1:19" ht="35.15" customHeight="1" x14ac:dyDescent="0.3">
      <c r="A35" s="5">
        <v>34</v>
      </c>
      <c r="B35" s="6" t="s">
        <v>45</v>
      </c>
      <c r="C35" s="6" t="s">
        <v>45</v>
      </c>
      <c r="D35" s="6" t="s">
        <v>19</v>
      </c>
      <c r="E35" s="6" t="s">
        <v>143</v>
      </c>
      <c r="F35" s="6" t="s">
        <v>143</v>
      </c>
      <c r="G35" s="6" t="s">
        <v>12</v>
      </c>
      <c r="H35" s="5">
        <v>210</v>
      </c>
      <c r="I35" s="5" t="s">
        <v>71</v>
      </c>
      <c r="J35" s="5" t="s">
        <v>12</v>
      </c>
      <c r="K35" s="5" t="s">
        <v>122</v>
      </c>
      <c r="L35" s="5" t="s">
        <v>88</v>
      </c>
      <c r="M35" s="11"/>
      <c r="Q35" s="8" t="str">
        <f t="shared" si="1"/>
        <v>100001-CH-YEL</v>
      </c>
      <c r="R35" s="8" t="s">
        <v>198</v>
      </c>
      <c r="S35" s="8">
        <v>1</v>
      </c>
    </row>
    <row r="36" spans="1:19" ht="35.15" customHeight="1" x14ac:dyDescent="0.3">
      <c r="A36" s="5">
        <v>35</v>
      </c>
      <c r="B36" s="5" t="s">
        <v>128</v>
      </c>
      <c r="C36" s="5" t="s">
        <v>76</v>
      </c>
      <c r="D36" s="7" t="s">
        <v>20</v>
      </c>
      <c r="E36" s="7" t="s">
        <v>144</v>
      </c>
      <c r="F36" s="7" t="s">
        <v>144</v>
      </c>
      <c r="G36" s="7" t="s">
        <v>21</v>
      </c>
      <c r="H36" s="5">
        <v>100</v>
      </c>
      <c r="I36" s="5" t="s">
        <v>71</v>
      </c>
      <c r="J36" s="5" t="s">
        <v>27</v>
      </c>
      <c r="K36" s="5" t="s">
        <v>100</v>
      </c>
      <c r="L36" s="5" t="s">
        <v>89</v>
      </c>
      <c r="M36" s="11"/>
      <c r="N36" s="8" t="s">
        <v>148</v>
      </c>
      <c r="O36" s="8">
        <v>4</v>
      </c>
      <c r="Q36" s="8" t="str">
        <f t="shared" si="1"/>
        <v>100010-CH-ELE</v>
      </c>
      <c r="R36" s="8" t="s">
        <v>199</v>
      </c>
      <c r="S36" s="8">
        <v>10</v>
      </c>
    </row>
    <row r="37" spans="1:19" ht="35.15" customHeight="1" x14ac:dyDescent="0.3">
      <c r="A37" s="5">
        <v>36</v>
      </c>
      <c r="B37" s="6" t="s">
        <v>131</v>
      </c>
      <c r="C37" s="6" t="s">
        <v>131</v>
      </c>
      <c r="D37" s="6" t="s">
        <v>63</v>
      </c>
      <c r="E37" s="6" t="s">
        <v>143</v>
      </c>
      <c r="F37" s="6" t="s">
        <v>143</v>
      </c>
      <c r="G37" s="6" t="s">
        <v>12</v>
      </c>
      <c r="H37" s="5">
        <v>5.28</v>
      </c>
      <c r="I37" s="5" t="s">
        <v>70</v>
      </c>
      <c r="J37" s="5" t="s">
        <v>12</v>
      </c>
      <c r="K37" s="5" t="s">
        <v>119</v>
      </c>
      <c r="L37" s="5" t="s">
        <v>13</v>
      </c>
      <c r="M37" s="11"/>
      <c r="N37" s="8" t="s">
        <v>149</v>
      </c>
      <c r="O37" s="8">
        <v>20</v>
      </c>
      <c r="Q37" s="8" t="str">
        <f t="shared" si="1"/>
        <v>100003-CH-ENI</v>
      </c>
      <c r="R37" s="8" t="s">
        <v>200</v>
      </c>
      <c r="S37" s="8">
        <v>3</v>
      </c>
    </row>
    <row r="38" spans="1:19" ht="35.15" customHeight="1" x14ac:dyDescent="0.3">
      <c r="A38" s="5">
        <v>37</v>
      </c>
      <c r="B38" s="6" t="s">
        <v>43</v>
      </c>
      <c r="C38" s="6" t="s">
        <v>164</v>
      </c>
      <c r="D38" s="6" t="s">
        <v>44</v>
      </c>
      <c r="E38" s="6" t="s">
        <v>143</v>
      </c>
      <c r="F38" s="6" t="s">
        <v>143</v>
      </c>
      <c r="G38" s="5" t="s">
        <v>78</v>
      </c>
      <c r="H38" s="5" t="s">
        <v>111</v>
      </c>
      <c r="I38" s="5" t="s">
        <v>112</v>
      </c>
      <c r="J38" s="5" t="s">
        <v>78</v>
      </c>
      <c r="K38" s="5" t="s">
        <v>112</v>
      </c>
      <c r="L38" s="5" t="s">
        <v>13</v>
      </c>
      <c r="M38" s="11"/>
      <c r="N38" s="8" t="s">
        <v>150</v>
      </c>
      <c r="Q38" s="8" t="str">
        <f t="shared" si="1"/>
        <v>100002-CH-DES</v>
      </c>
      <c r="R38" s="8" t="s">
        <v>201</v>
      </c>
      <c r="S38" s="8">
        <v>2</v>
      </c>
    </row>
    <row r="39" spans="1:19" ht="35.15" customHeight="1" x14ac:dyDescent="0.3">
      <c r="A39" s="5">
        <v>38</v>
      </c>
      <c r="B39" s="5" t="s">
        <v>128</v>
      </c>
      <c r="C39" s="5" t="s">
        <v>139</v>
      </c>
      <c r="D39" s="6" t="s">
        <v>26</v>
      </c>
      <c r="E39" s="6" t="s">
        <v>143</v>
      </c>
      <c r="F39" s="6" t="s">
        <v>143</v>
      </c>
      <c r="G39" s="6" t="s">
        <v>12</v>
      </c>
      <c r="H39" s="5">
        <v>5</v>
      </c>
      <c r="I39" s="5" t="s">
        <v>70</v>
      </c>
      <c r="J39" s="5" t="s">
        <v>12</v>
      </c>
      <c r="K39" s="5" t="s">
        <v>119</v>
      </c>
      <c r="L39" s="5" t="s">
        <v>13</v>
      </c>
      <c r="M39" s="11"/>
      <c r="Q39" s="8" t="str">
        <f t="shared" si="1"/>
        <v>100001-CH-TAB</v>
      </c>
      <c r="R39" s="8" t="s">
        <v>202</v>
      </c>
      <c r="S39" s="8">
        <v>1</v>
      </c>
    </row>
    <row r="40" spans="1:19" ht="35.15" customHeight="1" x14ac:dyDescent="0.3">
      <c r="A40" s="5">
        <v>39</v>
      </c>
      <c r="B40" s="6" t="s">
        <v>128</v>
      </c>
      <c r="C40" s="5" t="s">
        <v>139</v>
      </c>
      <c r="D40" s="6" t="s">
        <v>24</v>
      </c>
      <c r="E40" s="6" t="s">
        <v>143</v>
      </c>
      <c r="F40" s="6" t="s">
        <v>143</v>
      </c>
      <c r="G40" s="6" t="s">
        <v>36</v>
      </c>
      <c r="H40" s="5">
        <v>20</v>
      </c>
      <c r="I40" s="5" t="s">
        <v>70</v>
      </c>
      <c r="J40" s="5" t="s">
        <v>12</v>
      </c>
      <c r="K40" s="5" t="s">
        <v>96</v>
      </c>
      <c r="L40" s="5" t="s">
        <v>120</v>
      </c>
      <c r="M40" s="11"/>
      <c r="Q40" s="8" t="str">
        <f t="shared" si="1"/>
        <v>100002-CH-TAB</v>
      </c>
      <c r="R40" s="8" t="s">
        <v>203</v>
      </c>
      <c r="S40" s="8">
        <v>2</v>
      </c>
    </row>
    <row r="41" spans="1:19" ht="35.15" customHeight="1" x14ac:dyDescent="0.3">
      <c r="A41" s="5">
        <v>40</v>
      </c>
      <c r="B41" s="5" t="s">
        <v>128</v>
      </c>
      <c r="C41" s="5" t="s">
        <v>131</v>
      </c>
      <c r="D41" s="6" t="s">
        <v>59</v>
      </c>
      <c r="E41" s="6" t="s">
        <v>143</v>
      </c>
      <c r="F41" s="6" t="s">
        <v>143</v>
      </c>
      <c r="G41" s="6" t="s">
        <v>36</v>
      </c>
      <c r="H41" s="5">
        <v>31.7</v>
      </c>
      <c r="I41" s="5" t="s">
        <v>70</v>
      </c>
      <c r="J41" s="5" t="s">
        <v>12</v>
      </c>
      <c r="K41" s="5" t="s">
        <v>96</v>
      </c>
      <c r="L41" s="5" t="s">
        <v>13</v>
      </c>
      <c r="M41" s="11"/>
      <c r="N41" s="8" t="s">
        <v>149</v>
      </c>
      <c r="O41" s="8">
        <v>13</v>
      </c>
      <c r="P41" s="8">
        <v>14</v>
      </c>
      <c r="Q41" s="8" t="str">
        <f t="shared" si="1"/>
        <v>100004-CH-ENI</v>
      </c>
      <c r="R41" s="8" t="s">
        <v>204</v>
      </c>
      <c r="S41" s="8">
        <v>4</v>
      </c>
    </row>
    <row r="42" spans="1:19" ht="35.15" customHeight="1" x14ac:dyDescent="0.3">
      <c r="A42" s="5">
        <v>41</v>
      </c>
      <c r="B42" s="5" t="s">
        <v>128</v>
      </c>
      <c r="C42" s="5" t="s">
        <v>131</v>
      </c>
      <c r="D42" s="6" t="s">
        <v>60</v>
      </c>
      <c r="E42" s="6" t="s">
        <v>143</v>
      </c>
      <c r="F42" s="6" t="s">
        <v>143</v>
      </c>
      <c r="G42" s="6" t="s">
        <v>36</v>
      </c>
      <c r="H42" s="5">
        <v>31.7</v>
      </c>
      <c r="I42" s="5" t="s">
        <v>70</v>
      </c>
      <c r="J42" s="5" t="s">
        <v>12</v>
      </c>
      <c r="K42" s="5" t="s">
        <v>96</v>
      </c>
      <c r="L42" s="5" t="s">
        <v>13</v>
      </c>
      <c r="M42" s="11"/>
      <c r="N42" s="8" t="s">
        <v>149</v>
      </c>
      <c r="O42" s="8">
        <v>15</v>
      </c>
      <c r="P42" s="8">
        <v>16</v>
      </c>
      <c r="Q42" s="8" t="str">
        <f t="shared" si="1"/>
        <v>100005-CH-ENI</v>
      </c>
      <c r="R42" s="8" t="s">
        <v>205</v>
      </c>
      <c r="S42" s="8">
        <v>5</v>
      </c>
    </row>
    <row r="43" spans="1:19" ht="35.15" customHeight="1" x14ac:dyDescent="0.3">
      <c r="A43" s="5">
        <v>42</v>
      </c>
      <c r="B43" s="5" t="s">
        <v>128</v>
      </c>
      <c r="C43" s="5" t="s">
        <v>131</v>
      </c>
      <c r="D43" s="6" t="s">
        <v>61</v>
      </c>
      <c r="E43" s="6" t="s">
        <v>143</v>
      </c>
      <c r="F43" s="6" t="s">
        <v>143</v>
      </c>
      <c r="G43" s="6" t="s">
        <v>36</v>
      </c>
      <c r="H43" s="5">
        <v>31.7</v>
      </c>
      <c r="I43" s="5" t="s">
        <v>70</v>
      </c>
      <c r="J43" s="5" t="s">
        <v>12</v>
      </c>
      <c r="K43" s="5" t="s">
        <v>96</v>
      </c>
      <c r="L43" s="5" t="s">
        <v>13</v>
      </c>
      <c r="M43" s="11"/>
      <c r="N43" s="8" t="s">
        <v>149</v>
      </c>
      <c r="O43" s="8">
        <v>15</v>
      </c>
      <c r="P43" s="8">
        <v>16</v>
      </c>
      <c r="Q43" s="8" t="str">
        <f t="shared" si="1"/>
        <v>100006-CH-ENI</v>
      </c>
      <c r="R43" s="8" t="s">
        <v>206</v>
      </c>
      <c r="S43" s="8">
        <v>6</v>
      </c>
    </row>
    <row r="44" spans="1:19" ht="35.15" customHeight="1" x14ac:dyDescent="0.3">
      <c r="A44" s="5">
        <v>43</v>
      </c>
      <c r="B44" s="5" t="s">
        <v>128</v>
      </c>
      <c r="C44" s="5" t="s">
        <v>131</v>
      </c>
      <c r="D44" s="6" t="s">
        <v>62</v>
      </c>
      <c r="E44" s="6" t="s">
        <v>143</v>
      </c>
      <c r="F44" s="6" t="s">
        <v>143</v>
      </c>
      <c r="G44" s="6" t="s">
        <v>36</v>
      </c>
      <c r="H44" s="5">
        <v>31.7</v>
      </c>
      <c r="I44" s="5" t="s">
        <v>70</v>
      </c>
      <c r="J44" s="5" t="s">
        <v>12</v>
      </c>
      <c r="K44" s="5" t="s">
        <v>96</v>
      </c>
      <c r="L44" s="5" t="s">
        <v>13</v>
      </c>
      <c r="M44" s="11"/>
      <c r="N44" s="8" t="s">
        <v>149</v>
      </c>
      <c r="O44" s="8">
        <v>15</v>
      </c>
      <c r="P44" s="8">
        <v>16</v>
      </c>
      <c r="Q44" s="8" t="str">
        <f t="shared" si="1"/>
        <v>100007-CH-ENI</v>
      </c>
      <c r="R44" s="8" t="s">
        <v>207</v>
      </c>
      <c r="S44" s="8">
        <v>7</v>
      </c>
    </row>
    <row r="45" spans="1:19" ht="35.15" customHeight="1" x14ac:dyDescent="0.3">
      <c r="A45" s="5">
        <v>44</v>
      </c>
      <c r="B45" s="5" t="s">
        <v>128</v>
      </c>
      <c r="C45" s="5" t="s">
        <v>131</v>
      </c>
      <c r="D45" s="6" t="s">
        <v>58</v>
      </c>
      <c r="E45" s="6" t="s">
        <v>143</v>
      </c>
      <c r="F45" s="6" t="s">
        <v>143</v>
      </c>
      <c r="G45" s="6" t="s">
        <v>36</v>
      </c>
      <c r="H45" s="5">
        <v>31.7</v>
      </c>
      <c r="I45" s="5" t="s">
        <v>70</v>
      </c>
      <c r="J45" s="5" t="s">
        <v>12</v>
      </c>
      <c r="K45" s="5" t="s">
        <v>96</v>
      </c>
      <c r="L45" s="5" t="s">
        <v>13</v>
      </c>
      <c r="M45" s="11"/>
      <c r="N45" s="8" t="s">
        <v>149</v>
      </c>
      <c r="O45" s="8">
        <v>15</v>
      </c>
      <c r="P45" s="8">
        <v>16</v>
      </c>
      <c r="Q45" s="8" t="str">
        <f t="shared" si="1"/>
        <v>100008-CH-ENI</v>
      </c>
      <c r="R45" s="8" t="s">
        <v>208</v>
      </c>
      <c r="S45" s="8">
        <v>8</v>
      </c>
    </row>
    <row r="46" spans="1:19" ht="35.15" customHeight="1" x14ac:dyDescent="0.3">
      <c r="A46" s="5">
        <v>45</v>
      </c>
      <c r="B46" s="6" t="s">
        <v>129</v>
      </c>
      <c r="C46" s="6" t="s">
        <v>165</v>
      </c>
      <c r="D46" s="6" t="s">
        <v>11</v>
      </c>
      <c r="E46" s="10" t="s">
        <v>143</v>
      </c>
      <c r="F46" s="10" t="s">
        <v>144</v>
      </c>
      <c r="G46" s="6" t="s">
        <v>10</v>
      </c>
      <c r="H46" s="5">
        <v>220</v>
      </c>
      <c r="I46" s="5" t="s">
        <v>70</v>
      </c>
      <c r="J46" s="5" t="s">
        <v>1</v>
      </c>
      <c r="K46" s="5" t="s">
        <v>95</v>
      </c>
      <c r="L46" s="5" t="s">
        <v>13</v>
      </c>
      <c r="M46" s="11">
        <v>1600</v>
      </c>
      <c r="N46" s="8" t="s">
        <v>158</v>
      </c>
      <c r="Q46" s="8" t="str">
        <f t="shared" si="1"/>
        <v>100003-CH-SES</v>
      </c>
      <c r="R46" s="8" t="s">
        <v>209</v>
      </c>
      <c r="S46" s="8">
        <v>3</v>
      </c>
    </row>
    <row r="47" spans="1:19" ht="35.15" customHeight="1" x14ac:dyDescent="0.3">
      <c r="A47" s="5">
        <v>46</v>
      </c>
      <c r="B47" s="6" t="s">
        <v>129</v>
      </c>
      <c r="C47" s="6" t="s">
        <v>165</v>
      </c>
      <c r="D47" s="6" t="s">
        <v>53</v>
      </c>
      <c r="E47" s="6" t="s">
        <v>143</v>
      </c>
      <c r="F47" s="6" t="s">
        <v>143</v>
      </c>
      <c r="G47" s="6" t="s">
        <v>36</v>
      </c>
      <c r="H47" s="5">
        <v>25</v>
      </c>
      <c r="I47" s="5" t="s">
        <v>70</v>
      </c>
      <c r="J47" s="5" t="s">
        <v>12</v>
      </c>
      <c r="K47" s="5" t="s">
        <v>96</v>
      </c>
      <c r="L47" s="5" t="s">
        <v>13</v>
      </c>
      <c r="M47" s="11"/>
      <c r="Q47" s="8" t="str">
        <f t="shared" si="1"/>
        <v>100004-CH-SES</v>
      </c>
      <c r="R47" s="8" t="s">
        <v>210</v>
      </c>
      <c r="S47" s="8">
        <v>4</v>
      </c>
    </row>
    <row r="48" spans="1:19" ht="35.15" customHeight="1" x14ac:dyDescent="0.3">
      <c r="A48" s="5">
        <v>47</v>
      </c>
      <c r="B48" s="5" t="s">
        <v>138</v>
      </c>
      <c r="C48" s="5" t="s">
        <v>138</v>
      </c>
      <c r="D48" s="6" t="s">
        <v>126</v>
      </c>
      <c r="E48" s="6" t="s">
        <v>143</v>
      </c>
      <c r="F48" s="6" t="s">
        <v>143</v>
      </c>
      <c r="G48" s="6" t="s">
        <v>1</v>
      </c>
      <c r="H48" s="5">
        <v>110</v>
      </c>
      <c r="I48" s="5" t="s">
        <v>70</v>
      </c>
      <c r="J48" s="5" t="s">
        <v>1</v>
      </c>
      <c r="K48" s="5" t="s">
        <v>116</v>
      </c>
      <c r="L48" s="5" t="s">
        <v>13</v>
      </c>
      <c r="M48" s="11"/>
      <c r="N48" s="8" t="s">
        <v>159</v>
      </c>
      <c r="Q48" s="8" t="str">
        <f t="shared" si="1"/>
        <v>100000-CH-MUL</v>
      </c>
      <c r="R48" s="8" t="s">
        <v>211</v>
      </c>
      <c r="S48" s="8">
        <v>0</v>
      </c>
    </row>
    <row r="49" spans="1:19" ht="35.15" customHeight="1" x14ac:dyDescent="0.3">
      <c r="A49" s="5">
        <v>48</v>
      </c>
      <c r="B49" s="5" t="s">
        <v>76</v>
      </c>
      <c r="C49" s="5" t="s">
        <v>76</v>
      </c>
      <c r="D49" s="6" t="s">
        <v>37</v>
      </c>
      <c r="E49" s="7" t="s">
        <v>144</v>
      </c>
      <c r="F49" s="7" t="s">
        <v>144</v>
      </c>
      <c r="G49" s="6" t="s">
        <v>113</v>
      </c>
      <c r="H49" s="5">
        <v>44</v>
      </c>
      <c r="I49" s="5" t="s">
        <v>71</v>
      </c>
      <c r="J49" s="5" t="s">
        <v>18</v>
      </c>
      <c r="K49" s="5" t="s">
        <v>18</v>
      </c>
      <c r="L49" s="5" t="s">
        <v>18</v>
      </c>
      <c r="M49" s="11"/>
      <c r="N49" s="8" t="s">
        <v>148</v>
      </c>
      <c r="O49" s="8">
        <v>4</v>
      </c>
      <c r="Q49" s="8" t="str">
        <f t="shared" si="1"/>
        <v>100011-CH-ELE</v>
      </c>
      <c r="R49" s="8" t="s">
        <v>212</v>
      </c>
      <c r="S49" s="8">
        <v>11</v>
      </c>
    </row>
    <row r="50" spans="1:19" ht="35.15" customHeight="1" x14ac:dyDescent="0.3">
      <c r="A50" s="5">
        <v>49</v>
      </c>
      <c r="B50" s="5" t="s">
        <v>76</v>
      </c>
      <c r="C50" s="5" t="s">
        <v>76</v>
      </c>
      <c r="D50" s="6" t="s">
        <v>31</v>
      </c>
      <c r="E50" s="6" t="s">
        <v>143</v>
      </c>
      <c r="F50" s="6" t="s">
        <v>143</v>
      </c>
      <c r="G50" s="6" t="s">
        <v>2</v>
      </c>
      <c r="H50" s="5">
        <v>165</v>
      </c>
      <c r="I50" s="5" t="s">
        <v>70</v>
      </c>
      <c r="J50" s="5" t="s">
        <v>1</v>
      </c>
      <c r="K50" s="5" t="s">
        <v>93</v>
      </c>
      <c r="L50" s="5" t="s">
        <v>13</v>
      </c>
      <c r="M50" s="11">
        <v>1100</v>
      </c>
      <c r="N50" s="8" t="s">
        <v>148</v>
      </c>
      <c r="Q50" s="8" t="str">
        <f t="shared" si="1"/>
        <v>100012-CH-ELE</v>
      </c>
      <c r="R50" s="8" t="s">
        <v>213</v>
      </c>
      <c r="S50" s="8">
        <v>12</v>
      </c>
    </row>
    <row r="51" spans="1:19" ht="35.15" customHeight="1" x14ac:dyDescent="0.3">
      <c r="A51" s="5">
        <v>50</v>
      </c>
      <c r="B51" s="6" t="s">
        <v>128</v>
      </c>
      <c r="C51" s="5" t="s">
        <v>80</v>
      </c>
      <c r="D51" s="6" t="s">
        <v>64</v>
      </c>
      <c r="E51" s="6" t="s">
        <v>143</v>
      </c>
      <c r="F51" s="6" t="s">
        <v>143</v>
      </c>
      <c r="G51" s="6" t="s">
        <v>36</v>
      </c>
      <c r="H51" s="5">
        <v>5.28</v>
      </c>
      <c r="I51" s="5" t="s">
        <v>70</v>
      </c>
      <c r="J51" s="5" t="s">
        <v>12</v>
      </c>
      <c r="K51" s="5" t="s">
        <v>96</v>
      </c>
      <c r="L51" s="5" t="s">
        <v>120</v>
      </c>
      <c r="M51" s="5"/>
      <c r="N51" s="8" t="s">
        <v>149</v>
      </c>
      <c r="Q51" s="8" t="str">
        <f t="shared" si="1"/>
        <v>100002-CH-IMM</v>
      </c>
      <c r="R51" s="8" t="s">
        <v>214</v>
      </c>
      <c r="S51" s="8">
        <v>2</v>
      </c>
    </row>
    <row r="52" spans="1:19" ht="35.15" customHeight="1" x14ac:dyDescent="0.3">
      <c r="A52" s="5">
        <v>51</v>
      </c>
      <c r="B52" s="5" t="s">
        <v>75</v>
      </c>
      <c r="C52" s="6" t="s">
        <v>132</v>
      </c>
      <c r="D52" s="6" t="s">
        <v>33</v>
      </c>
      <c r="E52" s="6" t="s">
        <v>143</v>
      </c>
      <c r="F52" s="6" t="s">
        <v>143</v>
      </c>
      <c r="G52" s="6" t="s">
        <v>2</v>
      </c>
      <c r="H52" s="5">
        <v>110</v>
      </c>
      <c r="I52" s="5" t="s">
        <v>70</v>
      </c>
      <c r="J52" s="5" t="s">
        <v>1</v>
      </c>
      <c r="K52" s="5" t="s">
        <v>93</v>
      </c>
      <c r="L52" s="5" t="s">
        <v>13</v>
      </c>
      <c r="M52" s="5"/>
      <c r="N52" s="8" t="s">
        <v>160</v>
      </c>
      <c r="Q52" s="8" t="str">
        <f>TEXT(S52,"100000")&amp;"-"&amp;"CH"&amp;"-"&amp;"HAL"</f>
        <v>100000-CH-HAL</v>
      </c>
      <c r="R52" s="8" t="s">
        <v>215</v>
      </c>
      <c r="S52" s="8">
        <v>0</v>
      </c>
    </row>
    <row r="53" spans="1:19" ht="35.15" customHeight="1" x14ac:dyDescent="0.3">
      <c r="A53" s="5">
        <v>52</v>
      </c>
      <c r="B53" s="6" t="s">
        <v>128</v>
      </c>
      <c r="C53" s="5" t="s">
        <v>49</v>
      </c>
      <c r="D53" s="6" t="s">
        <v>66</v>
      </c>
      <c r="E53" s="6" t="s">
        <v>143</v>
      </c>
      <c r="F53" s="6" t="s">
        <v>143</v>
      </c>
      <c r="G53" s="6" t="s">
        <v>36</v>
      </c>
      <c r="H53" s="5">
        <v>5.28</v>
      </c>
      <c r="I53" s="5" t="s">
        <v>70</v>
      </c>
      <c r="J53" s="5" t="s">
        <v>12</v>
      </c>
      <c r="K53" s="5" t="s">
        <v>96</v>
      </c>
      <c r="L53" s="5" t="s">
        <v>120</v>
      </c>
      <c r="M53" s="5"/>
      <c r="N53" s="8" t="s">
        <v>154</v>
      </c>
      <c r="Q53" s="8" t="str">
        <f t="shared" ref="Q53:Q60" si="2">TEXT(S53,"100000")&amp;"-"&amp;"CH"&amp;"-"&amp;UPPER(LEFT(C53,3))</f>
        <v>100004-CH-PLA</v>
      </c>
      <c r="R53" s="8" t="s">
        <v>216</v>
      </c>
      <c r="S53" s="8">
        <v>4</v>
      </c>
    </row>
    <row r="54" spans="1:19" ht="35.15" customHeight="1" x14ac:dyDescent="0.3">
      <c r="A54" s="5">
        <v>53</v>
      </c>
      <c r="B54" s="5" t="s">
        <v>128</v>
      </c>
      <c r="C54" s="5" t="s">
        <v>49</v>
      </c>
      <c r="D54" s="6" t="s">
        <v>65</v>
      </c>
      <c r="E54" s="6" t="s">
        <v>143</v>
      </c>
      <c r="F54" s="6" t="s">
        <v>143</v>
      </c>
      <c r="G54" s="6" t="s">
        <v>36</v>
      </c>
      <c r="H54" s="5">
        <v>10.56</v>
      </c>
      <c r="I54" s="5" t="s">
        <v>70</v>
      </c>
      <c r="J54" s="5" t="s">
        <v>12</v>
      </c>
      <c r="K54" s="5" t="s">
        <v>96</v>
      </c>
      <c r="L54" s="5" t="s">
        <v>120</v>
      </c>
      <c r="M54" s="5"/>
      <c r="N54" s="8" t="s">
        <v>154</v>
      </c>
      <c r="Q54" s="8" t="str">
        <f t="shared" si="2"/>
        <v>100005-CH-PLA</v>
      </c>
      <c r="R54" s="8" t="s">
        <v>217</v>
      </c>
      <c r="S54" s="8">
        <v>5</v>
      </c>
    </row>
    <row r="55" spans="1:19" ht="35.15" customHeight="1" x14ac:dyDescent="0.3">
      <c r="A55" s="5">
        <v>54</v>
      </c>
      <c r="B55" s="5" t="s">
        <v>49</v>
      </c>
      <c r="C55" s="6" t="s">
        <v>128</v>
      </c>
      <c r="D55" s="6" t="s">
        <v>68</v>
      </c>
      <c r="E55" s="7" t="s">
        <v>144</v>
      </c>
      <c r="F55" s="7" t="s">
        <v>144</v>
      </c>
      <c r="G55" s="6" t="s">
        <v>87</v>
      </c>
      <c r="H55" s="5">
        <v>10</v>
      </c>
      <c r="I55" s="5" t="s">
        <v>70</v>
      </c>
      <c r="J55" s="5" t="s">
        <v>56</v>
      </c>
      <c r="K55" s="6" t="s">
        <v>102</v>
      </c>
      <c r="L55" s="5" t="s">
        <v>89</v>
      </c>
      <c r="M55" s="11">
        <v>2500</v>
      </c>
      <c r="N55" s="8" t="s">
        <v>161</v>
      </c>
      <c r="Q55" s="8" t="str">
        <f t="shared" si="2"/>
        <v>100000-CH-CHE</v>
      </c>
      <c r="R55" s="8" t="s">
        <v>218</v>
      </c>
      <c r="S55" s="8">
        <v>0</v>
      </c>
    </row>
    <row r="56" spans="1:19" ht="35.15" customHeight="1" x14ac:dyDescent="0.3">
      <c r="A56" s="5">
        <v>55</v>
      </c>
      <c r="B56" s="5" t="s">
        <v>82</v>
      </c>
      <c r="C56" s="6" t="s">
        <v>128</v>
      </c>
      <c r="D56" s="7" t="s">
        <v>108</v>
      </c>
      <c r="E56" s="6" t="s">
        <v>143</v>
      </c>
      <c r="F56" s="6" t="s">
        <v>143</v>
      </c>
      <c r="G56" s="7" t="s">
        <v>110</v>
      </c>
      <c r="H56" s="5">
        <v>12</v>
      </c>
      <c r="I56" s="5" t="s">
        <v>70</v>
      </c>
      <c r="J56" s="5" t="s">
        <v>1</v>
      </c>
      <c r="K56" s="5" t="s">
        <v>106</v>
      </c>
      <c r="L56" s="5" t="s">
        <v>109</v>
      </c>
      <c r="M56" s="11">
        <v>540</v>
      </c>
      <c r="N56" s="8" t="s">
        <v>148</v>
      </c>
      <c r="O56" s="8">
        <v>4</v>
      </c>
      <c r="P56" s="8">
        <v>14</v>
      </c>
      <c r="Q56" s="8" t="str">
        <f t="shared" si="2"/>
        <v>100001-CH-CHE</v>
      </c>
      <c r="R56" s="8" t="s">
        <v>219</v>
      </c>
      <c r="S56" s="8">
        <v>1</v>
      </c>
    </row>
    <row r="57" spans="1:19" ht="35.15" customHeight="1" x14ac:dyDescent="0.3">
      <c r="A57" s="5">
        <v>56</v>
      </c>
      <c r="B57" s="6" t="s">
        <v>128</v>
      </c>
      <c r="C57" s="5" t="s">
        <v>76</v>
      </c>
      <c r="D57" s="7" t="s">
        <v>107</v>
      </c>
      <c r="E57" s="10" t="s">
        <v>143</v>
      </c>
      <c r="F57" s="10" t="s">
        <v>144</v>
      </c>
      <c r="G57" s="7" t="s">
        <v>38</v>
      </c>
      <c r="H57" s="5"/>
      <c r="I57" s="5"/>
      <c r="J57" s="5" t="s">
        <v>1</v>
      </c>
      <c r="K57" s="7" t="s">
        <v>83</v>
      </c>
      <c r="L57" s="7" t="s">
        <v>13</v>
      </c>
      <c r="M57" s="11">
        <v>31</v>
      </c>
      <c r="N57" s="8" t="s">
        <v>148</v>
      </c>
      <c r="O57" s="8">
        <v>4</v>
      </c>
      <c r="P57" s="8">
        <v>14</v>
      </c>
      <c r="Q57" s="8" t="str">
        <f t="shared" si="2"/>
        <v>100013-CH-ELE</v>
      </c>
      <c r="R57" s="8" t="s">
        <v>220</v>
      </c>
      <c r="S57" s="8">
        <v>13</v>
      </c>
    </row>
    <row r="58" spans="1:19" ht="35.15" customHeight="1" x14ac:dyDescent="0.3">
      <c r="A58" s="5">
        <v>57</v>
      </c>
      <c r="B58" s="5" t="s">
        <v>128</v>
      </c>
      <c r="C58" s="5" t="s">
        <v>49</v>
      </c>
      <c r="D58" s="6" t="s">
        <v>140</v>
      </c>
      <c r="E58" s="10" t="s">
        <v>143</v>
      </c>
      <c r="F58" s="10" t="s">
        <v>144</v>
      </c>
      <c r="G58" s="6" t="s">
        <v>110</v>
      </c>
      <c r="H58" s="5">
        <v>33</v>
      </c>
      <c r="I58" s="5" t="s">
        <v>71</v>
      </c>
      <c r="J58" s="5" t="s">
        <v>1</v>
      </c>
      <c r="K58" s="5" t="s">
        <v>106</v>
      </c>
      <c r="L58" s="5" t="s">
        <v>109</v>
      </c>
      <c r="M58" s="11">
        <v>830</v>
      </c>
      <c r="N58" s="8" t="s">
        <v>154</v>
      </c>
      <c r="Q58" s="8" t="str">
        <f t="shared" si="2"/>
        <v>100006-CH-PLA</v>
      </c>
      <c r="R58" s="8" t="s">
        <v>221</v>
      </c>
      <c r="S58" s="8">
        <v>6</v>
      </c>
    </row>
    <row r="59" spans="1:19" ht="35.15" customHeight="1" x14ac:dyDescent="0.3">
      <c r="A59" s="5">
        <v>58</v>
      </c>
      <c r="B59" s="5" t="s">
        <v>128</v>
      </c>
      <c r="C59" s="5" t="s">
        <v>49</v>
      </c>
      <c r="D59" s="6" t="s">
        <v>23</v>
      </c>
      <c r="E59" s="6" t="s">
        <v>143</v>
      </c>
      <c r="F59" s="6" t="s">
        <v>143</v>
      </c>
      <c r="G59" s="6" t="s">
        <v>52</v>
      </c>
      <c r="H59" s="5">
        <v>15.85</v>
      </c>
      <c r="I59" s="5" t="s">
        <v>70</v>
      </c>
      <c r="J59" s="5" t="s">
        <v>12</v>
      </c>
      <c r="K59" s="5" t="s">
        <v>121</v>
      </c>
      <c r="L59" s="5" t="s">
        <v>120</v>
      </c>
      <c r="M59" s="5"/>
      <c r="N59" s="8" t="s">
        <v>154</v>
      </c>
      <c r="Q59" s="8" t="str">
        <f t="shared" si="2"/>
        <v>100007-CH-PLA</v>
      </c>
      <c r="R59" s="8" t="s">
        <v>222</v>
      </c>
      <c r="S59" s="8">
        <v>7</v>
      </c>
    </row>
    <row r="60" spans="1:19" ht="35.15" customHeight="1" x14ac:dyDescent="0.3">
      <c r="A60" s="5">
        <v>59</v>
      </c>
      <c r="B60" s="5" t="s">
        <v>128</v>
      </c>
      <c r="C60" s="5" t="s">
        <v>49</v>
      </c>
      <c r="D60" s="7" t="s">
        <v>22</v>
      </c>
      <c r="E60" s="6" t="s">
        <v>143</v>
      </c>
      <c r="F60" s="6" t="s">
        <v>143</v>
      </c>
      <c r="G60" s="6" t="s">
        <v>52</v>
      </c>
      <c r="H60" s="5">
        <v>15.85</v>
      </c>
      <c r="I60" s="5" t="s">
        <v>70</v>
      </c>
      <c r="J60" s="5" t="s">
        <v>12</v>
      </c>
      <c r="K60" s="5" t="s">
        <v>121</v>
      </c>
      <c r="L60" s="5" t="s">
        <v>120</v>
      </c>
      <c r="M60" s="5"/>
      <c r="N60" s="8" t="s">
        <v>154</v>
      </c>
      <c r="Q60" s="8" t="str">
        <f t="shared" si="2"/>
        <v>100008-CH-PLA</v>
      </c>
      <c r="R60" s="8" t="s">
        <v>223</v>
      </c>
      <c r="S60" s="8">
        <v>8</v>
      </c>
    </row>
    <row r="61" spans="1:19" ht="35.15" customHeight="1" x14ac:dyDescent="0.3">
      <c r="A61" s="5">
        <v>60</v>
      </c>
      <c r="B61" s="5" t="s">
        <v>75</v>
      </c>
      <c r="C61" s="6" t="s">
        <v>132</v>
      </c>
      <c r="D61" s="6" t="s">
        <v>32</v>
      </c>
      <c r="E61" s="6" t="s">
        <v>143</v>
      </c>
      <c r="F61" s="6" t="s">
        <v>143</v>
      </c>
      <c r="G61" s="6" t="s">
        <v>2</v>
      </c>
      <c r="H61" s="5">
        <v>165</v>
      </c>
      <c r="I61" s="5" t="s">
        <v>70</v>
      </c>
      <c r="J61" s="5" t="s">
        <v>1</v>
      </c>
      <c r="K61" s="5" t="s">
        <v>93</v>
      </c>
      <c r="L61" s="5" t="s">
        <v>13</v>
      </c>
      <c r="M61" s="5"/>
      <c r="N61" s="8" t="s">
        <v>160</v>
      </c>
      <c r="Q61" s="8" t="str">
        <f>TEXT(S61,"100000")&amp;"-"&amp;"CH"&amp;"-"&amp;"HAL"</f>
        <v>100001-CH-HAL</v>
      </c>
      <c r="R61" s="8" t="s">
        <v>224</v>
      </c>
      <c r="S61" s="8">
        <v>1</v>
      </c>
    </row>
    <row r="65" spans="11:11" ht="35.15" customHeight="1" x14ac:dyDescent="0.3">
      <c r="K65" s="9" t="s">
        <v>141</v>
      </c>
    </row>
  </sheetData>
  <autoFilter ref="A1:L61" xr:uid="{00000000-0001-0000-0000-000000000000}">
    <filterColumn colId="6" showButton="0"/>
    <filterColumn colId="7" showButton="0"/>
    <sortState xmlns:xlrd2="http://schemas.microsoft.com/office/spreadsheetml/2017/richdata2" ref="A2:L61">
      <sortCondition ref="D1:D61"/>
    </sortState>
  </autoFilter>
  <mergeCells count="1">
    <mergeCell ref="G1:I1"/>
  </mergeCells>
  <phoneticPr fontId="1" type="noConversion"/>
  <printOptions gridLines="1"/>
  <pageMargins left="0.7" right="0.7" top="0.75" bottom="0.75" header="0.3" footer="0.3"/>
  <pageSetup scale="7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AMITRON Quantities/Locations</dc:title>
  <dc:creator>Viraj Makadia</dc:creator>
  <cp:lastModifiedBy>Sean  Randunne</cp:lastModifiedBy>
  <cp:lastPrinted>2023-11-22T21:11:26Z</cp:lastPrinted>
  <dcterms:created xsi:type="dcterms:W3CDTF">2023-10-26T19:22:33Z</dcterms:created>
  <dcterms:modified xsi:type="dcterms:W3CDTF">2023-12-20T21:49:17Z</dcterms:modified>
</cp:coreProperties>
</file>