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8195" windowHeight="9465"/>
  </bookViews>
  <sheets>
    <sheet name="9806 Catch Data from C&amp;E" sheetId="1" r:id="rId1"/>
  </sheets>
  <calcPr calcId="145621"/>
</workbook>
</file>

<file path=xl/calcChain.xml><?xml version="1.0" encoding="utf-8"?>
<calcChain xmlns="http://schemas.openxmlformats.org/spreadsheetml/2006/main">
  <c r="E39" i="1" l="1"/>
  <c r="E38" i="1"/>
  <c r="V45" i="1" l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</calcChain>
</file>

<file path=xl/comments1.xml><?xml version="1.0" encoding="utf-8"?>
<comments xmlns="http://schemas.openxmlformats.org/spreadsheetml/2006/main">
  <authors>
    <author>Peterson, Randy L (DFG)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A.18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A.19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in the original excel file from pete, user browng's comment is: "This is Fraser commercial net, FN mainstem catch and mainstem sport from Canadian Catch Tables files"
note: 2014 and 2015 from Table A.14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Peterson, Randy L (DFG):</t>
        </r>
        <r>
          <rPr>
            <sz val="9"/>
            <color indexed="81"/>
            <rFont val="Tahoma"/>
            <family val="2"/>
          </rPr>
          <t xml:space="preserve">
Table A.21</t>
        </r>
      </text>
    </comment>
  </commentList>
</comments>
</file>

<file path=xl/sharedStrings.xml><?xml version="1.0" encoding="utf-8"?>
<sst xmlns="http://schemas.openxmlformats.org/spreadsheetml/2006/main" count="29" uniqueCount="19">
  <si>
    <t>Year</t>
  </si>
  <si>
    <t>PgtSth N</t>
  </si>
  <si>
    <t>Wash Cst N</t>
  </si>
  <si>
    <t>Col R N</t>
  </si>
  <si>
    <t>Fraser N</t>
  </si>
  <si>
    <t>Col R S</t>
  </si>
  <si>
    <t>Appendix A.14 Fraser River ISBM Chinook salmon landed catch (LC), releases (Rel.), and incidental mortality (IM).</t>
  </si>
  <si>
    <t>Fraser River Watershed</t>
  </si>
  <si>
    <r>
      <t xml:space="preserve"> First Nations</t>
    </r>
    <r>
      <rPr>
        <b/>
        <vertAlign val="superscript"/>
        <sz val="11"/>
        <color rgb="FF000000"/>
        <rFont val="Calibri"/>
        <family val="2"/>
        <scheme val="minor"/>
      </rPr>
      <t>4</t>
    </r>
  </si>
  <si>
    <r>
      <t xml:space="preserve"> Net</t>
    </r>
    <r>
      <rPr>
        <b/>
        <vertAlign val="superscript"/>
        <sz val="11"/>
        <color rgb="FF000000"/>
        <rFont val="Calibri"/>
        <family val="2"/>
        <scheme val="minor"/>
      </rPr>
      <t>1</t>
    </r>
  </si>
  <si>
    <r>
      <t>Freshwater Sport</t>
    </r>
    <r>
      <rPr>
        <b/>
        <vertAlign val="superscript"/>
        <sz val="11"/>
        <color rgb="FF000000"/>
        <rFont val="Calibri"/>
        <family val="2"/>
        <scheme val="minor"/>
      </rPr>
      <t>2,3</t>
    </r>
  </si>
  <si>
    <t>Total</t>
  </si>
  <si>
    <t>LC</t>
  </si>
  <si>
    <t>Rel.</t>
  </si>
  <si>
    <t>IM</t>
  </si>
  <si>
    <r>
      <t>1</t>
    </r>
    <r>
      <rPr>
        <sz val="10"/>
        <color theme="1"/>
        <rFont val="Calibri"/>
        <family val="2"/>
        <scheme val="minor"/>
      </rPr>
      <t>Fraser River net includes commercial Area E Gillnet, test fisheries, First Nations economic opportunities and scientific licenses.</t>
    </r>
  </si>
  <si>
    <r>
      <t>2</t>
    </r>
    <r>
      <rPr>
        <sz val="10"/>
        <color theme="1"/>
        <rFont val="Calibri"/>
        <family val="2"/>
        <scheme val="minor"/>
      </rPr>
      <t>Freshwater sport catch includes Fraser mainstem and tributary Chinook salmon catch (adults only).</t>
    </r>
  </si>
  <si>
    <r>
      <t>3</t>
    </r>
    <r>
      <rPr>
        <sz val="10"/>
        <color theme="1"/>
        <rFont val="Calibri"/>
        <family val="2"/>
        <scheme val="minor"/>
      </rPr>
      <t>Updated 1975-1980 sport catch from Fraser et al.1982.</t>
    </r>
  </si>
  <si>
    <r>
      <t>4</t>
    </r>
    <r>
      <rPr>
        <sz val="10"/>
        <color theme="1"/>
        <rFont val="Calibri"/>
        <family val="2"/>
        <scheme val="minor"/>
      </rPr>
      <t>First Nations Chinook salmon catch includes food, social and ceremonial from the mainstem and tributaries. Economic opportunity included in commercial net.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</si>
</sst>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\ ;\(&quot;$&quot;#,##0\)"/>
    <numFmt numFmtId="166" formatCode="General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indexed="24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sz val="18"/>
      <color indexed="24"/>
      <name val="Arial"/>
      <family val="2"/>
    </font>
    <font>
      <b/>
      <sz val="13"/>
      <color theme="3"/>
      <name val="Arial"/>
      <family val="2"/>
    </font>
    <font>
      <sz val="8"/>
      <color indexed="24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8">
    <xf numFmtId="0" fontId="0" fillId="0" borderId="0"/>
    <xf numFmtId="164" fontId="1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4" applyNumberFormat="0" applyAlignment="0" applyProtection="0"/>
    <xf numFmtId="0" fontId="20" fillId="0" borderId="6" applyNumberFormat="0" applyFill="0" applyAlignment="0" applyProtection="0"/>
    <xf numFmtId="0" fontId="21" fillId="4" borderId="0" applyNumberFormat="0" applyBorder="0" applyAlignment="0" applyProtection="0"/>
    <xf numFmtId="0" fontId="9" fillId="0" borderId="0"/>
    <xf numFmtId="166" fontId="22" fillId="0" borderId="0"/>
    <xf numFmtId="0" fontId="9" fillId="0" borderId="0"/>
    <xf numFmtId="0" fontId="1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" fillId="0" borderId="0"/>
    <xf numFmtId="0" fontId="9" fillId="0" borderId="0"/>
    <xf numFmtId="0" fontId="23" fillId="0" borderId="0"/>
    <xf numFmtId="0" fontId="11" fillId="0" borderId="0"/>
    <xf numFmtId="166" fontId="22" fillId="0" borderId="0"/>
    <xf numFmtId="0" fontId="10" fillId="0" borderId="0"/>
    <xf numFmtId="0" fontId="9" fillId="0" borderId="0"/>
    <xf numFmtId="166" fontId="9" fillId="0" borderId="0"/>
    <xf numFmtId="0" fontId="10" fillId="0" borderId="0"/>
    <xf numFmtId="0" fontId="24" fillId="0" borderId="0"/>
    <xf numFmtId="0" fontId="1" fillId="0" borderId="0"/>
    <xf numFmtId="0" fontId="1" fillId="0" borderId="0"/>
    <xf numFmtId="166" fontId="22" fillId="0" borderId="0"/>
    <xf numFmtId="0" fontId="9" fillId="0" borderId="0"/>
    <xf numFmtId="0" fontId="9" fillId="0" borderId="0"/>
    <xf numFmtId="0" fontId="4" fillId="8" borderId="8" applyNumberFormat="0" applyFont="0" applyAlignment="0" applyProtection="0"/>
    <xf numFmtId="0" fontId="1" fillId="8" borderId="8" applyNumberFormat="0" applyFont="0" applyAlignment="0" applyProtection="0"/>
    <xf numFmtId="0" fontId="25" fillId="6" borderId="5" applyNumberForma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9" applyNumberFormat="0" applyFill="0" applyAlignment="0" applyProtection="0"/>
    <xf numFmtId="0" fontId="11" fillId="0" borderId="10" applyNumberFormat="0" applyFont="0" applyFill="0" applyAlignment="0" applyProtection="0"/>
    <xf numFmtId="0" fontId="11" fillId="0" borderId="10" applyNumberFormat="0" applyFont="0" applyFill="0" applyAlignment="0" applyProtection="0"/>
    <xf numFmtId="0" fontId="2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1" fontId="0" fillId="0" borderId="0" xfId="0" applyNumberFormat="1"/>
    <xf numFmtId="0" fontId="0" fillId="0" borderId="0" xfId="1" applyNumberFormat="1" applyFont="1"/>
    <xf numFmtId="1" fontId="1" fillId="0" borderId="0" xfId="1" applyNumberFormat="1" applyFont="1"/>
    <xf numFmtId="1" fontId="0" fillId="0" borderId="0" xfId="1" applyNumberFormat="1" applyFont="1"/>
    <xf numFmtId="0" fontId="28" fillId="0" borderId="0" xfId="0" applyFont="1"/>
    <xf numFmtId="0" fontId="29" fillId="34" borderId="11" xfId="0" applyFont="1" applyFill="1" applyBorder="1" applyAlignment="1">
      <alignment horizontal="center" vertical="center" wrapText="1"/>
    </xf>
    <xf numFmtId="0" fontId="29" fillId="34" borderId="15" xfId="0" applyFont="1" applyFill="1" applyBorder="1" applyAlignment="1">
      <alignment horizontal="center" vertical="center" wrapText="1"/>
    </xf>
    <xf numFmtId="0" fontId="29" fillId="34" borderId="16" xfId="0" applyFont="1" applyFill="1" applyBorder="1" applyAlignment="1">
      <alignment horizontal="center" vertical="center" wrapText="1"/>
    </xf>
    <xf numFmtId="0" fontId="29" fillId="34" borderId="17" xfId="0" applyFont="1" applyFill="1" applyBorder="1" applyAlignment="1">
      <alignment horizontal="center" wrapText="1"/>
    </xf>
    <xf numFmtId="0" fontId="29" fillId="34" borderId="14" xfId="0" applyFont="1" applyFill="1" applyBorder="1" applyAlignment="1">
      <alignment horizontal="center" wrapText="1"/>
    </xf>
    <xf numFmtId="0" fontId="29" fillId="34" borderId="18" xfId="0" applyFont="1" applyFill="1" applyBorder="1" applyAlignment="1">
      <alignment horizontal="center" wrapText="1"/>
    </xf>
    <xf numFmtId="0" fontId="31" fillId="0" borderId="16" xfId="0" applyFont="1" applyBorder="1" applyAlignment="1">
      <alignment horizontal="center" wrapText="1"/>
    </xf>
    <xf numFmtId="3" fontId="31" fillId="0" borderId="18" xfId="0" applyNumberFormat="1" applyFont="1" applyBorder="1" applyAlignment="1">
      <alignment horizontal="right" wrapText="1"/>
    </xf>
    <xf numFmtId="0" fontId="32" fillId="0" borderId="16" xfId="0" applyFont="1" applyBorder="1" applyAlignment="1">
      <alignment horizontal="center" wrapText="1"/>
    </xf>
    <xf numFmtId="3" fontId="32" fillId="0" borderId="18" xfId="0" applyNumberFormat="1" applyFont="1" applyBorder="1" applyAlignment="1">
      <alignment horizontal="right" wrapText="1"/>
    </xf>
    <xf numFmtId="3" fontId="33" fillId="0" borderId="18" xfId="0" applyNumberFormat="1" applyFont="1" applyBorder="1" applyAlignment="1">
      <alignment horizontal="right" vertical="center" wrapText="1"/>
    </xf>
    <xf numFmtId="0" fontId="33" fillId="0" borderId="18" xfId="0" applyFont="1" applyBorder="1" applyAlignment="1">
      <alignment horizontal="right" vertical="center" wrapText="1"/>
    </xf>
    <xf numFmtId="3" fontId="33" fillId="0" borderId="18" xfId="0" applyNumberFormat="1" applyFont="1" applyFill="1" applyBorder="1" applyAlignment="1">
      <alignment horizontal="right" vertical="center" wrapText="1"/>
    </xf>
    <xf numFmtId="0" fontId="32" fillId="0" borderId="0" xfId="0" applyFont="1" applyBorder="1" applyAlignment="1">
      <alignment horizontal="center" wrapText="1"/>
    </xf>
    <xf numFmtId="3" fontId="32" fillId="0" borderId="0" xfId="0" applyNumberFormat="1" applyFont="1" applyBorder="1" applyAlignment="1">
      <alignment horizontal="right" wrapText="1"/>
    </xf>
    <xf numFmtId="0" fontId="34" fillId="0" borderId="0" xfId="0" applyFont="1" applyAlignment="1">
      <alignment horizontal="left" indent="1"/>
    </xf>
    <xf numFmtId="0" fontId="34" fillId="0" borderId="0" xfId="0" applyFont="1"/>
    <xf numFmtId="3" fontId="0" fillId="0" borderId="0" xfId="0" applyNumberFormat="1"/>
    <xf numFmtId="0" fontId="29" fillId="34" borderId="12" xfId="0" applyFont="1" applyFill="1" applyBorder="1" applyAlignment="1">
      <alignment horizontal="center" vertical="center" wrapText="1"/>
    </xf>
    <xf numFmtId="0" fontId="29" fillId="34" borderId="13" xfId="0" applyFont="1" applyFill="1" applyBorder="1" applyAlignment="1">
      <alignment horizontal="center" vertical="center" wrapText="1"/>
    </xf>
    <xf numFmtId="0" fontId="29" fillId="34" borderId="14" xfId="0" applyFont="1" applyFill="1" applyBorder="1" applyAlignment="1">
      <alignment horizontal="center" vertical="center" wrapText="1"/>
    </xf>
    <xf numFmtId="0" fontId="29" fillId="34" borderId="12" xfId="0" applyFont="1" applyFill="1" applyBorder="1" applyAlignment="1">
      <alignment horizontal="center" wrapText="1"/>
    </xf>
    <xf numFmtId="0" fontId="29" fillId="34" borderId="13" xfId="0" applyFont="1" applyFill="1" applyBorder="1" applyAlignment="1">
      <alignment horizontal="center" wrapText="1"/>
    </xf>
    <xf numFmtId="0" fontId="29" fillId="34" borderId="14" xfId="0" applyFont="1" applyFill="1" applyBorder="1" applyAlignment="1">
      <alignment horizontal="center" wrapText="1"/>
    </xf>
    <xf numFmtId="1" fontId="0" fillId="35" borderId="0" xfId="0" applyNumberFormat="1" applyFill="1"/>
  </cellXfs>
  <cellStyles count="8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1"/>
    <cellStyle name="Comma 2 2" xfId="29"/>
    <cellStyle name="Comma 2 2 2" xfId="30"/>
    <cellStyle name="Comma 2 3" xfId="31"/>
    <cellStyle name="Comma 3" xfId="32"/>
    <cellStyle name="Comma 4" xfId="33"/>
    <cellStyle name="Comma0" xfId="34"/>
    <cellStyle name="Currency0" xfId="35"/>
    <cellStyle name="Date" xfId="36"/>
    <cellStyle name="Explanatory Text 2" xfId="37"/>
    <cellStyle name="Fixed" xfId="38"/>
    <cellStyle name="Good 2" xfId="39"/>
    <cellStyle name="Heading 1 2" xfId="40"/>
    <cellStyle name="Heading 1 2 2" xfId="41"/>
    <cellStyle name="Heading 1 3" xfId="42"/>
    <cellStyle name="Heading 2 2" xfId="43"/>
    <cellStyle name="Heading 2 2 2" xfId="44"/>
    <cellStyle name="Heading 2 3" xfId="45"/>
    <cellStyle name="Heading 3 2" xfId="46"/>
    <cellStyle name="Heading 4 2" xfId="47"/>
    <cellStyle name="Input 2" xfId="48"/>
    <cellStyle name="Linked Cell 2" xfId="49"/>
    <cellStyle name="Neutral 2" xfId="50"/>
    <cellStyle name="Normal" xfId="0" builtinId="0"/>
    <cellStyle name="Normal 2" xfId="51"/>
    <cellStyle name="Normal 2 2" xfId="52"/>
    <cellStyle name="Normal 2 2 2" xfId="53"/>
    <cellStyle name="Normal 2 2 3" xfId="54"/>
    <cellStyle name="Normal 2 3" xfId="55"/>
    <cellStyle name="Normal 2 3 2" xfId="56"/>
    <cellStyle name="Normal 2 4" xfId="57"/>
    <cellStyle name="Normal 2 4 2" xfId="58"/>
    <cellStyle name="Normal 2 5" xfId="59"/>
    <cellStyle name="Normal 2 6" xfId="60"/>
    <cellStyle name="Normal 3" xfId="61"/>
    <cellStyle name="Normal 3 2" xfId="62"/>
    <cellStyle name="Normal 3 3" xfId="63"/>
    <cellStyle name="Normal 3 4" xfId="64"/>
    <cellStyle name="Normal 4" xfId="65"/>
    <cellStyle name="Normal 4 2" xfId="66"/>
    <cellStyle name="Normal 4 3" xfId="67"/>
    <cellStyle name="Normal 5" xfId="68"/>
    <cellStyle name="Normal 5 2" xfId="69"/>
    <cellStyle name="Normal 5 3" xfId="70"/>
    <cellStyle name="Normal 6" xfId="71"/>
    <cellStyle name="Normal 7" xfId="72"/>
    <cellStyle name="Normal 8" xfId="73"/>
    <cellStyle name="Normal 9" xfId="74"/>
    <cellStyle name="Normal 9 2" xfId="75"/>
    <cellStyle name="Note 2" xfId="76"/>
    <cellStyle name="Note 3" xfId="77"/>
    <cellStyle name="Output 2" xfId="78"/>
    <cellStyle name="Percent 2" xfId="79"/>
    <cellStyle name="Percent 2 2" xfId="80"/>
    <cellStyle name="Percent 2 3" xfId="81"/>
    <cellStyle name="Percent 3" xfId="82"/>
    <cellStyle name="Percent 4" xfId="83"/>
    <cellStyle name="Total 2" xfId="84"/>
    <cellStyle name="Total 2 2" xfId="85"/>
    <cellStyle name="Total 3" xfId="86"/>
    <cellStyle name="Warning Text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tabSelected="1" zoomScale="85" zoomScaleNormal="85" workbookViewId="0">
      <selection activeCell="D6" sqref="D6"/>
    </sheetView>
  </sheetViews>
  <sheetFormatPr defaultRowHeight="15" x14ac:dyDescent="0.25"/>
  <sheetData>
    <row r="1" spans="1:22" ht="16.5" thickBot="1" x14ac:dyDescent="0.3">
      <c r="B1" s="1">
        <v>13</v>
      </c>
      <c r="C1" s="1">
        <v>14</v>
      </c>
      <c r="D1" s="1">
        <v>15</v>
      </c>
      <c r="E1" s="1">
        <v>17</v>
      </c>
      <c r="F1" s="1">
        <v>25</v>
      </c>
      <c r="J1" s="7" t="s">
        <v>6</v>
      </c>
    </row>
    <row r="2" spans="1:22" ht="15.75" thickBot="1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J2" s="8" t="s">
        <v>0</v>
      </c>
      <c r="K2" s="26" t="s">
        <v>7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ht="15.75" thickBot="1" x14ac:dyDescent="0.3">
      <c r="A3">
        <v>1979</v>
      </c>
      <c r="B3">
        <v>128073</v>
      </c>
      <c r="C3">
        <v>36501</v>
      </c>
      <c r="D3" s="3">
        <v>177556</v>
      </c>
      <c r="E3" s="3">
        <v>65935</v>
      </c>
      <c r="F3" s="4">
        <v>38700</v>
      </c>
      <c r="G3" s="25"/>
      <c r="H3" s="3"/>
      <c r="J3" s="9"/>
      <c r="K3" s="29" t="s">
        <v>8</v>
      </c>
      <c r="L3" s="30"/>
      <c r="M3" s="31"/>
      <c r="N3" s="29" t="s">
        <v>9</v>
      </c>
      <c r="O3" s="30"/>
      <c r="P3" s="31"/>
      <c r="Q3" s="29" t="s">
        <v>10</v>
      </c>
      <c r="R3" s="30"/>
      <c r="S3" s="31"/>
      <c r="T3" s="29" t="s">
        <v>11</v>
      </c>
      <c r="U3" s="30"/>
      <c r="V3" s="31"/>
    </row>
    <row r="4" spans="1:22" ht="15.75" thickBot="1" x14ac:dyDescent="0.3">
      <c r="A4">
        <v>1980</v>
      </c>
      <c r="B4">
        <v>171516</v>
      </c>
      <c r="C4">
        <v>47681</v>
      </c>
      <c r="D4" s="3">
        <v>149173</v>
      </c>
      <c r="E4" s="3">
        <v>50546</v>
      </c>
      <c r="F4" s="4">
        <v>15011</v>
      </c>
      <c r="G4" s="25"/>
      <c r="H4" s="3"/>
      <c r="J4" s="10"/>
      <c r="K4" s="11" t="s">
        <v>12</v>
      </c>
      <c r="L4" s="12" t="s">
        <v>13</v>
      </c>
      <c r="M4" s="12" t="s">
        <v>14</v>
      </c>
      <c r="N4" s="13" t="s">
        <v>12</v>
      </c>
      <c r="O4" s="13" t="s">
        <v>13</v>
      </c>
      <c r="P4" s="13" t="s">
        <v>14</v>
      </c>
      <c r="Q4" s="13" t="s">
        <v>12</v>
      </c>
      <c r="R4" s="13" t="s">
        <v>13</v>
      </c>
      <c r="S4" s="13" t="s">
        <v>14</v>
      </c>
      <c r="T4" s="13" t="s">
        <v>12</v>
      </c>
      <c r="U4" s="13" t="s">
        <v>13</v>
      </c>
      <c r="V4" s="13" t="s">
        <v>14</v>
      </c>
    </row>
    <row r="5" spans="1:22" ht="15.75" thickBot="1" x14ac:dyDescent="0.3">
      <c r="A5">
        <v>1981</v>
      </c>
      <c r="B5">
        <v>145152</v>
      </c>
      <c r="C5">
        <v>36880</v>
      </c>
      <c r="D5" s="3">
        <v>90071</v>
      </c>
      <c r="E5" s="3">
        <v>30736</v>
      </c>
      <c r="F5" s="4">
        <v>21151</v>
      </c>
      <c r="G5" s="25"/>
      <c r="H5" s="3"/>
      <c r="J5" s="14">
        <v>1975</v>
      </c>
      <c r="K5" s="15">
        <v>20170</v>
      </c>
      <c r="L5" s="15"/>
      <c r="M5" s="15"/>
      <c r="N5" s="15">
        <v>66119</v>
      </c>
      <c r="O5" s="15"/>
      <c r="P5" s="15"/>
      <c r="Q5" s="15">
        <v>7740</v>
      </c>
      <c r="R5" s="15"/>
      <c r="S5" s="15"/>
      <c r="T5" s="15">
        <f>SUM(K5,N5,Q5)</f>
        <v>94029</v>
      </c>
      <c r="U5" s="15">
        <f>SUM(L5,O5,R5)</f>
        <v>0</v>
      </c>
      <c r="V5" s="15">
        <f>SUM(M5,P5,S5)</f>
        <v>0</v>
      </c>
    </row>
    <row r="6" spans="1:22" ht="15.75" thickBot="1" x14ac:dyDescent="0.3">
      <c r="A6">
        <v>1982</v>
      </c>
      <c r="B6">
        <v>149274</v>
      </c>
      <c r="C6">
        <v>33271</v>
      </c>
      <c r="D6" s="3">
        <v>161513</v>
      </c>
      <c r="E6" s="3">
        <v>52776</v>
      </c>
      <c r="F6" s="4">
        <v>31236</v>
      </c>
      <c r="G6" s="25"/>
      <c r="H6" s="3"/>
      <c r="J6" s="14">
        <v>1976</v>
      </c>
      <c r="K6" s="15">
        <v>19189</v>
      </c>
      <c r="L6" s="15"/>
      <c r="M6" s="15"/>
      <c r="N6" s="15">
        <v>73018</v>
      </c>
      <c r="O6" s="15"/>
      <c r="P6" s="15"/>
      <c r="Q6" s="15">
        <v>6354</v>
      </c>
      <c r="R6" s="15"/>
      <c r="S6" s="15"/>
      <c r="T6" s="15">
        <f t="shared" ref="T6:V42" si="0">SUM(K6,N6,Q6)</f>
        <v>98561</v>
      </c>
      <c r="U6" s="15">
        <f t="shared" si="0"/>
        <v>0</v>
      </c>
      <c r="V6" s="15">
        <f t="shared" si="0"/>
        <v>0</v>
      </c>
    </row>
    <row r="7" spans="1:22" ht="15.75" thickBot="1" x14ac:dyDescent="0.3">
      <c r="A7">
        <v>1983</v>
      </c>
      <c r="B7">
        <v>134492</v>
      </c>
      <c r="C7">
        <v>16210</v>
      </c>
      <c r="D7" s="3">
        <v>66913</v>
      </c>
      <c r="E7" s="3">
        <v>36979</v>
      </c>
      <c r="F7" s="4">
        <v>23206</v>
      </c>
      <c r="G7" s="25"/>
      <c r="H7" s="3"/>
      <c r="J7" s="14">
        <v>1977</v>
      </c>
      <c r="K7" s="15">
        <v>23310</v>
      </c>
      <c r="L7" s="15"/>
      <c r="M7" s="15"/>
      <c r="N7" s="15">
        <v>85222</v>
      </c>
      <c r="O7" s="15"/>
      <c r="P7" s="15"/>
      <c r="Q7" s="15">
        <v>3071</v>
      </c>
      <c r="R7" s="15"/>
      <c r="S7" s="15"/>
      <c r="T7" s="15">
        <f t="shared" si="0"/>
        <v>111603</v>
      </c>
      <c r="U7" s="15">
        <f t="shared" si="0"/>
        <v>0</v>
      </c>
      <c r="V7" s="15">
        <f t="shared" si="0"/>
        <v>0</v>
      </c>
    </row>
    <row r="8" spans="1:22" ht="15.75" thickBot="1" x14ac:dyDescent="0.3">
      <c r="A8">
        <v>1984</v>
      </c>
      <c r="B8">
        <v>180248</v>
      </c>
      <c r="C8">
        <v>16239</v>
      </c>
      <c r="D8" s="3">
        <v>135309</v>
      </c>
      <c r="E8" s="3">
        <v>44964</v>
      </c>
      <c r="F8" s="4">
        <v>43760</v>
      </c>
      <c r="G8" s="25"/>
      <c r="H8" s="3"/>
      <c r="J8" s="14">
        <v>1978</v>
      </c>
      <c r="K8" s="15">
        <v>19541</v>
      </c>
      <c r="L8" s="15"/>
      <c r="M8" s="15"/>
      <c r="N8" s="15">
        <v>50247</v>
      </c>
      <c r="O8" s="15"/>
      <c r="P8" s="15"/>
      <c r="Q8" s="15">
        <v>3627</v>
      </c>
      <c r="R8" s="15"/>
      <c r="S8" s="15"/>
      <c r="T8" s="15">
        <f t="shared" si="0"/>
        <v>73415</v>
      </c>
      <c r="U8" s="15">
        <f t="shared" si="0"/>
        <v>0</v>
      </c>
      <c r="V8" s="15">
        <f t="shared" si="0"/>
        <v>0</v>
      </c>
    </row>
    <row r="9" spans="1:22" ht="15.75" thickBot="1" x14ac:dyDescent="0.3">
      <c r="A9">
        <v>1985</v>
      </c>
      <c r="B9">
        <v>184907</v>
      </c>
      <c r="C9">
        <v>25162</v>
      </c>
      <c r="D9" s="3">
        <v>155418</v>
      </c>
      <c r="E9" s="3">
        <v>37785</v>
      </c>
      <c r="F9" s="4">
        <v>45444</v>
      </c>
      <c r="G9" s="25"/>
      <c r="H9" s="3"/>
      <c r="J9" s="14">
        <v>1979</v>
      </c>
      <c r="K9" s="15">
        <v>10217</v>
      </c>
      <c r="L9" s="15"/>
      <c r="M9" s="15"/>
      <c r="N9" s="15">
        <v>51488</v>
      </c>
      <c r="O9" s="15"/>
      <c r="P9" s="15"/>
      <c r="Q9" s="15">
        <v>4450</v>
      </c>
      <c r="R9" s="15"/>
      <c r="S9" s="15"/>
      <c r="T9" s="15">
        <f t="shared" si="0"/>
        <v>66155</v>
      </c>
      <c r="U9" s="15">
        <f t="shared" si="0"/>
        <v>0</v>
      </c>
      <c r="V9" s="15">
        <f t="shared" si="0"/>
        <v>0</v>
      </c>
    </row>
    <row r="10" spans="1:22" ht="15.75" thickBot="1" x14ac:dyDescent="0.3">
      <c r="A10">
        <v>1986</v>
      </c>
      <c r="B10">
        <v>153000</v>
      </c>
      <c r="C10">
        <v>29000</v>
      </c>
      <c r="D10" s="3">
        <v>286616</v>
      </c>
      <c r="E10" s="3">
        <v>44441</v>
      </c>
      <c r="F10" s="4">
        <v>57993</v>
      </c>
      <c r="G10" s="25"/>
      <c r="H10" s="3"/>
      <c r="J10" s="14">
        <v>1980</v>
      </c>
      <c r="K10" s="15">
        <v>10528</v>
      </c>
      <c r="L10" s="15"/>
      <c r="M10" s="15"/>
      <c r="N10" s="15">
        <v>40061</v>
      </c>
      <c r="O10" s="15"/>
      <c r="P10" s="15"/>
      <c r="Q10" s="15">
        <v>7</v>
      </c>
      <c r="R10" s="15"/>
      <c r="S10" s="15"/>
      <c r="T10" s="15">
        <f t="shared" si="0"/>
        <v>50596</v>
      </c>
      <c r="U10" s="15">
        <f t="shared" si="0"/>
        <v>0</v>
      </c>
      <c r="V10" s="15">
        <f t="shared" si="0"/>
        <v>0</v>
      </c>
    </row>
    <row r="11" spans="1:22" ht="15.75" thickBot="1" x14ac:dyDescent="0.3">
      <c r="A11">
        <v>1987</v>
      </c>
      <c r="B11">
        <v>127000</v>
      </c>
      <c r="C11">
        <v>51000</v>
      </c>
      <c r="D11" s="3">
        <v>495100</v>
      </c>
      <c r="E11" s="3">
        <v>26171</v>
      </c>
      <c r="F11" s="4">
        <v>105835</v>
      </c>
      <c r="G11" s="25"/>
      <c r="H11" s="3"/>
      <c r="J11" s="14">
        <v>1981</v>
      </c>
      <c r="K11" s="15">
        <v>8389</v>
      </c>
      <c r="L11" s="15"/>
      <c r="M11" s="15"/>
      <c r="N11" s="15">
        <v>22447</v>
      </c>
      <c r="O11" s="15"/>
      <c r="P11" s="15"/>
      <c r="Q11" s="15">
        <v>0</v>
      </c>
      <c r="R11" s="15"/>
      <c r="S11" s="15"/>
      <c r="T11" s="15">
        <f t="shared" si="0"/>
        <v>30836</v>
      </c>
      <c r="U11" s="15">
        <f t="shared" si="0"/>
        <v>0</v>
      </c>
      <c r="V11" s="15">
        <f t="shared" si="0"/>
        <v>0</v>
      </c>
    </row>
    <row r="12" spans="1:22" ht="15.75" thickBot="1" x14ac:dyDescent="0.3">
      <c r="A12">
        <v>1988</v>
      </c>
      <c r="B12">
        <v>133000</v>
      </c>
      <c r="C12">
        <v>74000</v>
      </c>
      <c r="D12" s="3">
        <v>506791</v>
      </c>
      <c r="E12" s="3">
        <v>22687</v>
      </c>
      <c r="F12" s="4">
        <v>97638</v>
      </c>
      <c r="G12" s="25"/>
      <c r="H12" s="3"/>
      <c r="J12" s="14">
        <v>1982</v>
      </c>
      <c r="K12" s="15">
        <v>29043</v>
      </c>
      <c r="L12" s="15"/>
      <c r="M12" s="15"/>
      <c r="N12" s="15">
        <v>23792</v>
      </c>
      <c r="O12" s="15"/>
      <c r="P12" s="15"/>
      <c r="Q12" s="15">
        <v>96</v>
      </c>
      <c r="R12" s="15"/>
      <c r="S12" s="15"/>
      <c r="T12" s="15">
        <f t="shared" si="0"/>
        <v>52931</v>
      </c>
      <c r="U12" s="15">
        <f t="shared" si="0"/>
        <v>0</v>
      </c>
      <c r="V12" s="15">
        <f t="shared" si="0"/>
        <v>0</v>
      </c>
    </row>
    <row r="13" spans="1:22" ht="15.75" thickBot="1" x14ac:dyDescent="0.3">
      <c r="A13">
        <v>1989</v>
      </c>
      <c r="B13">
        <v>156000</v>
      </c>
      <c r="C13">
        <v>85000</v>
      </c>
      <c r="D13" s="3">
        <v>292598</v>
      </c>
      <c r="E13" s="3">
        <v>29509</v>
      </c>
      <c r="F13" s="4">
        <v>88088</v>
      </c>
      <c r="G13" s="25"/>
      <c r="H13" s="3"/>
      <c r="J13" s="14">
        <v>1983</v>
      </c>
      <c r="K13" s="15">
        <v>11875</v>
      </c>
      <c r="L13" s="15"/>
      <c r="M13" s="15"/>
      <c r="N13" s="15">
        <v>25580</v>
      </c>
      <c r="O13" s="15"/>
      <c r="P13" s="15"/>
      <c r="Q13" s="15">
        <v>0</v>
      </c>
      <c r="R13" s="15"/>
      <c r="S13" s="15"/>
      <c r="T13" s="15">
        <f t="shared" si="0"/>
        <v>37455</v>
      </c>
      <c r="U13" s="15">
        <f t="shared" si="0"/>
        <v>0</v>
      </c>
      <c r="V13" s="15">
        <f t="shared" si="0"/>
        <v>0</v>
      </c>
    </row>
    <row r="14" spans="1:22" ht="15.75" thickBot="1" x14ac:dyDescent="0.3">
      <c r="A14">
        <v>1990</v>
      </c>
      <c r="B14">
        <v>179593</v>
      </c>
      <c r="C14">
        <v>57770</v>
      </c>
      <c r="D14" s="3">
        <v>158919</v>
      </c>
      <c r="E14" s="3">
        <v>30327</v>
      </c>
      <c r="F14" s="4">
        <v>79467</v>
      </c>
      <c r="G14" s="25"/>
      <c r="H14" s="3"/>
      <c r="J14" s="14">
        <v>1984</v>
      </c>
      <c r="K14" s="15">
        <v>17111</v>
      </c>
      <c r="L14" s="15"/>
      <c r="M14" s="15"/>
      <c r="N14" s="15">
        <v>27929</v>
      </c>
      <c r="O14" s="15"/>
      <c r="P14" s="15"/>
      <c r="Q14" s="15">
        <v>80</v>
      </c>
      <c r="R14" s="15"/>
      <c r="S14" s="15"/>
      <c r="T14" s="15">
        <f t="shared" si="0"/>
        <v>45120</v>
      </c>
      <c r="U14" s="15">
        <f t="shared" si="0"/>
        <v>0</v>
      </c>
      <c r="V14" s="15">
        <f t="shared" si="0"/>
        <v>0</v>
      </c>
    </row>
    <row r="15" spans="1:22" ht="15.75" thickBot="1" x14ac:dyDescent="0.3">
      <c r="A15">
        <v>1991</v>
      </c>
      <c r="B15">
        <v>89495</v>
      </c>
      <c r="C15">
        <v>54397</v>
      </c>
      <c r="D15" s="3">
        <v>114866</v>
      </c>
      <c r="E15" s="3">
        <v>28707</v>
      </c>
      <c r="F15" s="4">
        <v>79260</v>
      </c>
      <c r="G15" s="25"/>
      <c r="H15" s="3"/>
      <c r="J15" s="14">
        <v>1985</v>
      </c>
      <c r="K15" s="15">
        <v>8387</v>
      </c>
      <c r="L15" s="15"/>
      <c r="M15" s="15"/>
      <c r="N15" s="15">
        <v>28894</v>
      </c>
      <c r="O15" s="15"/>
      <c r="P15" s="15"/>
      <c r="Q15" s="15">
        <v>596</v>
      </c>
      <c r="R15" s="15"/>
      <c r="S15" s="15"/>
      <c r="T15" s="15">
        <f t="shared" si="0"/>
        <v>37877</v>
      </c>
      <c r="U15" s="15">
        <f t="shared" si="0"/>
        <v>0</v>
      </c>
      <c r="V15" s="15">
        <f t="shared" si="0"/>
        <v>0</v>
      </c>
    </row>
    <row r="16" spans="1:22" ht="15.75" thickBot="1" x14ac:dyDescent="0.3">
      <c r="A16">
        <v>1992</v>
      </c>
      <c r="B16">
        <v>63460</v>
      </c>
      <c r="C16">
        <v>64223</v>
      </c>
      <c r="D16" s="3">
        <v>63679</v>
      </c>
      <c r="E16" s="3">
        <v>17430</v>
      </c>
      <c r="F16" s="4">
        <v>56417</v>
      </c>
      <c r="G16" s="25"/>
      <c r="H16" s="3"/>
      <c r="J16" s="14">
        <v>1986</v>
      </c>
      <c r="K16" s="15">
        <v>12274</v>
      </c>
      <c r="L16" s="15"/>
      <c r="M16" s="15"/>
      <c r="N16" s="15">
        <v>31401</v>
      </c>
      <c r="O16" s="15"/>
      <c r="P16" s="15"/>
      <c r="Q16" s="15">
        <v>1421</v>
      </c>
      <c r="R16" s="15"/>
      <c r="S16" s="15"/>
      <c r="T16" s="15">
        <f t="shared" si="0"/>
        <v>45096</v>
      </c>
      <c r="U16" s="15">
        <f t="shared" si="0"/>
        <v>0</v>
      </c>
      <c r="V16" s="15">
        <f t="shared" si="0"/>
        <v>0</v>
      </c>
    </row>
    <row r="17" spans="1:22" ht="15.75" thickBot="1" x14ac:dyDescent="0.3">
      <c r="A17">
        <v>1993</v>
      </c>
      <c r="B17">
        <v>54968</v>
      </c>
      <c r="C17">
        <v>59285</v>
      </c>
      <c r="D17" s="3">
        <v>71445</v>
      </c>
      <c r="E17" s="3">
        <v>29280</v>
      </c>
      <c r="F17" s="4">
        <v>64995</v>
      </c>
      <c r="G17" s="25"/>
      <c r="H17" s="3"/>
      <c r="J17" s="14">
        <v>1987</v>
      </c>
      <c r="K17" s="15">
        <v>12050</v>
      </c>
      <c r="L17" s="15"/>
      <c r="M17" s="15"/>
      <c r="N17" s="15">
        <v>12021</v>
      </c>
      <c r="O17" s="15"/>
      <c r="P17" s="15"/>
      <c r="Q17" s="15">
        <v>3561</v>
      </c>
      <c r="R17" s="15"/>
      <c r="S17" s="15"/>
      <c r="T17" s="15">
        <f t="shared" si="0"/>
        <v>27632</v>
      </c>
      <c r="U17" s="15">
        <f t="shared" si="0"/>
        <v>0</v>
      </c>
      <c r="V17" s="15">
        <f t="shared" si="0"/>
        <v>0</v>
      </c>
    </row>
    <row r="18" spans="1:22" ht="15.75" thickBot="1" x14ac:dyDescent="0.3">
      <c r="A18">
        <v>1994</v>
      </c>
      <c r="B18">
        <v>63577</v>
      </c>
      <c r="C18">
        <v>46059</v>
      </c>
      <c r="D18" s="3">
        <v>39406</v>
      </c>
      <c r="E18" s="3">
        <v>31194</v>
      </c>
      <c r="F18" s="4">
        <v>29634</v>
      </c>
      <c r="G18" s="25"/>
      <c r="H18" s="3"/>
      <c r="J18" s="14">
        <v>1988</v>
      </c>
      <c r="K18" s="15">
        <v>12063</v>
      </c>
      <c r="L18" s="15"/>
      <c r="M18" s="15"/>
      <c r="N18" s="15">
        <v>8446</v>
      </c>
      <c r="O18" s="15"/>
      <c r="P18" s="15"/>
      <c r="Q18" s="15">
        <v>3702</v>
      </c>
      <c r="R18" s="15"/>
      <c r="S18" s="15"/>
      <c r="T18" s="15">
        <f t="shared" si="0"/>
        <v>24211</v>
      </c>
      <c r="U18" s="15">
        <f t="shared" si="0"/>
        <v>0</v>
      </c>
      <c r="V18" s="15">
        <f t="shared" si="0"/>
        <v>0</v>
      </c>
    </row>
    <row r="19" spans="1:22" ht="15.75" thickBot="1" x14ac:dyDescent="0.3">
      <c r="A19">
        <v>1995</v>
      </c>
      <c r="B19">
        <v>63593</v>
      </c>
      <c r="C19">
        <v>46490</v>
      </c>
      <c r="D19" s="3">
        <v>43787</v>
      </c>
      <c r="E19" s="3">
        <v>29257.847425907799</v>
      </c>
      <c r="F19" s="4">
        <v>36394</v>
      </c>
      <c r="G19" s="25"/>
      <c r="H19" s="3"/>
      <c r="J19" s="14">
        <v>1989</v>
      </c>
      <c r="K19" s="15">
        <v>4784</v>
      </c>
      <c r="L19" s="15"/>
      <c r="M19" s="15"/>
      <c r="N19" s="15">
        <v>23443</v>
      </c>
      <c r="O19" s="15"/>
      <c r="P19" s="15"/>
      <c r="Q19" s="15">
        <v>2500</v>
      </c>
      <c r="R19" s="15"/>
      <c r="S19" s="15"/>
      <c r="T19" s="15">
        <f t="shared" si="0"/>
        <v>30727</v>
      </c>
      <c r="U19" s="15">
        <f t="shared" si="0"/>
        <v>0</v>
      </c>
      <c r="V19" s="15">
        <f t="shared" si="0"/>
        <v>0</v>
      </c>
    </row>
    <row r="20" spans="1:22" ht="15.75" thickBot="1" x14ac:dyDescent="0.3">
      <c r="A20">
        <v>1996</v>
      </c>
      <c r="B20">
        <v>61658</v>
      </c>
      <c r="C20">
        <v>55408</v>
      </c>
      <c r="D20" s="3">
        <v>88730</v>
      </c>
      <c r="E20" s="3">
        <v>28331.83</v>
      </c>
      <c r="F20" s="4">
        <v>31672</v>
      </c>
      <c r="G20" s="25"/>
      <c r="H20" s="3"/>
      <c r="J20" s="16">
        <v>1990</v>
      </c>
      <c r="K20" s="17">
        <v>14180</v>
      </c>
      <c r="L20" s="17"/>
      <c r="M20" s="17"/>
      <c r="N20" s="17">
        <v>15689</v>
      </c>
      <c r="O20" s="17"/>
      <c r="P20" s="17"/>
      <c r="Q20" s="17">
        <v>2982</v>
      </c>
      <c r="R20" s="17"/>
      <c r="S20" s="17"/>
      <c r="T20" s="17">
        <f t="shared" si="0"/>
        <v>32851</v>
      </c>
      <c r="U20" s="17">
        <f t="shared" si="0"/>
        <v>0</v>
      </c>
      <c r="V20" s="17">
        <f t="shared" si="0"/>
        <v>0</v>
      </c>
    </row>
    <row r="21" spans="1:22" ht="15.75" thickBot="1" x14ac:dyDescent="0.3">
      <c r="A21">
        <v>1997</v>
      </c>
      <c r="B21">
        <v>47522</v>
      </c>
      <c r="C21">
        <v>28269</v>
      </c>
      <c r="D21" s="3">
        <v>87741</v>
      </c>
      <c r="E21" s="3">
        <v>54594.770000000004</v>
      </c>
      <c r="F21" s="4">
        <v>45984</v>
      </c>
      <c r="G21" s="25"/>
      <c r="H21" s="3"/>
      <c r="J21" s="16">
        <v>1991</v>
      </c>
      <c r="K21" s="17">
        <v>13950</v>
      </c>
      <c r="L21" s="17"/>
      <c r="M21" s="17"/>
      <c r="N21" s="17">
        <v>14757</v>
      </c>
      <c r="O21" s="17"/>
      <c r="P21" s="17"/>
      <c r="Q21" s="17">
        <v>3116</v>
      </c>
      <c r="R21" s="17"/>
      <c r="S21" s="17"/>
      <c r="T21" s="17">
        <f t="shared" si="0"/>
        <v>31823</v>
      </c>
      <c r="U21" s="17">
        <f t="shared" si="0"/>
        <v>0</v>
      </c>
      <c r="V21" s="17">
        <f t="shared" si="0"/>
        <v>0</v>
      </c>
    </row>
    <row r="22" spans="1:22" ht="15.75" thickBot="1" x14ac:dyDescent="0.3">
      <c r="A22">
        <v>1998</v>
      </c>
      <c r="B22">
        <v>50915</v>
      </c>
      <c r="C22">
        <v>20266</v>
      </c>
      <c r="D22" s="3">
        <v>54819</v>
      </c>
      <c r="E22" s="3">
        <v>29399.260000000002</v>
      </c>
      <c r="F22" s="4">
        <v>34342</v>
      </c>
      <c r="G22" s="25"/>
      <c r="H22" s="3"/>
      <c r="J22" s="16">
        <v>1992</v>
      </c>
      <c r="K22" s="17">
        <v>10067</v>
      </c>
      <c r="L22" s="17"/>
      <c r="M22" s="17"/>
      <c r="N22" s="17">
        <v>7363</v>
      </c>
      <c r="O22" s="17"/>
      <c r="P22" s="17"/>
      <c r="Q22" s="17">
        <v>4677</v>
      </c>
      <c r="R22" s="17"/>
      <c r="S22" s="17"/>
      <c r="T22" s="17">
        <f t="shared" si="0"/>
        <v>22107</v>
      </c>
      <c r="U22" s="17">
        <f t="shared" si="0"/>
        <v>0</v>
      </c>
      <c r="V22" s="17">
        <f t="shared" si="0"/>
        <v>0</v>
      </c>
    </row>
    <row r="23" spans="1:22" ht="15.75" thickBot="1" x14ac:dyDescent="0.3">
      <c r="A23">
        <v>1999</v>
      </c>
      <c r="B23">
        <v>91947</v>
      </c>
      <c r="C23">
        <v>11400</v>
      </c>
      <c r="D23" s="3">
        <v>91254</v>
      </c>
      <c r="E23" s="3">
        <v>21436</v>
      </c>
      <c r="F23" s="5">
        <v>45094</v>
      </c>
      <c r="G23" s="25"/>
      <c r="H23" s="3"/>
      <c r="J23" s="16">
        <v>1993</v>
      </c>
      <c r="K23" s="17">
        <v>15395</v>
      </c>
      <c r="L23" s="17"/>
      <c r="M23" s="17"/>
      <c r="N23" s="17">
        <v>13885</v>
      </c>
      <c r="O23" s="17"/>
      <c r="P23" s="17"/>
      <c r="Q23" s="17">
        <v>3430</v>
      </c>
      <c r="R23" s="17"/>
      <c r="S23" s="17"/>
      <c r="T23" s="17">
        <f t="shared" si="0"/>
        <v>32710</v>
      </c>
      <c r="U23" s="17">
        <f t="shared" si="0"/>
        <v>0</v>
      </c>
      <c r="V23" s="17">
        <f t="shared" si="0"/>
        <v>0</v>
      </c>
    </row>
    <row r="24" spans="1:22" ht="15.75" thickBot="1" x14ac:dyDescent="0.3">
      <c r="A24">
        <v>2000</v>
      </c>
      <c r="B24">
        <v>79494</v>
      </c>
      <c r="C24">
        <v>15660</v>
      </c>
      <c r="D24" s="3">
        <v>92166</v>
      </c>
      <c r="E24" s="3">
        <v>35236.05270580489</v>
      </c>
      <c r="F24" s="6">
        <v>49631</v>
      </c>
      <c r="G24" s="25"/>
      <c r="H24" s="3"/>
      <c r="J24" s="16">
        <v>1994</v>
      </c>
      <c r="K24" s="17">
        <v>17892</v>
      </c>
      <c r="L24" s="17"/>
      <c r="M24" s="17"/>
      <c r="N24" s="17">
        <v>13693</v>
      </c>
      <c r="O24" s="17"/>
      <c r="P24" s="17"/>
      <c r="Q24" s="17">
        <v>3195</v>
      </c>
      <c r="R24" s="17"/>
      <c r="S24" s="17"/>
      <c r="T24" s="17">
        <f t="shared" si="0"/>
        <v>34780</v>
      </c>
      <c r="U24" s="17">
        <f t="shared" si="0"/>
        <v>0</v>
      </c>
      <c r="V24" s="17">
        <f t="shared" si="0"/>
        <v>0</v>
      </c>
    </row>
    <row r="25" spans="1:22" ht="15.75" thickBot="1" x14ac:dyDescent="0.3">
      <c r="A25">
        <v>2001</v>
      </c>
      <c r="B25">
        <v>123266</v>
      </c>
      <c r="C25">
        <v>19480</v>
      </c>
      <c r="D25" s="3">
        <v>243325</v>
      </c>
      <c r="E25" s="3">
        <v>39575.346666666665</v>
      </c>
      <c r="F25" s="6">
        <v>135040</v>
      </c>
      <c r="G25" s="25"/>
      <c r="H25" s="3"/>
      <c r="J25" s="16">
        <v>1995</v>
      </c>
      <c r="K25" s="17">
        <v>17790.847425907799</v>
      </c>
      <c r="L25" s="17"/>
      <c r="M25" s="17"/>
      <c r="N25" s="17">
        <v>6451</v>
      </c>
      <c r="O25" s="17"/>
      <c r="P25" s="17"/>
      <c r="Q25" s="17">
        <v>8258</v>
      </c>
      <c r="R25" s="17"/>
      <c r="S25" s="17"/>
      <c r="T25" s="17">
        <f t="shared" si="0"/>
        <v>32499.847425907799</v>
      </c>
      <c r="U25" s="17">
        <f t="shared" si="0"/>
        <v>0</v>
      </c>
      <c r="V25" s="17">
        <f t="shared" si="0"/>
        <v>0</v>
      </c>
    </row>
    <row r="26" spans="1:22" ht="15.75" thickBot="1" x14ac:dyDescent="0.3">
      <c r="A26">
        <v>2002</v>
      </c>
      <c r="B26">
        <v>108566</v>
      </c>
      <c r="C26">
        <v>23372</v>
      </c>
      <c r="D26" s="3">
        <v>265152</v>
      </c>
      <c r="E26" s="3">
        <v>33604.559771794578</v>
      </c>
      <c r="F26" s="6">
        <v>143135</v>
      </c>
      <c r="G26" s="25"/>
      <c r="H26" s="3"/>
      <c r="J26" s="16">
        <v>1996</v>
      </c>
      <c r="K26" s="17">
        <v>12665</v>
      </c>
      <c r="L26" s="17"/>
      <c r="M26" s="17"/>
      <c r="N26" s="17">
        <v>12909.83</v>
      </c>
      <c r="O26" s="17"/>
      <c r="P26" s="17"/>
      <c r="Q26" s="17">
        <v>7635</v>
      </c>
      <c r="R26" s="17"/>
      <c r="S26" s="17"/>
      <c r="T26" s="17">
        <f t="shared" si="0"/>
        <v>33209.83</v>
      </c>
      <c r="U26" s="17">
        <f t="shared" si="0"/>
        <v>0</v>
      </c>
      <c r="V26" s="17">
        <f t="shared" si="0"/>
        <v>0</v>
      </c>
    </row>
    <row r="27" spans="1:22" ht="15.75" thickBot="1" x14ac:dyDescent="0.3">
      <c r="A27">
        <v>2003</v>
      </c>
      <c r="B27">
        <v>86206</v>
      </c>
      <c r="C27">
        <v>18443</v>
      </c>
      <c r="D27" s="3">
        <v>233650</v>
      </c>
      <c r="E27" s="3">
        <v>50088.463571608023</v>
      </c>
      <c r="F27" s="6">
        <v>141114</v>
      </c>
      <c r="G27" s="25"/>
      <c r="H27" s="3"/>
      <c r="J27" s="16">
        <v>1997</v>
      </c>
      <c r="K27" s="17">
        <v>13453</v>
      </c>
      <c r="L27" s="17"/>
      <c r="M27" s="17"/>
      <c r="N27" s="17">
        <v>40876.770000000004</v>
      </c>
      <c r="O27" s="17"/>
      <c r="P27" s="17"/>
      <c r="Q27" s="17">
        <v>5051</v>
      </c>
      <c r="R27" s="17"/>
      <c r="S27" s="17"/>
      <c r="T27" s="17">
        <f t="shared" si="0"/>
        <v>59380.770000000004</v>
      </c>
      <c r="U27" s="17">
        <f t="shared" si="0"/>
        <v>0</v>
      </c>
      <c r="V27" s="17">
        <f t="shared" si="0"/>
        <v>0</v>
      </c>
    </row>
    <row r="28" spans="1:22" ht="15.75" thickBot="1" x14ac:dyDescent="0.3">
      <c r="A28">
        <v>2004</v>
      </c>
      <c r="B28">
        <v>69211</v>
      </c>
      <c r="C28">
        <v>21965</v>
      </c>
      <c r="D28" s="3">
        <v>244220</v>
      </c>
      <c r="E28" s="3">
        <v>59518.565078934807</v>
      </c>
      <c r="F28" s="6">
        <v>140790</v>
      </c>
      <c r="G28" s="25"/>
      <c r="H28" s="3"/>
      <c r="J28" s="16">
        <v>1998</v>
      </c>
      <c r="K28" s="17">
        <v>14702</v>
      </c>
      <c r="L28" s="17"/>
      <c r="M28" s="17"/>
      <c r="N28" s="17">
        <v>8292.26</v>
      </c>
      <c r="O28" s="17"/>
      <c r="P28" s="17"/>
      <c r="Q28" s="17">
        <v>18073</v>
      </c>
      <c r="R28" s="17"/>
      <c r="S28" s="17"/>
      <c r="T28" s="17">
        <f t="shared" si="0"/>
        <v>41067.26</v>
      </c>
      <c r="U28" s="17">
        <f t="shared" si="0"/>
        <v>0</v>
      </c>
      <c r="V28" s="17">
        <f t="shared" si="0"/>
        <v>0</v>
      </c>
    </row>
    <row r="29" spans="1:22" ht="15.75" thickBot="1" x14ac:dyDescent="0.3">
      <c r="A29">
        <v>2005</v>
      </c>
      <c r="B29">
        <v>82629</v>
      </c>
      <c r="C29">
        <v>20668</v>
      </c>
      <c r="D29" s="3">
        <v>183405</v>
      </c>
      <c r="E29" s="3">
        <v>41736</v>
      </c>
      <c r="F29" s="6">
        <v>87170</v>
      </c>
      <c r="G29" s="25"/>
      <c r="H29" s="3"/>
      <c r="J29" s="16">
        <v>1999</v>
      </c>
      <c r="K29" s="17">
        <v>17999</v>
      </c>
      <c r="L29" s="17"/>
      <c r="M29" s="17"/>
      <c r="N29" s="17">
        <v>4043</v>
      </c>
      <c r="O29" s="17"/>
      <c r="P29" s="17"/>
      <c r="Q29" s="17">
        <v>8509</v>
      </c>
      <c r="R29" s="17"/>
      <c r="S29" s="17"/>
      <c r="T29" s="17">
        <f t="shared" si="0"/>
        <v>30551</v>
      </c>
      <c r="U29" s="17">
        <f t="shared" si="0"/>
        <v>0</v>
      </c>
      <c r="V29" s="17">
        <f t="shared" si="0"/>
        <v>0</v>
      </c>
    </row>
    <row r="30" spans="1:22" ht="15.75" thickBot="1" x14ac:dyDescent="0.3">
      <c r="A30">
        <v>2006</v>
      </c>
      <c r="B30">
        <v>109557</v>
      </c>
      <c r="C30">
        <v>27414</v>
      </c>
      <c r="D30" s="3">
        <v>160018</v>
      </c>
      <c r="E30" s="3">
        <v>35935</v>
      </c>
      <c r="F30" s="6">
        <v>66780</v>
      </c>
      <c r="G30" s="25"/>
      <c r="H30" s="3"/>
      <c r="J30" s="16">
        <v>2000</v>
      </c>
      <c r="K30" s="17">
        <v>20839</v>
      </c>
      <c r="L30" s="17"/>
      <c r="M30" s="17"/>
      <c r="N30" s="17">
        <v>8244.0527058048865</v>
      </c>
      <c r="O30" s="17"/>
      <c r="P30" s="17"/>
      <c r="Q30" s="17">
        <v>12836</v>
      </c>
      <c r="R30" s="17"/>
      <c r="S30" s="17"/>
      <c r="T30" s="17">
        <f t="shared" si="0"/>
        <v>41919.05270580489</v>
      </c>
      <c r="U30" s="17">
        <f t="shared" si="0"/>
        <v>0</v>
      </c>
      <c r="V30" s="17">
        <f t="shared" si="0"/>
        <v>0</v>
      </c>
    </row>
    <row r="31" spans="1:22" ht="15.75" thickBot="1" x14ac:dyDescent="0.3">
      <c r="A31">
        <v>2007</v>
      </c>
      <c r="B31">
        <v>118628</v>
      </c>
      <c r="C31">
        <v>12353</v>
      </c>
      <c r="D31" s="3">
        <v>90530</v>
      </c>
      <c r="E31" s="3">
        <v>28146</v>
      </c>
      <c r="F31" s="6">
        <v>50947</v>
      </c>
      <c r="G31" s="25"/>
      <c r="H31" s="3"/>
      <c r="J31" s="16">
        <v>2001</v>
      </c>
      <c r="K31" s="17">
        <v>18429</v>
      </c>
      <c r="L31" s="17"/>
      <c r="M31" s="17"/>
      <c r="N31" s="17">
        <v>10398.346666666666</v>
      </c>
      <c r="O31" s="17">
        <v>28</v>
      </c>
      <c r="P31" s="17">
        <v>26.488000000000003</v>
      </c>
      <c r="Q31" s="17">
        <v>25023</v>
      </c>
      <c r="R31" s="17"/>
      <c r="S31" s="17"/>
      <c r="T31" s="17">
        <f t="shared" si="0"/>
        <v>53850.346666666665</v>
      </c>
      <c r="U31" s="17">
        <f t="shared" si="0"/>
        <v>28</v>
      </c>
      <c r="V31" s="17">
        <f t="shared" si="0"/>
        <v>26.488000000000003</v>
      </c>
    </row>
    <row r="32" spans="1:22" ht="15.75" thickBot="1" x14ac:dyDescent="0.3">
      <c r="A32">
        <v>2008</v>
      </c>
      <c r="B32">
        <v>101322</v>
      </c>
      <c r="C32">
        <v>15028</v>
      </c>
      <c r="D32" s="3">
        <v>200123</v>
      </c>
      <c r="E32" s="3">
        <v>35887</v>
      </c>
      <c r="F32" s="6">
        <v>83095</v>
      </c>
      <c r="G32" s="25"/>
      <c r="H32" s="3"/>
      <c r="J32" s="16">
        <v>2002</v>
      </c>
      <c r="K32" s="17">
        <v>21796</v>
      </c>
      <c r="L32" s="17"/>
      <c r="M32" s="17"/>
      <c r="N32" s="17">
        <v>9731.5597717945784</v>
      </c>
      <c r="O32" s="17">
        <v>329</v>
      </c>
      <c r="P32" s="17">
        <v>280.95</v>
      </c>
      <c r="Q32" s="17">
        <v>24355</v>
      </c>
      <c r="R32" s="17"/>
      <c r="S32" s="17"/>
      <c r="T32" s="17">
        <f t="shared" si="0"/>
        <v>55882.559771794578</v>
      </c>
      <c r="U32" s="17">
        <f t="shared" si="0"/>
        <v>329</v>
      </c>
      <c r="V32" s="17">
        <f t="shared" si="0"/>
        <v>280.95</v>
      </c>
    </row>
    <row r="33" spans="1:22" ht="15.75" thickBot="1" x14ac:dyDescent="0.3">
      <c r="A33">
        <v>2009</v>
      </c>
      <c r="B33">
        <v>68764</v>
      </c>
      <c r="C33">
        <v>18728</v>
      </c>
      <c r="D33" s="3">
        <v>176224</v>
      </c>
      <c r="E33" s="3">
        <v>42014</v>
      </c>
      <c r="F33" s="6">
        <v>86056</v>
      </c>
      <c r="G33" s="25"/>
      <c r="H33" s="3"/>
      <c r="J33" s="16">
        <v>2003</v>
      </c>
      <c r="K33" s="17">
        <v>28137</v>
      </c>
      <c r="L33" s="17"/>
      <c r="M33" s="17"/>
      <c r="N33" s="17">
        <v>11204.463571608023</v>
      </c>
      <c r="O33" s="17">
        <v>287</v>
      </c>
      <c r="P33" s="17">
        <v>271.50200000000001</v>
      </c>
      <c r="Q33" s="17">
        <v>19520</v>
      </c>
      <c r="R33" s="17"/>
      <c r="S33" s="17"/>
      <c r="T33" s="17">
        <f t="shared" si="0"/>
        <v>58861.463571608023</v>
      </c>
      <c r="U33" s="17">
        <f t="shared" si="0"/>
        <v>287</v>
      </c>
      <c r="V33" s="17">
        <f t="shared" si="0"/>
        <v>271.50200000000001</v>
      </c>
    </row>
    <row r="34" spans="1:22" ht="15.75" thickBot="1" x14ac:dyDescent="0.3">
      <c r="A34">
        <v>2010</v>
      </c>
      <c r="B34">
        <v>80599</v>
      </c>
      <c r="C34">
        <v>12794</v>
      </c>
      <c r="D34" s="3">
        <v>306038</v>
      </c>
      <c r="E34" s="3">
        <v>35864</v>
      </c>
      <c r="F34" s="6">
        <v>159308</v>
      </c>
      <c r="G34" s="25"/>
      <c r="H34" s="3"/>
      <c r="J34" s="16">
        <v>2004</v>
      </c>
      <c r="K34" s="17">
        <v>31165</v>
      </c>
      <c r="L34" s="17"/>
      <c r="M34" s="17"/>
      <c r="N34" s="17">
        <v>19223.565078934807</v>
      </c>
      <c r="O34" s="17">
        <v>197</v>
      </c>
      <c r="P34" s="17">
        <v>186.36200000000002</v>
      </c>
      <c r="Q34" s="17">
        <v>18581</v>
      </c>
      <c r="R34" s="17"/>
      <c r="S34" s="17"/>
      <c r="T34" s="17">
        <f t="shared" si="0"/>
        <v>68969.5650789348</v>
      </c>
      <c r="U34" s="17">
        <f t="shared" si="0"/>
        <v>197</v>
      </c>
      <c r="V34" s="17">
        <f t="shared" si="0"/>
        <v>186.36200000000002</v>
      </c>
    </row>
    <row r="35" spans="1:22" ht="15.75" thickBot="1" x14ac:dyDescent="0.3">
      <c r="A35">
        <v>2011</v>
      </c>
      <c r="B35">
        <v>100353</v>
      </c>
      <c r="C35">
        <v>39034</v>
      </c>
      <c r="D35" s="3">
        <v>274873</v>
      </c>
      <c r="E35" s="3">
        <v>65090</v>
      </c>
      <c r="F35" s="6">
        <v>145092</v>
      </c>
      <c r="G35" s="25"/>
      <c r="H35" s="3"/>
      <c r="J35" s="16">
        <v>2005</v>
      </c>
      <c r="K35" s="17">
        <v>19832</v>
      </c>
      <c r="L35" s="17">
        <v>0</v>
      </c>
      <c r="M35" s="17">
        <v>878.69200000000001</v>
      </c>
      <c r="N35" s="17">
        <v>9088</v>
      </c>
      <c r="O35" s="17">
        <v>97</v>
      </c>
      <c r="P35" s="17">
        <v>335.37799999999999</v>
      </c>
      <c r="Q35" s="17">
        <v>22688</v>
      </c>
      <c r="R35" s="17">
        <v>13322</v>
      </c>
      <c r="S35" s="17">
        <v>2719.5740000000001</v>
      </c>
      <c r="T35" s="17">
        <f t="shared" si="0"/>
        <v>51608</v>
      </c>
      <c r="U35" s="17">
        <f t="shared" si="0"/>
        <v>13419</v>
      </c>
      <c r="V35" s="17">
        <f t="shared" si="0"/>
        <v>3933.6440000000002</v>
      </c>
    </row>
    <row r="36" spans="1:22" ht="15.75" thickBot="1" x14ac:dyDescent="0.3">
      <c r="A36">
        <v>2012</v>
      </c>
      <c r="B36">
        <v>117259</v>
      </c>
      <c r="C36">
        <v>29232</v>
      </c>
      <c r="D36" s="3">
        <v>238961</v>
      </c>
      <c r="E36" s="3">
        <v>44624</v>
      </c>
      <c r="F36" s="6">
        <v>145108</v>
      </c>
      <c r="G36" s="25"/>
      <c r="H36" s="3"/>
      <c r="J36" s="16">
        <v>2006</v>
      </c>
      <c r="K36" s="17">
        <v>14793</v>
      </c>
      <c r="L36" s="17">
        <v>333</v>
      </c>
      <c r="M36" s="17">
        <v>950.41600000000005</v>
      </c>
      <c r="N36" s="17">
        <v>7686</v>
      </c>
      <c r="O36" s="17">
        <v>61</v>
      </c>
      <c r="P36" s="17">
        <v>212.81799999999998</v>
      </c>
      <c r="Q36" s="17">
        <v>26662</v>
      </c>
      <c r="R36" s="17">
        <v>550</v>
      </c>
      <c r="S36" s="17">
        <v>1061.5340000000001</v>
      </c>
      <c r="T36" s="17">
        <f t="shared" si="0"/>
        <v>49141</v>
      </c>
      <c r="U36" s="17">
        <f t="shared" si="0"/>
        <v>944</v>
      </c>
      <c r="V36" s="17">
        <f t="shared" si="0"/>
        <v>2224.768</v>
      </c>
    </row>
    <row r="37" spans="1:22" ht="15.75" thickBot="1" x14ac:dyDescent="0.3">
      <c r="A37">
        <v>2013</v>
      </c>
      <c r="B37">
        <v>105136</v>
      </c>
      <c r="C37">
        <v>31111</v>
      </c>
      <c r="D37" s="3">
        <v>378510</v>
      </c>
      <c r="E37" s="3">
        <v>23098</v>
      </c>
      <c r="F37" s="6">
        <v>154641</v>
      </c>
      <c r="G37" s="25"/>
      <c r="H37" s="3"/>
      <c r="J37" s="16">
        <v>2007</v>
      </c>
      <c r="K37" s="17">
        <v>13714</v>
      </c>
      <c r="L37" s="17">
        <v>759</v>
      </c>
      <c r="M37" s="17">
        <v>1332.85</v>
      </c>
      <c r="N37" s="17">
        <v>6795</v>
      </c>
      <c r="O37" s="17">
        <v>44</v>
      </c>
      <c r="P37" s="17">
        <v>166.46799999999999</v>
      </c>
      <c r="Q37" s="17">
        <v>12945</v>
      </c>
      <c r="R37" s="17">
        <v>8694</v>
      </c>
      <c r="S37" s="17">
        <v>1585.5509999999999</v>
      </c>
      <c r="T37" s="17">
        <f t="shared" si="0"/>
        <v>33454</v>
      </c>
      <c r="U37" s="17">
        <f t="shared" si="0"/>
        <v>9497</v>
      </c>
      <c r="V37" s="17">
        <f t="shared" si="0"/>
        <v>3084.8689999999997</v>
      </c>
    </row>
    <row r="38" spans="1:22" ht="15.75" thickBot="1" x14ac:dyDescent="0.3">
      <c r="A38">
        <v>2014</v>
      </c>
      <c r="B38">
        <v>50106</v>
      </c>
      <c r="C38">
        <v>39514</v>
      </c>
      <c r="D38" s="3">
        <v>453239</v>
      </c>
      <c r="E38" s="32">
        <f>T44</f>
        <v>52688</v>
      </c>
      <c r="F38" s="3">
        <v>177803</v>
      </c>
      <c r="G38" s="25"/>
      <c r="H38" s="3"/>
      <c r="J38" s="16">
        <v>2008</v>
      </c>
      <c r="K38" s="17">
        <v>22417</v>
      </c>
      <c r="L38" s="17">
        <v>96</v>
      </c>
      <c r="M38" s="17">
        <v>973.37599999999998</v>
      </c>
      <c r="N38" s="17">
        <v>4575</v>
      </c>
      <c r="O38" s="17">
        <v>89</v>
      </c>
      <c r="P38" s="17">
        <v>275.78399999999999</v>
      </c>
      <c r="Q38" s="17">
        <v>18596.585999999999</v>
      </c>
      <c r="R38" s="17">
        <v>13810</v>
      </c>
      <c r="S38" s="17">
        <v>3365.808</v>
      </c>
      <c r="T38" s="17">
        <f t="shared" si="0"/>
        <v>45588.585999999996</v>
      </c>
      <c r="U38" s="17">
        <f t="shared" si="0"/>
        <v>13995</v>
      </c>
      <c r="V38" s="17">
        <f t="shared" si="0"/>
        <v>4614.9679999999998</v>
      </c>
    </row>
    <row r="39" spans="1:22" ht="15.75" thickBot="1" x14ac:dyDescent="0.3">
      <c r="A39">
        <v>2015</v>
      </c>
      <c r="B39">
        <v>55959</v>
      </c>
      <c r="C39">
        <v>32494</v>
      </c>
      <c r="D39" s="3">
        <v>472414</v>
      </c>
      <c r="E39" s="32">
        <f>T45</f>
        <v>50231</v>
      </c>
      <c r="F39" s="3">
        <v>204687</v>
      </c>
      <c r="G39" s="25"/>
      <c r="H39" s="3"/>
      <c r="J39" s="16">
        <v>2009</v>
      </c>
      <c r="K39" s="17">
        <v>27288</v>
      </c>
      <c r="L39" s="17">
        <v>105</v>
      </c>
      <c r="M39" s="17">
        <v>1202.722</v>
      </c>
      <c r="N39" s="17">
        <v>7848</v>
      </c>
      <c r="O39" s="17">
        <v>146</v>
      </c>
      <c r="P39" s="17">
        <v>329.70600000000002</v>
      </c>
      <c r="Q39" s="17">
        <v>17485</v>
      </c>
      <c r="R39" s="17">
        <v>15845</v>
      </c>
      <c r="S39" s="17">
        <v>3610.7310000000002</v>
      </c>
      <c r="T39" s="17">
        <f t="shared" si="0"/>
        <v>52621</v>
      </c>
      <c r="U39" s="17">
        <f t="shared" si="0"/>
        <v>16096</v>
      </c>
      <c r="V39" s="17">
        <f t="shared" si="0"/>
        <v>5143.1589999999997</v>
      </c>
    </row>
    <row r="40" spans="1:22" ht="15.75" thickBot="1" x14ac:dyDescent="0.3">
      <c r="J40" s="16">
        <v>2010</v>
      </c>
      <c r="K40" s="17">
        <v>15432</v>
      </c>
      <c r="L40" s="17">
        <v>298</v>
      </c>
      <c r="M40" s="17">
        <v>991.78</v>
      </c>
      <c r="N40" s="17">
        <v>13953</v>
      </c>
      <c r="O40" s="17">
        <v>67</v>
      </c>
      <c r="P40" s="17">
        <v>499.27800000000002</v>
      </c>
      <c r="Q40" s="17">
        <v>14324</v>
      </c>
      <c r="R40" s="17">
        <v>13512</v>
      </c>
      <c r="S40" s="17">
        <v>3582.6600000000003</v>
      </c>
      <c r="T40" s="17">
        <f t="shared" si="0"/>
        <v>43709</v>
      </c>
      <c r="U40" s="17">
        <f t="shared" si="0"/>
        <v>13877</v>
      </c>
      <c r="V40" s="17">
        <f t="shared" si="0"/>
        <v>5073.7180000000008</v>
      </c>
    </row>
    <row r="41" spans="1:22" ht="15.75" thickBot="1" x14ac:dyDescent="0.3">
      <c r="J41" s="16">
        <v>2011</v>
      </c>
      <c r="K41" s="17">
        <v>33118</v>
      </c>
      <c r="L41" s="17">
        <v>96</v>
      </c>
      <c r="M41" s="17">
        <v>1614.2439999999999</v>
      </c>
      <c r="N41" s="17">
        <v>17989</v>
      </c>
      <c r="O41" s="17">
        <v>104</v>
      </c>
      <c r="P41" s="17">
        <v>350.83199999999999</v>
      </c>
      <c r="Q41" s="17">
        <v>20349</v>
      </c>
      <c r="R41" s="17">
        <v>9022</v>
      </c>
      <c r="S41" s="17">
        <v>3136.3050000000003</v>
      </c>
      <c r="T41" s="17">
        <f t="shared" si="0"/>
        <v>71456</v>
      </c>
      <c r="U41" s="17">
        <f t="shared" si="0"/>
        <v>9222</v>
      </c>
      <c r="V41" s="17">
        <f t="shared" si="0"/>
        <v>5101.3810000000003</v>
      </c>
    </row>
    <row r="42" spans="1:22" ht="15.75" thickBot="1" x14ac:dyDescent="0.3">
      <c r="J42" s="16">
        <v>2012</v>
      </c>
      <c r="K42" s="17">
        <v>36521</v>
      </c>
      <c r="L42" s="17">
        <v>104</v>
      </c>
      <c r="M42" s="17">
        <v>1778.35</v>
      </c>
      <c r="N42" s="17">
        <v>2899</v>
      </c>
      <c r="O42" s="17">
        <v>0</v>
      </c>
      <c r="P42" s="17">
        <v>576.08199999999999</v>
      </c>
      <c r="Q42" s="17">
        <v>11396</v>
      </c>
      <c r="R42" s="17">
        <v>7333</v>
      </c>
      <c r="S42" s="17">
        <v>2194.2600000000002</v>
      </c>
      <c r="T42" s="17">
        <f t="shared" si="0"/>
        <v>50816</v>
      </c>
      <c r="U42" s="17">
        <f t="shared" si="0"/>
        <v>7437</v>
      </c>
      <c r="V42" s="17">
        <f>SUM(M42,P42,S42)</f>
        <v>4548.692</v>
      </c>
    </row>
    <row r="43" spans="1:22" ht="15.75" thickBot="1" x14ac:dyDescent="0.3">
      <c r="J43" s="16">
        <v>2013</v>
      </c>
      <c r="K43" s="18">
        <v>17092</v>
      </c>
      <c r="L43" s="19">
        <v>113</v>
      </c>
      <c r="M43" s="19">
        <v>893</v>
      </c>
      <c r="N43" s="18">
        <v>3124</v>
      </c>
      <c r="O43" s="18">
        <v>6307</v>
      </c>
      <c r="P43" s="18">
        <v>6110</v>
      </c>
      <c r="Q43" s="20">
        <v>11506</v>
      </c>
      <c r="R43" s="18">
        <v>10211</v>
      </c>
      <c r="S43" s="18">
        <v>2754</v>
      </c>
      <c r="T43" s="17">
        <f>SUM(K43,N43,Q43)</f>
        <v>31722</v>
      </c>
      <c r="U43" s="17">
        <f t="shared" ref="U43:U45" si="1">SUM(L43,O43,R43)</f>
        <v>16631</v>
      </c>
      <c r="V43" s="17">
        <f>SUM(M43,P43,S43)</f>
        <v>9757</v>
      </c>
    </row>
    <row r="44" spans="1:22" ht="15.75" thickBot="1" x14ac:dyDescent="0.3">
      <c r="J44" s="16">
        <v>2014</v>
      </c>
      <c r="K44" s="17">
        <v>22434</v>
      </c>
      <c r="L44" s="17">
        <v>62</v>
      </c>
      <c r="M44" s="17">
        <v>1091</v>
      </c>
      <c r="N44" s="17">
        <v>17149</v>
      </c>
      <c r="O44" s="17">
        <v>9200</v>
      </c>
      <c r="P44" s="17">
        <v>9492</v>
      </c>
      <c r="Q44" s="17">
        <v>13105</v>
      </c>
      <c r="R44" s="17">
        <v>13004</v>
      </c>
      <c r="S44" s="17">
        <v>3401</v>
      </c>
      <c r="T44" s="17">
        <f>SUM(K44,N44,Q44)</f>
        <v>52688</v>
      </c>
      <c r="U44" s="17">
        <f t="shared" si="1"/>
        <v>22266</v>
      </c>
      <c r="V44" s="17">
        <f>SUM(M44,P44,S44)</f>
        <v>13984</v>
      </c>
    </row>
    <row r="45" spans="1:22" ht="15.75" thickBot="1" x14ac:dyDescent="0.3">
      <c r="J45" s="16">
        <v>2015</v>
      </c>
      <c r="K45" s="17">
        <v>24693</v>
      </c>
      <c r="L45" s="17">
        <v>73</v>
      </c>
      <c r="M45" s="17">
        <v>1205</v>
      </c>
      <c r="N45" s="17">
        <v>7051</v>
      </c>
      <c r="O45" s="17">
        <v>1928</v>
      </c>
      <c r="P45" s="17">
        <v>2148</v>
      </c>
      <c r="Q45" s="17">
        <v>18487</v>
      </c>
      <c r="R45" s="17">
        <v>8703</v>
      </c>
      <c r="S45" s="17">
        <v>2947</v>
      </c>
      <c r="T45" s="17">
        <f>SUM(K45,N45,Q45)</f>
        <v>50231</v>
      </c>
      <c r="U45" s="17">
        <f t="shared" si="1"/>
        <v>10704</v>
      </c>
      <c r="V45" s="17">
        <f>SUM(M45,P45,S45)</f>
        <v>6300</v>
      </c>
    </row>
    <row r="46" spans="1:22" x14ac:dyDescent="0.25">
      <c r="J46" s="21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15.75" x14ac:dyDescent="0.25">
      <c r="J47" s="23" t="s">
        <v>15</v>
      </c>
    </row>
    <row r="48" spans="1:22" ht="15.75" x14ac:dyDescent="0.25">
      <c r="J48" s="23" t="s">
        <v>16</v>
      </c>
    </row>
    <row r="49" spans="10:10" ht="15.75" x14ac:dyDescent="0.25">
      <c r="J49" s="24" t="s">
        <v>17</v>
      </c>
    </row>
    <row r="50" spans="10:10" ht="15.75" x14ac:dyDescent="0.25">
      <c r="J50" s="24" t="s">
        <v>18</v>
      </c>
    </row>
  </sheetData>
  <mergeCells count="5">
    <mergeCell ref="K2:V2"/>
    <mergeCell ref="K3:M3"/>
    <mergeCell ref="N3:P3"/>
    <mergeCell ref="Q3:S3"/>
    <mergeCell ref="T3:V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9806 Catch Data from C&amp;E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Peterson, Randy L (DFG)</cp:lastModifiedBy>
  <dcterms:created xsi:type="dcterms:W3CDTF">2017-01-20T18:26:27Z</dcterms:created>
  <dcterms:modified xsi:type="dcterms:W3CDTF">2017-01-20T18:39:08Z</dcterms:modified>
</cp:coreProperties>
</file>