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Mini project\"/>
    </mc:Choice>
  </mc:AlternateContent>
  <xr:revisionPtr revIDLastSave="0" documentId="13_ncr:1_{947C24A1-73BA-4847-A72E-3AF0FFBD29F3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PaloAlto_general" sheetId="1" r:id="rId2"/>
  </sheets>
  <externalReferences>
    <externalReference r:id="rId3"/>
  </externalReferenc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2" i="1"/>
</calcChain>
</file>

<file path=xl/sharedStrings.xml><?xml version="1.0" encoding="utf-8"?>
<sst xmlns="http://schemas.openxmlformats.org/spreadsheetml/2006/main" count="100" uniqueCount="55">
  <si>
    <t>tract</t>
  </si>
  <si>
    <t>Name</t>
  </si>
  <si>
    <t>Household_Income_rP_gP_pall</t>
  </si>
  <si>
    <t>Incarceration_Rate_rP_gP_pall</t>
  </si>
  <si>
    <t>Individual_Income_Excluding_Spouse_rP_gP_pall</t>
  </si>
  <si>
    <t>Fraction_Married_rP_gP_pall</t>
  </si>
  <si>
    <t>Spouse's_Income_rP_gP_pall</t>
  </si>
  <si>
    <t>Employment_Rate_rP_gP_pall</t>
  </si>
  <si>
    <t>Frac._in_Top_20%_Based_on_Household_Income_rP_gP_pall</t>
  </si>
  <si>
    <t>Frac._in_Top_20%_Based_on_Indiv_Income_rP_gP_pall</t>
  </si>
  <si>
    <t>%_Staying_in_Same_Commuting_Zone_as_Adults_rP_gP_pall</t>
  </si>
  <si>
    <t>%_Staying_in_Same_Tract_as_Adults_rP_gP_pall</t>
  </si>
  <si>
    <t>Household_Income_Stayed_in_Commuting_Zone_rP_gP_pall</t>
  </si>
  <si>
    <t>Individual_Income_Stayed_in_Commuting_Zone_rP_gP_pall</t>
  </si>
  <si>
    <t>Number_of_Children_rP_gP_pall</t>
  </si>
  <si>
    <t>Emerald Hills, CA</t>
  </si>
  <si>
    <t>Oak Knoll - Redwood Park, Redwood City, CA</t>
  </si>
  <si>
    <t>Fair Oaks, Redwood City, CA</t>
  </si>
  <si>
    <t>Redwood Oaks, Redwood City, CA</t>
  </si>
  <si>
    <t>Palm Park, Redwood City, CA</t>
  </si>
  <si>
    <t>Farm Hills, Redwood City, CA</t>
  </si>
  <si>
    <t>Woodside Plaza, Redwood City, CA</t>
  </si>
  <si>
    <t>Redwood City, CA</t>
  </si>
  <si>
    <t>West Atherton, Atherton, CA</t>
  </si>
  <si>
    <t>Lindenwood, Atherton, CA</t>
  </si>
  <si>
    <t>Suburban Park - Lorelei Manor - Flood Park Triangle, Menlo Park, CA</t>
  </si>
  <si>
    <t>East Palo Alto, CA</t>
  </si>
  <si>
    <t>Menlo Park, CA</t>
  </si>
  <si>
    <t>Downtown Menlo Park, Menlo Park, CA</t>
  </si>
  <si>
    <t>University Heights, West Menlo Park, CA</t>
  </si>
  <si>
    <t>Sharon Heights, Menlo Park, CA</t>
  </si>
  <si>
    <t>Central Portola Valley, Portola Valley, CA</t>
  </si>
  <si>
    <t>Woodside, CA</t>
  </si>
  <si>
    <t>Half Moon Bay, CA</t>
  </si>
  <si>
    <t>Pescadero, CA</t>
  </si>
  <si>
    <t>Barron Park, Palo Alto, CA</t>
  </si>
  <si>
    <t>Palo Alto, CA</t>
  </si>
  <si>
    <t>Midtown, Palo Alto, CA</t>
  </si>
  <si>
    <t>Duveneck - St. Francis, Palo Alto, CA</t>
  </si>
  <si>
    <t>Crescent Park, Palo Alto, CA</t>
  </si>
  <si>
    <t>University South, Palo Alto, CA</t>
  </si>
  <si>
    <t>Downtown North, Palo Alto, CA</t>
  </si>
  <si>
    <t>Old Palo Alto, Palo Alto, CA</t>
  </si>
  <si>
    <t>College Terrace, Palo Alto, CA</t>
  </si>
  <si>
    <t>Stanford, CA</t>
  </si>
  <si>
    <t>Los Altos Hills, CA</t>
  </si>
  <si>
    <t>Cupertino, CA</t>
  </si>
  <si>
    <t>Row Labels</t>
  </si>
  <si>
    <t>Grand Total</t>
  </si>
  <si>
    <t>Income</t>
  </si>
  <si>
    <t>Incarceration</t>
  </si>
  <si>
    <t>Median_rent</t>
  </si>
  <si>
    <t>Income after rent</t>
  </si>
  <si>
    <t xml:space="preserve">Incarceration rate 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</si>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</sst>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[PaloAlto_general.xlsx]Sheet1!PivotTable1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Palo</a:t>
            </a:r>
            <a:r>
              <a:rPr lang="en-US" baseline="0"/>
              <a:t> Alto average Income VS average Incarceration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Incarceration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Sheet1!$A$4:$A$36</c:f>
              <c:strCache>
                <c:ptCount val="32"/>
                <c:pt idx="0">
                  <c:v>Barron Park, Palo Alto, CA</c:v>
                </c:pt>
                <c:pt idx="1">
                  <c:v>Central Portola Valley, Portola Valley, CA</c:v>
                </c:pt>
                <c:pt idx="2">
                  <c:v>College Terrace, Palo Alto, CA</c:v>
                </c:pt>
                <c:pt idx="3">
                  <c:v>Crescent Park, Palo Alto, CA</c:v>
                </c:pt>
                <c:pt idx="4">
                  <c:v>Cupertino, CA</c:v>
                </c:pt>
                <c:pt idx="5">
                  <c:v>Downtown Menlo Park, Menlo Park, CA</c:v>
                </c:pt>
                <c:pt idx="6">
                  <c:v>Downtown North, Palo Alto, CA</c:v>
                </c:pt>
                <c:pt idx="7">
                  <c:v>Duveneck - St. Francis, Palo Alto, CA</c:v>
                </c:pt>
                <c:pt idx="8">
                  <c:v>East Palo Alto, CA</c:v>
                </c:pt>
                <c:pt idx="9">
                  <c:v>Emerald Hills, CA</c:v>
                </c:pt>
                <c:pt idx="10">
                  <c:v>Fair Oaks, Redwood City, CA</c:v>
                </c:pt>
                <c:pt idx="11">
                  <c:v>Farm Hills, Redwood City, CA</c:v>
                </c:pt>
                <c:pt idx="12">
                  <c:v>Half Moon Bay, CA</c:v>
                </c:pt>
                <c:pt idx="13">
                  <c:v>Lindenwood, Atherton, CA</c:v>
                </c:pt>
                <c:pt idx="14">
                  <c:v>Los Altos Hills, CA</c:v>
                </c:pt>
                <c:pt idx="15">
                  <c:v>Menlo Park, CA</c:v>
                </c:pt>
                <c:pt idx="16">
                  <c:v>Midtown, Palo Alto, CA</c:v>
                </c:pt>
                <c:pt idx="17">
                  <c:v>Oak Knoll - Redwood Park, Redwood City, CA</c:v>
                </c:pt>
                <c:pt idx="18">
                  <c:v>Old Palo Alto, Palo Alto, CA</c:v>
                </c:pt>
                <c:pt idx="19">
                  <c:v>Palm Park, Redwood City, CA</c:v>
                </c:pt>
                <c:pt idx="20">
                  <c:v>Palo Alto, CA</c:v>
                </c:pt>
                <c:pt idx="21">
                  <c:v>Pescadero, CA</c:v>
                </c:pt>
                <c:pt idx="22">
                  <c:v>Redwood City, CA</c:v>
                </c:pt>
                <c:pt idx="23">
                  <c:v>Redwood Oaks, Redwood City, CA</c:v>
                </c:pt>
                <c:pt idx="24">
                  <c:v>Sharon Heights, Menlo Park, CA</c:v>
                </c:pt>
                <c:pt idx="25">
                  <c:v>Stanford, CA</c:v>
                </c:pt>
                <c:pt idx="26">
                  <c:v>Suburban Park - Lorelei Manor - Flood Park Triangle, Menlo Park, CA</c:v>
                </c:pt>
                <c:pt idx="27">
                  <c:v>University Heights, West Menlo Park, CA</c:v>
                </c:pt>
                <c:pt idx="28">
                  <c:v>University South, Palo Alto, CA</c:v>
                </c:pt>
                <c:pt idx="29">
                  <c:v>West Atherton, Atherton, CA</c:v>
                </c:pt>
                <c:pt idx="30">
                  <c:v>Woodside Plaza, Redwood City, CA</c:v>
                </c:pt>
                <c:pt idx="31">
                  <c:v>Woodside, CA</c:v>
                </c:pt>
              </c:strCache>
            </c:strRef>
          </c:cat>
          <c:val>
            <c:numRef>
              <c:f>Sheet1!$C$4:$C$36</c:f>
              <c:numCache>
                <c:formatCode>General</c:formatCode>
                <c:ptCount val="32"/>
                <c:pt idx="0">
                  <c:v>1.8E-3</c:v>
                </c:pt>
                <c:pt idx="1">
                  <c:v>1.0500000000000001E-2</c:v>
                </c:pt>
                <c:pt idx="2">
                  <c:v>6.4999999999999997E-3</c:v>
                </c:pt>
                <c:pt idx="3">
                  <c:v>2.9999999999999997E-4</c:v>
                </c:pt>
                <c:pt idx="4">
                  <c:v>1.5E-3</c:v>
                </c:pt>
                <c:pt idx="5">
                  <c:v>8.5000000000000006E-3</c:v>
                </c:pt>
                <c:pt idx="6">
                  <c:v>8.3000000000000001E-3</c:v>
                </c:pt>
                <c:pt idx="7">
                  <c:v>5.9999999999999995E-4</c:v>
                </c:pt>
                <c:pt idx="8">
                  <c:v>2.413333333333333E-2</c:v>
                </c:pt>
                <c:pt idx="9">
                  <c:v>4.0000000000000001E-3</c:v>
                </c:pt>
                <c:pt idx="10">
                  <c:v>1.18E-2</c:v>
                </c:pt>
                <c:pt idx="11">
                  <c:v>4.0000000000000001E-3</c:v>
                </c:pt>
                <c:pt idx="12">
                  <c:v>2.3E-3</c:v>
                </c:pt>
                <c:pt idx="13">
                  <c:v>0</c:v>
                </c:pt>
                <c:pt idx="14">
                  <c:v>7.9999999999999993E-4</c:v>
                </c:pt>
                <c:pt idx="15">
                  <c:v>1.9250000000000001E-3</c:v>
                </c:pt>
                <c:pt idx="16">
                  <c:v>3.5499999999999998E-3</c:v>
                </c:pt>
                <c:pt idx="17">
                  <c:v>8.6E-3</c:v>
                </c:pt>
                <c:pt idx="18">
                  <c:v>5.0000000000000001E-4</c:v>
                </c:pt>
                <c:pt idx="19">
                  <c:v>2.7499999999999998E-3</c:v>
                </c:pt>
                <c:pt idx="20">
                  <c:v>1.4E-3</c:v>
                </c:pt>
                <c:pt idx="21">
                  <c:v>0</c:v>
                </c:pt>
                <c:pt idx="22">
                  <c:v>1.6999999999999999E-3</c:v>
                </c:pt>
                <c:pt idx="23">
                  <c:v>1.2500000000000001E-2</c:v>
                </c:pt>
                <c:pt idx="24">
                  <c:v>3.3E-3</c:v>
                </c:pt>
                <c:pt idx="25">
                  <c:v>0</c:v>
                </c:pt>
                <c:pt idx="26">
                  <c:v>2.7000000000000001E-3</c:v>
                </c:pt>
                <c:pt idx="27">
                  <c:v>4.0000000000000002E-4</c:v>
                </c:pt>
                <c:pt idx="28">
                  <c:v>1.6999999999999999E-3</c:v>
                </c:pt>
                <c:pt idx="29">
                  <c:v>5.9999999999999995E-4</c:v>
                </c:pt>
                <c:pt idx="30">
                  <c:v>9.4000000000000004E-3</c:v>
                </c:pt>
                <c:pt idx="31">
                  <c:v>4.4999999999999999E-4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5-400D-A9AB-CF87E69C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68696"/>
        <c:axId val="541056888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Sheet1!$A$4:$A$36</c:f>
              <c:strCache>
                <c:ptCount val="32"/>
                <c:pt idx="0">
                  <c:v>Barron Park, Palo Alto, CA</c:v>
                </c:pt>
                <c:pt idx="1">
                  <c:v>Central Portola Valley, Portola Valley, CA</c:v>
                </c:pt>
                <c:pt idx="2">
                  <c:v>College Terrace, Palo Alto, CA</c:v>
                </c:pt>
                <c:pt idx="3">
                  <c:v>Crescent Park, Palo Alto, CA</c:v>
                </c:pt>
                <c:pt idx="4">
                  <c:v>Cupertino, CA</c:v>
                </c:pt>
                <c:pt idx="5">
                  <c:v>Downtown Menlo Park, Menlo Park, CA</c:v>
                </c:pt>
                <c:pt idx="6">
                  <c:v>Downtown North, Palo Alto, CA</c:v>
                </c:pt>
                <c:pt idx="7">
                  <c:v>Duveneck - St. Francis, Palo Alto, CA</c:v>
                </c:pt>
                <c:pt idx="8">
                  <c:v>East Palo Alto, CA</c:v>
                </c:pt>
                <c:pt idx="9">
                  <c:v>Emerald Hills, CA</c:v>
                </c:pt>
                <c:pt idx="10">
                  <c:v>Fair Oaks, Redwood City, CA</c:v>
                </c:pt>
                <c:pt idx="11">
                  <c:v>Farm Hills, Redwood City, CA</c:v>
                </c:pt>
                <c:pt idx="12">
                  <c:v>Half Moon Bay, CA</c:v>
                </c:pt>
                <c:pt idx="13">
                  <c:v>Lindenwood, Atherton, CA</c:v>
                </c:pt>
                <c:pt idx="14">
                  <c:v>Los Altos Hills, CA</c:v>
                </c:pt>
                <c:pt idx="15">
                  <c:v>Menlo Park, CA</c:v>
                </c:pt>
                <c:pt idx="16">
                  <c:v>Midtown, Palo Alto, CA</c:v>
                </c:pt>
                <c:pt idx="17">
                  <c:v>Oak Knoll - Redwood Park, Redwood City, CA</c:v>
                </c:pt>
                <c:pt idx="18">
                  <c:v>Old Palo Alto, Palo Alto, CA</c:v>
                </c:pt>
                <c:pt idx="19">
                  <c:v>Palm Park, Redwood City, CA</c:v>
                </c:pt>
                <c:pt idx="20">
                  <c:v>Palo Alto, CA</c:v>
                </c:pt>
                <c:pt idx="21">
                  <c:v>Pescadero, CA</c:v>
                </c:pt>
                <c:pt idx="22">
                  <c:v>Redwood City, CA</c:v>
                </c:pt>
                <c:pt idx="23">
                  <c:v>Redwood Oaks, Redwood City, CA</c:v>
                </c:pt>
                <c:pt idx="24">
                  <c:v>Sharon Heights, Menlo Park, CA</c:v>
                </c:pt>
                <c:pt idx="25">
                  <c:v>Stanford, CA</c:v>
                </c:pt>
                <c:pt idx="26">
                  <c:v>Suburban Park - Lorelei Manor - Flood Park Triangle, Menlo Park, CA</c:v>
                </c:pt>
                <c:pt idx="27">
                  <c:v>University Heights, West Menlo Park, CA</c:v>
                </c:pt>
                <c:pt idx="28">
                  <c:v>University South, Palo Alto, CA</c:v>
                </c:pt>
                <c:pt idx="29">
                  <c:v>West Atherton, Atherton, CA</c:v>
                </c:pt>
                <c:pt idx="30">
                  <c:v>Woodside Plaza, Redwood City, CA</c:v>
                </c:pt>
                <c:pt idx="31">
                  <c:v>Woodside, CA</c:v>
                </c:pt>
              </c:strCache>
            </c:strRef>
          </c:cat>
          <c:val>
            <c:numRef>
              <c:f>Sheet1!$B$4:$B$36</c:f>
              <c:numCache>
                <c:formatCode>General</c:formatCode>
                <c:ptCount val="32"/>
                <c:pt idx="0">
                  <c:v>58909</c:v>
                </c:pt>
                <c:pt idx="1">
                  <c:v>72122</c:v>
                </c:pt>
                <c:pt idx="2">
                  <c:v>61887</c:v>
                </c:pt>
                <c:pt idx="3">
                  <c:v>68403</c:v>
                </c:pt>
                <c:pt idx="4">
                  <c:v>55525</c:v>
                </c:pt>
                <c:pt idx="5">
                  <c:v>58728</c:v>
                </c:pt>
                <c:pt idx="6">
                  <c:v>60875</c:v>
                </c:pt>
                <c:pt idx="7">
                  <c:v>68698</c:v>
                </c:pt>
                <c:pt idx="8">
                  <c:v>34020.333333333336</c:v>
                </c:pt>
                <c:pt idx="9">
                  <c:v>63837</c:v>
                </c:pt>
                <c:pt idx="10">
                  <c:v>39921</c:v>
                </c:pt>
                <c:pt idx="11">
                  <c:v>60573</c:v>
                </c:pt>
                <c:pt idx="12">
                  <c:v>52454</c:v>
                </c:pt>
                <c:pt idx="13">
                  <c:v>73140</c:v>
                </c:pt>
                <c:pt idx="14">
                  <c:v>79195.5</c:v>
                </c:pt>
                <c:pt idx="15">
                  <c:v>68150.5</c:v>
                </c:pt>
                <c:pt idx="16">
                  <c:v>60524</c:v>
                </c:pt>
                <c:pt idx="17">
                  <c:v>61579</c:v>
                </c:pt>
                <c:pt idx="18">
                  <c:v>68671</c:v>
                </c:pt>
                <c:pt idx="19">
                  <c:v>45809.5</c:v>
                </c:pt>
                <c:pt idx="20">
                  <c:v>62020</c:v>
                </c:pt>
                <c:pt idx="21">
                  <c:v>48009</c:v>
                </c:pt>
                <c:pt idx="22">
                  <c:v>65607</c:v>
                </c:pt>
                <c:pt idx="23">
                  <c:v>45514</c:v>
                </c:pt>
                <c:pt idx="24">
                  <c:v>79295</c:v>
                </c:pt>
                <c:pt idx="25">
                  <c:v>44471</c:v>
                </c:pt>
                <c:pt idx="26">
                  <c:v>55828</c:v>
                </c:pt>
                <c:pt idx="27">
                  <c:v>67048</c:v>
                </c:pt>
                <c:pt idx="28">
                  <c:v>61134</c:v>
                </c:pt>
                <c:pt idx="29">
                  <c:v>85935</c:v>
                </c:pt>
                <c:pt idx="30">
                  <c:v>59770</c:v>
                </c:pt>
                <c:pt idx="31">
                  <c:v>71004.5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5-400D-A9AB-CF87E69C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063120"/>
        <c:axId val="541055576"/>
      </c:barChart>
      <c:catAx>
        <c:axId val="541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55576"/>
        <c:crosses val="autoZero"/>
        <c:auto val="1"/>
        <c:lblAlgn val="ctr"/>
        <c:lblOffset val="100"/>
        <c:noMultiLvlLbl val="0"/>
      </c:catAx>
      <c:valAx>
        <c:axId val="5410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63120"/>
        <c:crosses val="autoZero"/>
        <c:crossBetween val="between"/>
      </c:valAx>
      <c:valAx>
        <c:axId val="541056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68696"/>
        <c:crosses val="max"/>
        <c:crossBetween val="between"/>
      </c:valAx>
      <c:catAx>
        <c:axId val="541068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56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Palo Alto Average income VS average incarceration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PaloAlto_general!$S$1</c:f>
              <c:strCache>
                <c:ptCount val="1"/>
                <c:pt idx="0">
                  <c:v>Income after 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PaloAlto_general!$R$2:$R$45</c:f>
              <c:strCache>
                <c:ptCount val="44"/>
                <c:pt idx="0">
                  <c:v>Emerald Hills, CA</c:v>
                </c:pt>
                <c:pt idx="1">
                  <c:v>Oak Knoll - Redwood Park, Redwood City, CA</c:v>
                </c:pt>
                <c:pt idx="2">
                  <c:v>Fair Oaks, Redwood City, CA</c:v>
                </c:pt>
                <c:pt idx="3">
                  <c:v>Redwood Oaks, Redwood City, CA</c:v>
                </c:pt>
                <c:pt idx="4">
                  <c:v>Palm Park, Redwood City, CA</c:v>
                </c:pt>
                <c:pt idx="5">
                  <c:v>Palm Park, Redwood City, CA</c:v>
                </c:pt>
                <c:pt idx="6">
                  <c:v>Farm Hills, Redwood City, CA</c:v>
                </c:pt>
                <c:pt idx="7">
                  <c:v>Woodside Plaza, Redwood City, CA</c:v>
                </c:pt>
                <c:pt idx="8">
                  <c:v>Redwood City, CA</c:v>
                </c:pt>
                <c:pt idx="9">
                  <c:v>West Atherton, Atherton, CA</c:v>
                </c:pt>
                <c:pt idx="10">
                  <c:v>Lindenwood, Atherton, CA</c:v>
                </c:pt>
                <c:pt idx="11">
                  <c:v>Suburban Park - Lorelei Manor - Flood Park Triangle, Menlo Park, CA</c:v>
                </c:pt>
                <c:pt idx="12">
                  <c:v>East Palo Alto, CA</c:v>
                </c:pt>
                <c:pt idx="13">
                  <c:v>East Palo Alto, CA</c:v>
                </c:pt>
                <c:pt idx="14">
                  <c:v>East Palo Alto, CA</c:v>
                </c:pt>
                <c:pt idx="15">
                  <c:v>Menlo Park, CA</c:v>
                </c:pt>
                <c:pt idx="16">
                  <c:v>Downtown Menlo Park, Menlo Park, CA</c:v>
                </c:pt>
                <c:pt idx="17">
                  <c:v>Menlo Park, CA</c:v>
                </c:pt>
                <c:pt idx="18">
                  <c:v>Menlo Park, CA</c:v>
                </c:pt>
                <c:pt idx="19">
                  <c:v>University Heights, West Menlo Park, CA</c:v>
                </c:pt>
                <c:pt idx="20">
                  <c:v>Sharon Heights, Menlo Park, CA</c:v>
                </c:pt>
                <c:pt idx="21">
                  <c:v>Central Portola Valley, Portola Valley, CA</c:v>
                </c:pt>
                <c:pt idx="22">
                  <c:v>Woodside, CA</c:v>
                </c:pt>
                <c:pt idx="23">
                  <c:v>Woodside, CA</c:v>
                </c:pt>
                <c:pt idx="24">
                  <c:v>Half Moon Bay, CA</c:v>
                </c:pt>
                <c:pt idx="25">
                  <c:v>Pescadero, CA</c:v>
                </c:pt>
                <c:pt idx="26">
                  <c:v>Menlo Park, CA</c:v>
                </c:pt>
                <c:pt idx="27">
                  <c:v>Barron Park, Palo Alto, CA</c:v>
                </c:pt>
                <c:pt idx="28">
                  <c:v>Palo Alto, CA</c:v>
                </c:pt>
                <c:pt idx="29">
                  <c:v>Midtown, Palo Alto, CA</c:v>
                </c:pt>
                <c:pt idx="30">
                  <c:v>Midtown, Palo Alto, CA</c:v>
                </c:pt>
                <c:pt idx="31">
                  <c:v>Duveneck - St. Francis, Palo Alto, CA</c:v>
                </c:pt>
                <c:pt idx="32">
                  <c:v>Crescent Park, Palo Alto, CA</c:v>
                </c:pt>
                <c:pt idx="33">
                  <c:v>University South, Palo Alto, CA</c:v>
                </c:pt>
                <c:pt idx="34">
                  <c:v>Downtown North, Palo Alto, CA</c:v>
                </c:pt>
                <c:pt idx="35">
                  <c:v>Old Palo Alto, Palo Alto, CA</c:v>
                </c:pt>
                <c:pt idx="36">
                  <c:v>College Terrace, Palo Alto, CA</c:v>
                </c:pt>
                <c:pt idx="37">
                  <c:v>Stanford, CA</c:v>
                </c:pt>
                <c:pt idx="38">
                  <c:v>Palo Alto, CA</c:v>
                </c:pt>
                <c:pt idx="39">
                  <c:v>Los Altos Hills, CA</c:v>
                </c:pt>
                <c:pt idx="40">
                  <c:v>Los Altos Hills, CA</c:v>
                </c:pt>
                <c:pt idx="41">
                  <c:v>Palo Alto, CA</c:v>
                </c:pt>
                <c:pt idx="42">
                  <c:v>Cupertino, CA</c:v>
                </c:pt>
                <c:pt idx="43">
                  <c:v>Stanford, CA</c:v>
                </c:pt>
              </c:strCache>
            </c:strRef>
          </c:cat>
          <c:val>
            <c:numRef>
              <c:f>PaloAlto_general!$S$2:$S$45</c:f>
              <c:numCache>
                <c:formatCode>General</c:formatCode>
                <c:ptCount val="44"/>
                <c:pt idx="0">
                  <c:v>26121</c:v>
                </c:pt>
                <c:pt idx="1">
                  <c:v>39307</c:v>
                </c:pt>
                <c:pt idx="2">
                  <c:v>22017</c:v>
                </c:pt>
                <c:pt idx="3">
                  <c:v>22030</c:v>
                </c:pt>
                <c:pt idx="4">
                  <c:v>21684</c:v>
                </c:pt>
                <c:pt idx="5">
                  <c:v>26615</c:v>
                </c:pt>
                <c:pt idx="6">
                  <c:v>37137</c:v>
                </c:pt>
                <c:pt idx="7">
                  <c:v>28906</c:v>
                </c:pt>
                <c:pt idx="8">
                  <c:v>36351</c:v>
                </c:pt>
                <c:pt idx="9">
                  <c:v>47511</c:v>
                </c:pt>
                <c:pt idx="10">
                  <c:v>44640</c:v>
                </c:pt>
                <c:pt idx="11">
                  <c:v>28336</c:v>
                </c:pt>
                <c:pt idx="12">
                  <c:v>13367</c:v>
                </c:pt>
                <c:pt idx="13">
                  <c:v>13073</c:v>
                </c:pt>
                <c:pt idx="14">
                  <c:v>17085</c:v>
                </c:pt>
                <c:pt idx="15">
                  <c:v>38775</c:v>
                </c:pt>
                <c:pt idx="16">
                  <c:v>33468</c:v>
                </c:pt>
                <c:pt idx="17">
                  <c:v>51837</c:v>
                </c:pt>
                <c:pt idx="18">
                  <c:v>44646</c:v>
                </c:pt>
                <c:pt idx="19">
                  <c:v>36184</c:v>
                </c:pt>
                <c:pt idx="20">
                  <c:v>47675</c:v>
                </c:pt>
                <c:pt idx="21">
                  <c:v>35666</c:v>
                </c:pt>
                <c:pt idx="22">
                  <c:v>50019</c:v>
                </c:pt>
                <c:pt idx="23">
                  <c:v>48970</c:v>
                </c:pt>
                <c:pt idx="24">
                  <c:v>37538</c:v>
                </c:pt>
                <c:pt idx="25">
                  <c:v>31509</c:v>
                </c:pt>
                <c:pt idx="26">
                  <c:v>40960</c:v>
                </c:pt>
                <c:pt idx="27">
                  <c:v>32629</c:v>
                </c:pt>
                <c:pt idx="28">
                  <c:v>34275</c:v>
                </c:pt>
                <c:pt idx="29">
                  <c:v>35294</c:v>
                </c:pt>
                <c:pt idx="30">
                  <c:v>27110</c:v>
                </c:pt>
                <c:pt idx="31">
                  <c:v>33358</c:v>
                </c:pt>
                <c:pt idx="32">
                  <c:v>29919</c:v>
                </c:pt>
                <c:pt idx="33">
                  <c:v>33306</c:v>
                </c:pt>
                <c:pt idx="34">
                  <c:v>40403</c:v>
                </c:pt>
                <c:pt idx="35">
                  <c:v>40795</c:v>
                </c:pt>
                <c:pt idx="36">
                  <c:v>33363</c:v>
                </c:pt>
                <c:pt idx="38">
                  <c:v>20882</c:v>
                </c:pt>
                <c:pt idx="39">
                  <c:v>52271</c:v>
                </c:pt>
                <c:pt idx="40">
                  <c:v>57736</c:v>
                </c:pt>
                <c:pt idx="41">
                  <c:v>55267</c:v>
                </c:pt>
                <c:pt idx="42">
                  <c:v>21145</c:v>
                </c:pt>
                <c:pt idx="43">
                  <c:v>26027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47D1-ABB4-8D193A4F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9306744"/>
        <c:axId val="579307728"/>
      </c:barChart>
      <c:lineChart>
        <c:grouping val="standard"/>
        <c:varyColors val="0"/>
        <c:ser>
          <c:idx val="1"/>
          <c:order val="1"/>
          <c:tx>
            <c:strRef>
              <c:f>PaloAlto_general!$T$1</c:f>
              <c:strCache>
                <c:ptCount val="1"/>
                <c:pt idx="0">
                  <c:v>Incarceration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PaloAlto_general!$R$2:$R$45</c:f>
              <c:strCache>
                <c:ptCount val="44"/>
                <c:pt idx="0">
                  <c:v>Emerald Hills, CA</c:v>
                </c:pt>
                <c:pt idx="1">
                  <c:v>Oak Knoll - Redwood Park, Redwood City, CA</c:v>
                </c:pt>
                <c:pt idx="2">
                  <c:v>Fair Oaks, Redwood City, CA</c:v>
                </c:pt>
                <c:pt idx="3">
                  <c:v>Redwood Oaks, Redwood City, CA</c:v>
                </c:pt>
                <c:pt idx="4">
                  <c:v>Palm Park, Redwood City, CA</c:v>
                </c:pt>
                <c:pt idx="5">
                  <c:v>Palm Park, Redwood City, CA</c:v>
                </c:pt>
                <c:pt idx="6">
                  <c:v>Farm Hills, Redwood City, CA</c:v>
                </c:pt>
                <c:pt idx="7">
                  <c:v>Woodside Plaza, Redwood City, CA</c:v>
                </c:pt>
                <c:pt idx="8">
                  <c:v>Redwood City, CA</c:v>
                </c:pt>
                <c:pt idx="9">
                  <c:v>West Atherton, Atherton, CA</c:v>
                </c:pt>
                <c:pt idx="10">
                  <c:v>Lindenwood, Atherton, CA</c:v>
                </c:pt>
                <c:pt idx="11">
                  <c:v>Suburban Park - Lorelei Manor - Flood Park Triangle, Menlo Park, CA</c:v>
                </c:pt>
                <c:pt idx="12">
                  <c:v>East Palo Alto, CA</c:v>
                </c:pt>
                <c:pt idx="13">
                  <c:v>East Palo Alto, CA</c:v>
                </c:pt>
                <c:pt idx="14">
                  <c:v>East Palo Alto, CA</c:v>
                </c:pt>
                <c:pt idx="15">
                  <c:v>Menlo Park, CA</c:v>
                </c:pt>
                <c:pt idx="16">
                  <c:v>Downtown Menlo Park, Menlo Park, CA</c:v>
                </c:pt>
                <c:pt idx="17">
                  <c:v>Menlo Park, CA</c:v>
                </c:pt>
                <c:pt idx="18">
                  <c:v>Menlo Park, CA</c:v>
                </c:pt>
                <c:pt idx="19">
                  <c:v>University Heights, West Menlo Park, CA</c:v>
                </c:pt>
                <c:pt idx="20">
                  <c:v>Sharon Heights, Menlo Park, CA</c:v>
                </c:pt>
                <c:pt idx="21">
                  <c:v>Central Portola Valley, Portola Valley, CA</c:v>
                </c:pt>
                <c:pt idx="22">
                  <c:v>Woodside, CA</c:v>
                </c:pt>
                <c:pt idx="23">
                  <c:v>Woodside, CA</c:v>
                </c:pt>
                <c:pt idx="24">
                  <c:v>Half Moon Bay, CA</c:v>
                </c:pt>
                <c:pt idx="25">
                  <c:v>Pescadero, CA</c:v>
                </c:pt>
                <c:pt idx="26">
                  <c:v>Menlo Park, CA</c:v>
                </c:pt>
                <c:pt idx="27">
                  <c:v>Barron Park, Palo Alto, CA</c:v>
                </c:pt>
                <c:pt idx="28">
                  <c:v>Palo Alto, CA</c:v>
                </c:pt>
                <c:pt idx="29">
                  <c:v>Midtown, Palo Alto, CA</c:v>
                </c:pt>
                <c:pt idx="30">
                  <c:v>Midtown, Palo Alto, CA</c:v>
                </c:pt>
                <c:pt idx="31">
                  <c:v>Duveneck - St. Francis, Palo Alto, CA</c:v>
                </c:pt>
                <c:pt idx="32">
                  <c:v>Crescent Park, Palo Alto, CA</c:v>
                </c:pt>
                <c:pt idx="33">
                  <c:v>University South, Palo Alto, CA</c:v>
                </c:pt>
                <c:pt idx="34">
                  <c:v>Downtown North, Palo Alto, CA</c:v>
                </c:pt>
                <c:pt idx="35">
                  <c:v>Old Palo Alto, Palo Alto, CA</c:v>
                </c:pt>
                <c:pt idx="36">
                  <c:v>College Terrace, Palo Alto, CA</c:v>
                </c:pt>
                <c:pt idx="37">
                  <c:v>Stanford, CA</c:v>
                </c:pt>
                <c:pt idx="38">
                  <c:v>Palo Alto, CA</c:v>
                </c:pt>
                <c:pt idx="39">
                  <c:v>Los Altos Hills, CA</c:v>
                </c:pt>
                <c:pt idx="40">
                  <c:v>Los Altos Hills, CA</c:v>
                </c:pt>
                <c:pt idx="41">
                  <c:v>Palo Alto, CA</c:v>
                </c:pt>
                <c:pt idx="42">
                  <c:v>Cupertino, CA</c:v>
                </c:pt>
                <c:pt idx="43">
                  <c:v>Stanford, CA</c:v>
                </c:pt>
              </c:strCache>
            </c:strRef>
          </c:cat>
          <c:val>
            <c:numRef>
              <c:f>PaloAlto_general!$T$2:$T$45</c:f>
              <c:numCache>
                <c:formatCode>General</c:formatCode>
                <c:ptCount val="44"/>
                <c:pt idx="0">
                  <c:v>4.0000000000000001E-3</c:v>
                </c:pt>
                <c:pt idx="1">
                  <c:v>8.6E-3</c:v>
                </c:pt>
                <c:pt idx="2">
                  <c:v>1.18E-2</c:v>
                </c:pt>
                <c:pt idx="3">
                  <c:v>1.2500000000000001E-2</c:v>
                </c:pt>
                <c:pt idx="4">
                  <c:v>4.1999999999999997E-3</c:v>
                </c:pt>
                <c:pt idx="5">
                  <c:v>1.2999999999999999E-3</c:v>
                </c:pt>
                <c:pt idx="6">
                  <c:v>4.0000000000000001E-3</c:v>
                </c:pt>
                <c:pt idx="7">
                  <c:v>9.4000000000000004E-3</c:v>
                </c:pt>
                <c:pt idx="8">
                  <c:v>1.6999999999999999E-3</c:v>
                </c:pt>
                <c:pt idx="9">
                  <c:v>5.9999999999999995E-4</c:v>
                </c:pt>
                <c:pt idx="10">
                  <c:v>0</c:v>
                </c:pt>
                <c:pt idx="11">
                  <c:v>2.7000000000000001E-3</c:v>
                </c:pt>
                <c:pt idx="12">
                  <c:v>1.61E-2</c:v>
                </c:pt>
                <c:pt idx="13">
                  <c:v>2.7400000000000001E-2</c:v>
                </c:pt>
                <c:pt idx="14">
                  <c:v>2.8899999999999999E-2</c:v>
                </c:pt>
                <c:pt idx="15">
                  <c:v>1.8E-3</c:v>
                </c:pt>
                <c:pt idx="16">
                  <c:v>8.5000000000000006E-3</c:v>
                </c:pt>
                <c:pt idx="17">
                  <c:v>8.0000000000000004E-4</c:v>
                </c:pt>
                <c:pt idx="18">
                  <c:v>2.8E-3</c:v>
                </c:pt>
                <c:pt idx="19">
                  <c:v>4.0000000000000002E-4</c:v>
                </c:pt>
                <c:pt idx="20">
                  <c:v>3.3E-3</c:v>
                </c:pt>
                <c:pt idx="21">
                  <c:v>1.0500000000000001E-2</c:v>
                </c:pt>
                <c:pt idx="22">
                  <c:v>4.0000000000000002E-4</c:v>
                </c:pt>
                <c:pt idx="23">
                  <c:v>5.0000000000000001E-4</c:v>
                </c:pt>
                <c:pt idx="24">
                  <c:v>2.3E-3</c:v>
                </c:pt>
                <c:pt idx="25">
                  <c:v>0</c:v>
                </c:pt>
                <c:pt idx="26">
                  <c:v>2.3E-3</c:v>
                </c:pt>
                <c:pt idx="27">
                  <c:v>1.8E-3</c:v>
                </c:pt>
                <c:pt idx="28">
                  <c:v>4.1999999999999997E-3</c:v>
                </c:pt>
                <c:pt idx="29">
                  <c:v>2.9999999999999997E-4</c:v>
                </c:pt>
                <c:pt idx="30">
                  <c:v>6.7999999999999996E-3</c:v>
                </c:pt>
                <c:pt idx="31">
                  <c:v>5.9999999999999995E-4</c:v>
                </c:pt>
                <c:pt idx="32">
                  <c:v>2.9999999999999997E-4</c:v>
                </c:pt>
                <c:pt idx="33">
                  <c:v>1.6999999999999999E-3</c:v>
                </c:pt>
                <c:pt idx="34">
                  <c:v>8.3000000000000001E-3</c:v>
                </c:pt>
                <c:pt idx="35">
                  <c:v>5.0000000000000001E-4</c:v>
                </c:pt>
                <c:pt idx="36">
                  <c:v>6.4999999999999997E-3</c:v>
                </c:pt>
                <c:pt idx="37">
                  <c:v>0</c:v>
                </c:pt>
                <c:pt idx="38">
                  <c:v>0</c:v>
                </c:pt>
                <c:pt idx="39">
                  <c:v>5.9999999999999995E-4</c:v>
                </c:pt>
                <c:pt idx="40">
                  <c:v>1E-3</c:v>
                </c:pt>
                <c:pt idx="41">
                  <c:v>0</c:v>
                </c:pt>
                <c:pt idx="42">
                  <c:v>1.5E-3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7-47D1-ABB4-8D193A4F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91000"/>
        <c:axId val="579298544"/>
      </c:lineChart>
      <c:catAx>
        <c:axId val="57930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7728"/>
        <c:crosses val="autoZero"/>
        <c:auto val="1"/>
        <c:lblAlgn val="ctr"/>
        <c:lblOffset val="100"/>
        <c:noMultiLvlLbl val="0"/>
      </c:catAx>
      <c:valAx>
        <c:axId val="5793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6744"/>
        <c:crosses val="autoZero"/>
        <c:crossBetween val="between"/>
      </c:valAx>
      <c:valAx>
        <c:axId val="579298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91000"/>
        <c:crosses val="max"/>
        <c:crossBetween val="between"/>
      </c:valAx>
      <c:catAx>
        <c:axId val="579291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298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</xdr:row>
      <xdr:rowOff>34290</xdr:rowOff>
    </xdr:from>
    <xdr:to>
      <xdr:col>15</xdr:col>
      <xdr:colOff>114300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A1203-ED9B-4A1D-BB0A-2480411D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5</xdr:row>
      <xdr:rowOff>140970</xdr:rowOff>
    </xdr:from>
    <xdr:to>
      <xdr:col>33</xdr:col>
      <xdr:colOff>60960</xdr:colOff>
      <xdr:row>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3AFD6-9284-4B3F-AB33-A96174FF8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loAlto_neighborh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loAlto_neighborhood"/>
    </sheetNames>
    <sheetDataSet>
      <sheetData sheetId="0"/>
      <sheetData sheetId="1">
        <row r="2">
          <cell r="A2">
            <v>6081609700</v>
          </cell>
          <cell r="B2" t="str">
            <v>Emerald Hills, CA</v>
          </cell>
          <cell r="C2">
            <v>3143</v>
          </cell>
        </row>
        <row r="3">
          <cell r="A3">
            <v>6081609800</v>
          </cell>
          <cell r="B3" t="str">
            <v>Oak Knoll - Redwood Park, Redwood City, CA</v>
          </cell>
          <cell r="C3">
            <v>1856</v>
          </cell>
        </row>
        <row r="4">
          <cell r="A4">
            <v>6081610601</v>
          </cell>
          <cell r="B4" t="str">
            <v>Fair Oaks, Redwood City, CA</v>
          </cell>
          <cell r="C4">
            <v>1492</v>
          </cell>
        </row>
        <row r="5">
          <cell r="A5">
            <v>6081610700</v>
          </cell>
          <cell r="B5" t="str">
            <v>Redwood Oaks, Redwood City, CA</v>
          </cell>
          <cell r="C5">
            <v>1957</v>
          </cell>
        </row>
        <row r="6">
          <cell r="A6">
            <v>6081610800</v>
          </cell>
          <cell r="B6" t="str">
            <v>Palm Park, Redwood City, CA</v>
          </cell>
          <cell r="C6">
            <v>1720</v>
          </cell>
        </row>
        <row r="7">
          <cell r="A7">
            <v>6081611000</v>
          </cell>
          <cell r="B7" t="str">
            <v>Palm Park, Redwood City, CA</v>
          </cell>
          <cell r="C7">
            <v>1890</v>
          </cell>
        </row>
        <row r="8">
          <cell r="A8">
            <v>6081611100</v>
          </cell>
          <cell r="B8" t="str">
            <v>Farm Hills, Redwood City, CA</v>
          </cell>
          <cell r="C8">
            <v>1953</v>
          </cell>
        </row>
        <row r="9">
          <cell r="A9">
            <v>6081611200</v>
          </cell>
          <cell r="B9" t="str">
            <v>Woodside Plaza, Redwood City, CA</v>
          </cell>
          <cell r="C9">
            <v>2572</v>
          </cell>
        </row>
        <row r="10">
          <cell r="A10">
            <v>6081611300</v>
          </cell>
          <cell r="B10" t="str">
            <v>Redwood City, CA</v>
          </cell>
          <cell r="C10">
            <v>2438</v>
          </cell>
        </row>
        <row r="11">
          <cell r="A11">
            <v>6081611400</v>
          </cell>
          <cell r="B11" t="str">
            <v>West Atherton, Atherton, CA</v>
          </cell>
          <cell r="C11">
            <v>3202</v>
          </cell>
        </row>
        <row r="12">
          <cell r="A12">
            <v>6081611500</v>
          </cell>
          <cell r="B12" t="str">
            <v>Lindenwood, Atherton, CA</v>
          </cell>
          <cell r="C12">
            <v>2375</v>
          </cell>
        </row>
        <row r="13">
          <cell r="A13">
            <v>6081611600</v>
          </cell>
          <cell r="B13" t="str">
            <v>Suburban Park - Lorelei Manor - Flood Park Triangle, Menlo Park, CA</v>
          </cell>
          <cell r="C13">
            <v>2291</v>
          </cell>
        </row>
        <row r="14">
          <cell r="A14">
            <v>6081611900</v>
          </cell>
          <cell r="B14" t="str">
            <v>East Palo Alto, CA</v>
          </cell>
          <cell r="C14">
            <v>1782</v>
          </cell>
        </row>
        <row r="15">
          <cell r="A15">
            <v>6081612000</v>
          </cell>
          <cell r="B15" t="str">
            <v>East Palo Alto, CA</v>
          </cell>
          <cell r="C15">
            <v>1704</v>
          </cell>
        </row>
        <row r="16">
          <cell r="A16">
            <v>6081612100</v>
          </cell>
          <cell r="B16" t="str">
            <v>East Palo Alto, CA</v>
          </cell>
          <cell r="C16">
            <v>1392</v>
          </cell>
        </row>
        <row r="17">
          <cell r="A17">
            <v>6081612500</v>
          </cell>
          <cell r="B17" t="str">
            <v>Menlo Park, CA</v>
          </cell>
          <cell r="C17">
            <v>1829</v>
          </cell>
        </row>
        <row r="18">
          <cell r="A18">
            <v>6081612600</v>
          </cell>
          <cell r="B18" t="str">
            <v>Downtown Menlo Park, Menlo Park, CA</v>
          </cell>
          <cell r="C18">
            <v>2105</v>
          </cell>
        </row>
        <row r="19">
          <cell r="A19">
            <v>6081612700</v>
          </cell>
          <cell r="B19" t="str">
            <v>Menlo Park, CA</v>
          </cell>
          <cell r="C19">
            <v>1964</v>
          </cell>
        </row>
        <row r="20">
          <cell r="A20">
            <v>6081612800</v>
          </cell>
          <cell r="B20" t="str">
            <v>Menlo Park, CA</v>
          </cell>
          <cell r="C20">
            <v>2571</v>
          </cell>
        </row>
        <row r="21">
          <cell r="A21">
            <v>6081612900</v>
          </cell>
          <cell r="B21" t="str">
            <v>University Heights, West Menlo Park, CA</v>
          </cell>
          <cell r="C21">
            <v>2572</v>
          </cell>
        </row>
        <row r="22">
          <cell r="A22">
            <v>6081613000</v>
          </cell>
          <cell r="B22" t="str">
            <v>Sharon Heights, Menlo Park, CA</v>
          </cell>
          <cell r="C22">
            <v>2635</v>
          </cell>
        </row>
        <row r="23">
          <cell r="A23">
            <v>6081613200</v>
          </cell>
          <cell r="B23" t="str">
            <v>Central Portola Valley, Portola Valley, CA</v>
          </cell>
          <cell r="C23">
            <v>3038</v>
          </cell>
        </row>
        <row r="24">
          <cell r="A24">
            <v>6081613300</v>
          </cell>
          <cell r="B24" t="str">
            <v>Woodside, CA</v>
          </cell>
          <cell r="C24">
            <v>1750</v>
          </cell>
        </row>
        <row r="25">
          <cell r="A25">
            <v>6081613400</v>
          </cell>
          <cell r="B25" t="str">
            <v>Woodside, CA</v>
          </cell>
          <cell r="C25">
            <v>1835</v>
          </cell>
        </row>
        <row r="26">
          <cell r="A26">
            <v>6081613700</v>
          </cell>
          <cell r="B26" t="str">
            <v>Half Moon Bay, CA</v>
          </cell>
          <cell r="C26">
            <v>1243</v>
          </cell>
        </row>
        <row r="27">
          <cell r="A27">
            <v>6081613800</v>
          </cell>
          <cell r="B27" t="str">
            <v>Pescadero, CA</v>
          </cell>
          <cell r="C27">
            <v>1375</v>
          </cell>
        </row>
        <row r="28">
          <cell r="A28">
            <v>6081613900</v>
          </cell>
          <cell r="B28" t="str">
            <v>Menlo Park, CA</v>
          </cell>
          <cell r="C28">
            <v>1668</v>
          </cell>
        </row>
        <row r="29">
          <cell r="A29">
            <v>6085510600</v>
          </cell>
          <cell r="B29" t="str">
            <v>Barron Park, Palo Alto, CA</v>
          </cell>
          <cell r="C29">
            <v>2190</v>
          </cell>
        </row>
        <row r="30">
          <cell r="A30">
            <v>6085510700</v>
          </cell>
          <cell r="B30" t="str">
            <v>Palo Alto, CA</v>
          </cell>
          <cell r="C30">
            <v>1889</v>
          </cell>
        </row>
        <row r="31">
          <cell r="A31">
            <v>6085510900</v>
          </cell>
          <cell r="B31" t="str">
            <v>Midtown, Palo Alto, CA</v>
          </cell>
          <cell r="C31">
            <v>2325</v>
          </cell>
        </row>
        <row r="32">
          <cell r="A32">
            <v>6085511000</v>
          </cell>
          <cell r="B32" t="str">
            <v>Midtown, Palo Alto, CA</v>
          </cell>
          <cell r="C32">
            <v>2562</v>
          </cell>
        </row>
        <row r="33">
          <cell r="A33">
            <v>6085511100</v>
          </cell>
          <cell r="B33" t="str">
            <v>Duveneck - St. Francis, Palo Alto, CA</v>
          </cell>
          <cell r="C33">
            <v>2945</v>
          </cell>
        </row>
        <row r="34">
          <cell r="A34">
            <v>6085511200</v>
          </cell>
          <cell r="B34" t="str">
            <v>Crescent Park, Palo Alto, CA</v>
          </cell>
          <cell r="C34">
            <v>3207</v>
          </cell>
        </row>
        <row r="35">
          <cell r="A35">
            <v>6085511301</v>
          </cell>
          <cell r="B35" t="str">
            <v>University South, Palo Alto, CA</v>
          </cell>
          <cell r="C35">
            <v>2319</v>
          </cell>
        </row>
        <row r="36">
          <cell r="A36">
            <v>6085511302</v>
          </cell>
          <cell r="B36" t="str">
            <v>Downtown North, Palo Alto, CA</v>
          </cell>
          <cell r="C36">
            <v>1706</v>
          </cell>
        </row>
        <row r="37">
          <cell r="A37">
            <v>6085511400</v>
          </cell>
          <cell r="B37" t="str">
            <v>Old Palo Alto, Palo Alto, CA</v>
          </cell>
          <cell r="C37">
            <v>2323</v>
          </cell>
        </row>
        <row r="38">
          <cell r="A38">
            <v>6085511500</v>
          </cell>
          <cell r="B38" t="str">
            <v>College Terrace, Palo Alto, CA</v>
          </cell>
          <cell r="C38">
            <v>2377</v>
          </cell>
        </row>
        <row r="39">
          <cell r="A39">
            <v>6085511608</v>
          </cell>
          <cell r="B39" t="str">
            <v>Stanford, CA</v>
          </cell>
          <cell r="C39">
            <v>1556</v>
          </cell>
        </row>
        <row r="40">
          <cell r="A40">
            <v>6085511609</v>
          </cell>
          <cell r="B40" t="str">
            <v>Palo Alto, CA</v>
          </cell>
          <cell r="C40">
            <v>2807</v>
          </cell>
        </row>
        <row r="41">
          <cell r="A41">
            <v>6085511701</v>
          </cell>
          <cell r="B41" t="str">
            <v>Los Altos Hills, CA</v>
          </cell>
          <cell r="C41">
            <v>2351</v>
          </cell>
        </row>
        <row r="42">
          <cell r="A42">
            <v>6085511704</v>
          </cell>
          <cell r="B42" t="str">
            <v>Los Altos Hills, CA</v>
          </cell>
          <cell r="C42">
            <v>1681</v>
          </cell>
        </row>
        <row r="43">
          <cell r="A43">
            <v>6085511705</v>
          </cell>
          <cell r="B43" t="str">
            <v>Palo Alto, CA</v>
          </cell>
          <cell r="C43">
            <v>1607</v>
          </cell>
        </row>
        <row r="44">
          <cell r="A44">
            <v>6085511707</v>
          </cell>
          <cell r="B44" t="str">
            <v>Cupertino, CA</v>
          </cell>
          <cell r="C44">
            <v>2865</v>
          </cell>
        </row>
        <row r="45">
          <cell r="A45">
            <v>6085513000</v>
          </cell>
          <cell r="B45" t="str">
            <v>Stanford, CA</v>
          </cell>
          <cell r="C45">
            <v>1537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Wang" refreshedDate="43875.29050289352" createdVersion="6" refreshedVersion="6" minRefreshableVersion="3" recordCount="44" xr:uid="{12CB2CB8-2C3D-465C-8689-E787AC7BB11C}">
  <cacheSource type="worksheet">
    <worksheetSource ref="A1:O45" sheet="PaloAlto_general"/>
  </cacheSource>
  <cacheFields count="26">
    <cacheField name="tract" numFmtId="0">
      <sharedItems containsSemiMixedTypes="0" containsString="0" containsNumber="1" containsInteger="1" minValue="6081609700" maxValue="6085513000"/>
    </cacheField>
    <cacheField name="Name" numFmtId="0">
      <sharedItems count="32">
        <s v="Emerald Hills, CA"/>
        <s v="Oak Knoll - Redwood Park, Redwood City, CA"/>
        <s v="Fair Oaks, Redwood City, CA"/>
        <s v="Redwood Oaks, Redwood City, CA"/>
        <s v="Palm Park, Redwood City, CA"/>
        <s v="Farm Hills, Redwood City, CA"/>
        <s v="Woodside Plaza, Redwood City, CA"/>
        <s v="Redwood City, CA"/>
        <s v="West Atherton, Atherton, CA"/>
        <s v="Lindenwood, Atherton, CA"/>
        <s v="Suburban Park - Lorelei Manor - Flood Park Triangle, Menlo Park, CA"/>
        <s v="East Palo Alto, CA"/>
        <s v="Menlo Park, CA"/>
        <s v="Downtown Menlo Park, Menlo Park, CA"/>
        <s v="University Heights, West Menlo Park, CA"/>
        <s v="Sharon Heights, Menlo Park, CA"/>
        <s v="Central Portola Valley, Portola Valley, CA"/>
        <s v="Woodside, CA"/>
        <s v="Half Moon Bay, CA"/>
        <s v="Pescadero, CA"/>
        <s v="Barron Park, Palo Alto, CA"/>
        <s v="Palo Alto, CA"/>
        <s v="Midtown, Palo Alto, CA"/>
        <s v="Duveneck - St. Francis, Palo Alto, CA"/>
        <s v="Crescent Park, Palo Alto, CA"/>
        <s v="University South, Palo Alto, CA"/>
        <s v="Downtown North, Palo Alto, CA"/>
        <s v="Old Palo Alto, Palo Alto, CA"/>
        <s v="College Terrace, Palo Alto, CA"/>
        <s v="Stanford, CA"/>
        <s v="Los Altos Hills, CA"/>
        <s v="Cupertino, CA"/>
      </sharedItems>
    </cacheField>
    <cacheField name="Household_Income_rP_gP_pall" numFmtId="0">
      <sharedItems containsString="0" containsBlank="1" containsNumber="1" containsInteger="1" minValue="33521" maxValue="85935"/>
    </cacheField>
    <cacheField name="Incarceration_Rate_rP_gP_pall" numFmtId="0">
      <sharedItems containsString="0" containsBlank="1" containsNumber="1" minValue="0" maxValue="2.8899999999999999E-2"/>
    </cacheField>
    <cacheField name="Teenage_Birth_Rate_women_only_rP_gP_pall" numFmtId="0">
      <sharedItems containsNonDate="0" containsString="0" containsBlank="1"/>
    </cacheField>
    <cacheField name="Individual_Income_Excluding_Spouse_rP_gP_pall" numFmtId="0">
      <sharedItems containsString="0" containsBlank="1" containsNumber="1" containsInteger="1" minValue="24651" maxValue="51614"/>
    </cacheField>
    <cacheField name="Fraction_Married_rP_gP_pall" numFmtId="0">
      <sharedItems containsString="0" containsBlank="1" containsNumber="1" minValue="0.30869999999999997" maxValue="0.60129999999999995"/>
    </cacheField>
    <cacheField name="Spouse's_Income_rP_gP_pall" numFmtId="0">
      <sharedItems containsString="0" containsBlank="1" containsNumber="1" containsInteger="1" minValue="37547" maxValue="65371"/>
    </cacheField>
    <cacheField name="Employment_Rate_rP_gP_pall" numFmtId="0">
      <sharedItems containsString="0" containsBlank="1" containsNumber="1" minValue="0.66710000000000003" maxValue="0.80200000000000005"/>
    </cacheField>
    <cacheField name="High_School_Graduation_Rate_rP_gP_pall" numFmtId="0">
      <sharedItems containsNonDate="0" containsString="0" containsBlank="1"/>
    </cacheField>
    <cacheField name="College_Graduation_Rate_rP_gP_pall" numFmtId="0">
      <sharedItems containsNonDate="0" containsString="0" containsBlank="1"/>
    </cacheField>
    <cacheField name="Hours_Worked_Per_Week_rP_gP_pall" numFmtId="0">
      <sharedItems containsNonDate="0" containsString="0" containsBlank="1"/>
    </cacheField>
    <cacheField name="Hourly_Wage_$/hour_rP_gP_pall" numFmtId="0">
      <sharedItems containsNonDate="0" containsString="0" containsBlank="1"/>
    </cacheField>
    <cacheField name="Frac._in_Top_20%_Based_on_Household_Income_rP_gP_pall" numFmtId="0">
      <sharedItems containsString="0" containsBlank="1" containsNumber="1" minValue="0.1084" maxValue="0.64510000000000001"/>
    </cacheField>
    <cacheField name="Frac._In_Top_1%_Based_on_Household_Income_rP_gP_pall" numFmtId="0">
      <sharedItems containsNonDate="0" containsString="0" containsBlank="1"/>
    </cacheField>
    <cacheField name="Frac._in_Top_20%_Based_on_Indiv_Income_rP_gP_pall" numFmtId="0">
      <sharedItems containsString="0" containsBlank="1" containsNumber="1" minValue="0.1464" maxValue="0.59399999999999997"/>
    </cacheField>
    <cacheField name="Frac._In_Top_1%_Based_on_Indiv._Income_rP_gP_pall" numFmtId="0">
      <sharedItems containsNonDate="0" containsString="0" containsBlank="1"/>
    </cacheField>
    <cacheField name="%_Staying_in_Same_Commuting_Zone_as_Adults_rP_gP_pall" numFmtId="0">
      <sharedItems containsString="0" containsBlank="1" containsNumber="1" minValue="0.33629999999999999" maxValue="0.74560000000000004"/>
    </cacheField>
    <cacheField name="%_Staying_in_Same_Tract_as_Adults_rP_gP_pall" numFmtId="0">
      <sharedItems containsString="0" containsBlank="1" containsNumber="1" minValue="8.5599999999999996E-2" maxValue="0.35620000000000002"/>
    </cacheField>
    <cacheField name="Household_Income_Stayed_in_Commuting_Zone_rP_gP_pall" numFmtId="0">
      <sharedItems containsString="0" containsBlank="1" containsNumber="1" containsInteger="1" minValue="36241" maxValue="98930"/>
    </cacheField>
    <cacheField name="Individual_Income_Stayed_in_Commuting_Zone_rP_gP_pall" numFmtId="0">
      <sharedItems containsString="0" containsBlank="1" containsNumber="1" containsInteger="1" minValue="25874" maxValue="57538"/>
    </cacheField>
    <cacheField name="Household_Income_for_U.S._Natives_rP_gP_pall" numFmtId="0">
      <sharedItems containsNonDate="0" containsString="0" containsBlank="1"/>
    </cacheField>
    <cacheField name="Household_Income_for_Immigrants_rP_gP_pall" numFmtId="0">
      <sharedItems containsNonDate="0" containsString="0" containsBlank="1"/>
    </cacheField>
    <cacheField name="Individual_Income_for_U.S._Natives_rP_gP_pall" numFmtId="0">
      <sharedItems containsNonDate="0" containsString="0" containsBlank="1"/>
    </cacheField>
    <cacheField name="Individual_Income_for_Immigrants_rP_gP_pall" numFmtId="0">
      <sharedItems containsNonDate="0" containsString="0" containsBlank="1"/>
    </cacheField>
    <cacheField name="Number_of_Children_rP_gP_pall" numFmtId="0">
      <sharedItems containsString="0" containsBlank="1" containsNumber="1" containsInteger="1" minValue="97" maxValue="3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6081609700"/>
    <x v="0"/>
    <n v="63837"/>
    <n v="4.0000000000000001E-3"/>
    <m/>
    <n v="42253"/>
    <n v="0.46739999999999998"/>
    <n v="50869"/>
    <n v="0.77759999999999996"/>
    <m/>
    <m/>
    <m/>
    <m/>
    <n v="0.42820000000000003"/>
    <m/>
    <n v="0.43330000000000002"/>
    <m/>
    <n v="0.63839999999999997"/>
    <n v="0.1825"/>
    <n v="62582"/>
    <n v="42009"/>
    <m/>
    <m/>
    <m/>
    <m/>
    <n v="926"/>
  </r>
  <r>
    <n v="6081609800"/>
    <x v="1"/>
    <n v="61579"/>
    <n v="8.6E-3"/>
    <m/>
    <n v="38117"/>
    <n v="0.51719999999999999"/>
    <n v="50378"/>
    <n v="0.76500000000000001"/>
    <m/>
    <m/>
    <m/>
    <m/>
    <n v="0.40460000000000002"/>
    <m/>
    <n v="0.34279999999999999"/>
    <m/>
    <n v="0.61819999999999997"/>
    <n v="0.2031"/>
    <n v="62015"/>
    <n v="41150"/>
    <m/>
    <m/>
    <m/>
    <m/>
    <n v="918"/>
  </r>
  <r>
    <n v="6081610601"/>
    <x v="2"/>
    <n v="39921"/>
    <n v="1.18E-2"/>
    <m/>
    <n v="28135"/>
    <n v="0.35639999999999999"/>
    <n v="45088"/>
    <n v="0.7026"/>
    <m/>
    <m/>
    <m/>
    <m/>
    <n v="0.16259999999999999"/>
    <m/>
    <n v="0.185"/>
    <m/>
    <n v="0.74560000000000004"/>
    <n v="0.32050000000000001"/>
    <n v="43685"/>
    <n v="30635"/>
    <m/>
    <m/>
    <m/>
    <m/>
    <n v="2087"/>
  </r>
  <r>
    <n v="6081610700"/>
    <x v="3"/>
    <n v="45514"/>
    <n v="1.2500000000000001E-2"/>
    <m/>
    <n v="34360"/>
    <n v="0.37180000000000002"/>
    <n v="44934"/>
    <n v="0.77990000000000004"/>
    <m/>
    <m/>
    <m/>
    <m/>
    <n v="0.24079999999999999"/>
    <m/>
    <n v="0.29199999999999998"/>
    <m/>
    <n v="0.64600000000000002"/>
    <n v="0.27650000000000002"/>
    <n v="48145"/>
    <n v="37079"/>
    <m/>
    <m/>
    <m/>
    <m/>
    <n v="1192"/>
  </r>
  <r>
    <n v="6081610800"/>
    <x v="4"/>
    <n v="42324"/>
    <n v="4.1999999999999997E-3"/>
    <m/>
    <n v="30987"/>
    <n v="0.38319999999999999"/>
    <n v="40786"/>
    <n v="0.77139999999999997"/>
    <m/>
    <m/>
    <m/>
    <m/>
    <n v="0.1706"/>
    <m/>
    <n v="0.19309999999999999"/>
    <m/>
    <n v="0.59250000000000003"/>
    <n v="0.18029999999999999"/>
    <n v="42676"/>
    <n v="31721"/>
    <m/>
    <m/>
    <m/>
    <m/>
    <n v="1130"/>
  </r>
  <r>
    <n v="6081611000"/>
    <x v="4"/>
    <n v="49295"/>
    <n v="1.2999999999999999E-3"/>
    <m/>
    <n v="33650"/>
    <n v="0.42470000000000002"/>
    <n v="47968"/>
    <n v="0.74970000000000003"/>
    <m/>
    <m/>
    <m/>
    <m/>
    <n v="0.26960000000000001"/>
    <m/>
    <n v="0.27510000000000001"/>
    <m/>
    <n v="0.66320000000000001"/>
    <n v="0.22439999999999999"/>
    <n v="49295"/>
    <n v="34323"/>
    <m/>
    <m/>
    <m/>
    <m/>
    <n v="1287"/>
  </r>
  <r>
    <n v="6081611100"/>
    <x v="5"/>
    <n v="60573"/>
    <n v="4.0000000000000001E-3"/>
    <m/>
    <n v="40497"/>
    <n v="0.48060000000000003"/>
    <n v="48706"/>
    <n v="0.76229999999999998"/>
    <m/>
    <m/>
    <m/>
    <m/>
    <n v="0.40029999999999999"/>
    <m/>
    <n v="0.44019999999999998"/>
    <m/>
    <n v="0.64"/>
    <n v="0.2026"/>
    <n v="59794"/>
    <n v="42485"/>
    <m/>
    <m/>
    <m/>
    <m/>
    <n v="1207"/>
  </r>
  <r>
    <n v="6081611200"/>
    <x v="6"/>
    <n v="59770"/>
    <n v="9.4000000000000004E-3"/>
    <m/>
    <n v="38937"/>
    <n v="0.5131"/>
    <n v="46466"/>
    <n v="0.79620000000000002"/>
    <m/>
    <m/>
    <m/>
    <m/>
    <n v="0.38919999999999999"/>
    <m/>
    <n v="0.39960000000000001"/>
    <m/>
    <n v="0.62929999999999997"/>
    <n v="0.2145"/>
    <n v="61359"/>
    <n v="42194"/>
    <m/>
    <m/>
    <m/>
    <m/>
    <n v="637"/>
  </r>
  <r>
    <n v="6081611300"/>
    <x v="7"/>
    <n v="65607"/>
    <n v="1.6999999999999999E-3"/>
    <m/>
    <n v="40967"/>
    <n v="0.4778"/>
    <n v="55368"/>
    <n v="0.80200000000000005"/>
    <m/>
    <m/>
    <m/>
    <m/>
    <n v="0.42909999999999998"/>
    <m/>
    <n v="0.41349999999999998"/>
    <m/>
    <n v="0.60770000000000002"/>
    <n v="0.2276"/>
    <n v="69151"/>
    <n v="43287"/>
    <m/>
    <m/>
    <m/>
    <m/>
    <n v="1035"/>
  </r>
  <r>
    <n v="6081611400"/>
    <x v="8"/>
    <n v="85935"/>
    <n v="5.9999999999999995E-4"/>
    <m/>
    <n v="49968"/>
    <n v="0.53600000000000003"/>
    <n v="65371"/>
    <n v="0.68779999999999997"/>
    <m/>
    <m/>
    <m/>
    <m/>
    <n v="0.64510000000000001"/>
    <m/>
    <n v="0.59399999999999997"/>
    <m/>
    <n v="0.62280000000000002"/>
    <n v="0.1613"/>
    <n v="98930"/>
    <n v="57538"/>
    <m/>
    <m/>
    <m/>
    <m/>
    <n v="1006"/>
  </r>
  <r>
    <n v="6081611500"/>
    <x v="9"/>
    <n v="73140"/>
    <n v="0"/>
    <m/>
    <n v="43932"/>
    <n v="0.5121"/>
    <n v="63269"/>
    <n v="0.7208"/>
    <m/>
    <m/>
    <m/>
    <m/>
    <n v="0.56799999999999995"/>
    <m/>
    <n v="0.51229999999999998"/>
    <m/>
    <n v="0.54139999999999999"/>
    <n v="0.14080000000000001"/>
    <n v="73450"/>
    <n v="46237"/>
    <m/>
    <m/>
    <m/>
    <m/>
    <n v="690"/>
  </r>
  <r>
    <n v="6081611600"/>
    <x v="10"/>
    <n v="55828"/>
    <n v="2.7000000000000001E-3"/>
    <m/>
    <n v="34991"/>
    <n v="0.4854"/>
    <n v="47533"/>
    <n v="0.749"/>
    <m/>
    <m/>
    <m/>
    <m/>
    <n v="0.3599"/>
    <m/>
    <n v="0.32500000000000001"/>
    <m/>
    <n v="0.52710000000000001"/>
    <n v="0.2112"/>
    <n v="52053"/>
    <n v="35150"/>
    <m/>
    <m/>
    <m/>
    <m/>
    <n v="562"/>
  </r>
  <r>
    <n v="6081611900"/>
    <x v="11"/>
    <n v="34751"/>
    <n v="1.61E-2"/>
    <m/>
    <n v="26655"/>
    <n v="0.31790000000000002"/>
    <n v="39700"/>
    <n v="0.74229999999999996"/>
    <m/>
    <m/>
    <m/>
    <m/>
    <n v="0.1221"/>
    <m/>
    <n v="0.15490000000000001"/>
    <m/>
    <n v="0.67069999999999996"/>
    <n v="0.35620000000000002"/>
    <n v="36311"/>
    <n v="28320"/>
    <m/>
    <m/>
    <m/>
    <m/>
    <n v="3046"/>
  </r>
  <r>
    <n v="6081612000"/>
    <x v="11"/>
    <n v="33521"/>
    <n v="2.7400000000000001E-2"/>
    <m/>
    <n v="25159"/>
    <n v="0.3322"/>
    <n v="37547"/>
    <n v="0.74"/>
    <m/>
    <m/>
    <m/>
    <m/>
    <n v="0.1084"/>
    <m/>
    <n v="0.1464"/>
    <m/>
    <n v="0.67079999999999995"/>
    <n v="0.31059999999999999"/>
    <n v="36373"/>
    <n v="28728"/>
    <m/>
    <m/>
    <m/>
    <m/>
    <n v="2926"/>
  </r>
  <r>
    <n v="6081612100"/>
    <x v="11"/>
    <n v="33789"/>
    <n v="2.8899999999999999E-2"/>
    <m/>
    <n v="24651"/>
    <n v="0.30869999999999997"/>
    <n v="43142"/>
    <n v="0.7228"/>
    <m/>
    <m/>
    <m/>
    <m/>
    <n v="0.14119999999999999"/>
    <m/>
    <n v="0.15379999999999999"/>
    <m/>
    <n v="0.6341"/>
    <n v="0.21129999999999999"/>
    <n v="36241"/>
    <n v="26603"/>
    <m/>
    <m/>
    <m/>
    <m/>
    <n v="2770"/>
  </r>
  <r>
    <n v="6081612500"/>
    <x v="12"/>
    <n v="60723"/>
    <n v="1.8E-3"/>
    <m/>
    <n v="40130"/>
    <n v="0.55100000000000005"/>
    <n v="53514"/>
    <n v="0.73580000000000001"/>
    <m/>
    <m/>
    <m/>
    <m/>
    <n v="0.47089999999999999"/>
    <m/>
    <n v="0.46779999999999999"/>
    <m/>
    <n v="0.56579999999999997"/>
    <n v="0.1668"/>
    <n v="54262"/>
    <n v="37493"/>
    <m/>
    <m/>
    <m/>
    <m/>
    <n v="539"/>
  </r>
  <r>
    <n v="6081612600"/>
    <x v="13"/>
    <n v="58728"/>
    <n v="8.5000000000000006E-3"/>
    <m/>
    <n v="39843"/>
    <n v="0.44779999999999998"/>
    <n v="54329"/>
    <n v="0.71030000000000004"/>
    <m/>
    <m/>
    <m/>
    <m/>
    <n v="0.3695"/>
    <m/>
    <n v="0.4078"/>
    <m/>
    <n v="0.6079"/>
    <n v="0.13070000000000001"/>
    <n v="53361"/>
    <n v="38171"/>
    <m/>
    <m/>
    <m/>
    <m/>
    <n v="450"/>
  </r>
  <r>
    <n v="6081612700"/>
    <x v="12"/>
    <n v="75405"/>
    <n v="8.0000000000000004E-4"/>
    <m/>
    <n v="42902"/>
    <n v="0.59930000000000005"/>
    <n v="60959"/>
    <n v="0.76439999999999997"/>
    <m/>
    <m/>
    <m/>
    <m/>
    <n v="0.54449999999999998"/>
    <m/>
    <n v="0.44969999999999999"/>
    <m/>
    <n v="0.48909999999999998"/>
    <n v="8.5599999999999996E-2"/>
    <n v="63110"/>
    <n v="39273"/>
    <m/>
    <m/>
    <m/>
    <m/>
    <n v="565"/>
  </r>
  <r>
    <n v="6081612800"/>
    <x v="12"/>
    <n v="75498"/>
    <n v="2.8E-3"/>
    <m/>
    <n v="45481"/>
    <n v="0.5958"/>
    <n v="53388"/>
    <n v="0.77910000000000001"/>
    <m/>
    <m/>
    <m/>
    <m/>
    <n v="0.55269999999999997"/>
    <m/>
    <n v="0.49719999999999998"/>
    <m/>
    <n v="0.50219999999999998"/>
    <n v="0.13869999999999999"/>
    <n v="75003"/>
    <n v="49058"/>
    <m/>
    <m/>
    <m/>
    <m/>
    <n v="870"/>
  </r>
  <r>
    <n v="6081612900"/>
    <x v="14"/>
    <n v="67048"/>
    <n v="4.0000000000000002E-4"/>
    <m/>
    <n v="42698"/>
    <n v="0.49370000000000003"/>
    <n v="59717"/>
    <n v="0.71940000000000004"/>
    <m/>
    <m/>
    <m/>
    <m/>
    <n v="0.49859999999999999"/>
    <m/>
    <n v="0.50109999999999999"/>
    <m/>
    <n v="0.54920000000000002"/>
    <n v="0.20699999999999999"/>
    <n v="64447"/>
    <n v="43996"/>
    <m/>
    <m/>
    <m/>
    <m/>
    <n v="944"/>
  </r>
  <r>
    <n v="6081613000"/>
    <x v="15"/>
    <n v="79295"/>
    <n v="3.3E-3"/>
    <m/>
    <n v="47116"/>
    <n v="0.54759999999999998"/>
    <n v="59372"/>
    <n v="0.69220000000000004"/>
    <m/>
    <m/>
    <m/>
    <m/>
    <n v="0.60389999999999999"/>
    <m/>
    <n v="0.57640000000000002"/>
    <m/>
    <n v="0.62150000000000005"/>
    <n v="0.17119999999999999"/>
    <n v="81184"/>
    <n v="48933"/>
    <m/>
    <m/>
    <m/>
    <m/>
    <n v="480"/>
  </r>
  <r>
    <n v="6081613200"/>
    <x v="16"/>
    <n v="72122"/>
    <n v="1.0500000000000001E-2"/>
    <m/>
    <n v="44553"/>
    <n v="0.56620000000000004"/>
    <n v="52026"/>
    <n v="0.7873"/>
    <m/>
    <m/>
    <m/>
    <m/>
    <n v="0.53269999999999995"/>
    <m/>
    <n v="0.48699999999999999"/>
    <m/>
    <n v="0.50429999999999997"/>
    <n v="0.16320000000000001"/>
    <n v="69991"/>
    <n v="44678"/>
    <m/>
    <m/>
    <m/>
    <m/>
    <n v="1565"/>
  </r>
  <r>
    <n v="6081613300"/>
    <x v="17"/>
    <n v="71019"/>
    <n v="4.0000000000000002E-4"/>
    <m/>
    <n v="43712"/>
    <n v="0.51819999999999999"/>
    <n v="59476"/>
    <n v="0.75209999999999999"/>
    <m/>
    <m/>
    <m/>
    <m/>
    <n v="0.499"/>
    <m/>
    <n v="0.42509999999999998"/>
    <m/>
    <n v="0.61670000000000003"/>
    <n v="0.19270000000000001"/>
    <n v="73868"/>
    <n v="44149"/>
    <m/>
    <m/>
    <m/>
    <m/>
    <n v="621"/>
  </r>
  <r>
    <n v="6081613400"/>
    <x v="17"/>
    <n v="70990"/>
    <n v="5.0000000000000001E-4"/>
    <m/>
    <n v="44787"/>
    <n v="0.60129999999999995"/>
    <n v="51616"/>
    <n v="0.74429999999999996"/>
    <m/>
    <m/>
    <m/>
    <m/>
    <n v="0.51119999999999999"/>
    <m/>
    <n v="0.47789999999999999"/>
    <m/>
    <n v="0.59450000000000003"/>
    <n v="0.14130000000000001"/>
    <n v="70303"/>
    <n v="44103"/>
    <m/>
    <m/>
    <m/>
    <m/>
    <n v="774"/>
  </r>
  <r>
    <n v="6081613700"/>
    <x v="18"/>
    <n v="52454"/>
    <n v="2.3E-3"/>
    <m/>
    <n v="35229"/>
    <n v="0.47289999999999999"/>
    <n v="48470"/>
    <n v="0.75649999999999995"/>
    <m/>
    <m/>
    <m/>
    <m/>
    <n v="0.33529999999999999"/>
    <m/>
    <n v="0.31090000000000001"/>
    <m/>
    <n v="0.62039999999999995"/>
    <n v="0.26650000000000001"/>
    <n v="55753"/>
    <n v="37434"/>
    <m/>
    <m/>
    <m/>
    <m/>
    <n v="1882"/>
  </r>
  <r>
    <n v="6081613800"/>
    <x v="19"/>
    <n v="48009"/>
    <n v="0"/>
    <m/>
    <n v="31338"/>
    <n v="0.45739999999999997"/>
    <n v="44305"/>
    <n v="0.70450000000000002"/>
    <m/>
    <m/>
    <m/>
    <m/>
    <n v="0.36249999999999999"/>
    <m/>
    <n v="0.28970000000000001"/>
    <m/>
    <n v="0.57769999999999999"/>
    <n v="0.1336"/>
    <n v="58464"/>
    <n v="35877"/>
    <m/>
    <m/>
    <m/>
    <m/>
    <n v="1087"/>
  </r>
  <r>
    <n v="6081613900"/>
    <x v="12"/>
    <n v="60976"/>
    <n v="2.3E-3"/>
    <m/>
    <n v="40326"/>
    <n v="0.45889999999999997"/>
    <n v="52734"/>
    <n v="0.74850000000000005"/>
    <m/>
    <m/>
    <m/>
    <m/>
    <n v="0.42030000000000001"/>
    <m/>
    <n v="0.42399999999999999"/>
    <m/>
    <n v="0.53200000000000003"/>
    <n v="0.20860000000000001"/>
    <n v="55349"/>
    <n v="39643"/>
    <m/>
    <m/>
    <m/>
    <m/>
    <n v="1175"/>
  </r>
  <r>
    <n v="6085510600"/>
    <x v="20"/>
    <n v="58909"/>
    <n v="1.8E-3"/>
    <m/>
    <n v="39855"/>
    <n v="0.4244"/>
    <n v="49003"/>
    <n v="0.75939999999999996"/>
    <m/>
    <m/>
    <m/>
    <m/>
    <n v="0.42599999999999999"/>
    <m/>
    <n v="0.43159999999999998"/>
    <m/>
    <n v="0.44109999999999999"/>
    <n v="0.1865"/>
    <n v="54523"/>
    <n v="38537"/>
    <m/>
    <m/>
    <m/>
    <m/>
    <n v="1324"/>
  </r>
  <r>
    <n v="6085510700"/>
    <x v="21"/>
    <n v="56943"/>
    <n v="4.1999999999999997E-3"/>
    <m/>
    <n v="39497"/>
    <n v="0.41020000000000001"/>
    <n v="48600"/>
    <n v="0.76080000000000003"/>
    <m/>
    <m/>
    <m/>
    <m/>
    <n v="0.38080000000000003"/>
    <m/>
    <n v="0.39929999999999999"/>
    <m/>
    <n v="0.51680000000000004"/>
    <n v="0.2631"/>
    <n v="48639"/>
    <n v="35661"/>
    <m/>
    <m/>
    <m/>
    <m/>
    <n v="815"/>
  </r>
  <r>
    <n v="6085510900"/>
    <x v="22"/>
    <n v="63194"/>
    <n v="2.9999999999999997E-4"/>
    <m/>
    <n v="42207"/>
    <n v="0.48730000000000001"/>
    <n v="47714"/>
    <n v="0.78990000000000005"/>
    <m/>
    <m/>
    <m/>
    <m/>
    <n v="0.42280000000000001"/>
    <m/>
    <n v="0.45129999999999998"/>
    <m/>
    <n v="0.43659999999999999"/>
    <n v="0.15590000000000001"/>
    <n v="55731"/>
    <n v="39989"/>
    <m/>
    <m/>
    <m/>
    <m/>
    <n v="1217"/>
  </r>
  <r>
    <n v="6085511000"/>
    <x v="22"/>
    <n v="57854"/>
    <n v="6.7999999999999996E-3"/>
    <m/>
    <n v="39224"/>
    <n v="0.4304"/>
    <n v="53219"/>
    <n v="0.77249999999999996"/>
    <m/>
    <m/>
    <m/>
    <m/>
    <n v="0.39379999999999998"/>
    <m/>
    <n v="0.43309999999999998"/>
    <m/>
    <n v="0.46050000000000002"/>
    <n v="0.21709999999999999"/>
    <n v="52452"/>
    <n v="36764"/>
    <m/>
    <m/>
    <m/>
    <m/>
    <n v="1542"/>
  </r>
  <r>
    <n v="6085511100"/>
    <x v="23"/>
    <n v="68698"/>
    <n v="5.9999999999999995E-4"/>
    <m/>
    <n v="44714"/>
    <n v="0.53420000000000001"/>
    <n v="54511"/>
    <n v="0.77569999999999995"/>
    <m/>
    <m/>
    <m/>
    <m/>
    <n v="0.4824"/>
    <m/>
    <n v="0.50680000000000003"/>
    <m/>
    <n v="0.34239999999999998"/>
    <n v="0.15840000000000001"/>
    <n v="51523"/>
    <n v="37108"/>
    <m/>
    <m/>
    <m/>
    <m/>
    <n v="1280"/>
  </r>
  <r>
    <n v="6085511200"/>
    <x v="24"/>
    <n v="68403"/>
    <n v="2.9999999999999997E-4"/>
    <m/>
    <n v="44224"/>
    <n v="0.4834"/>
    <n v="53943"/>
    <n v="0.75290000000000001"/>
    <m/>
    <m/>
    <m/>
    <m/>
    <n v="0.4904"/>
    <m/>
    <n v="0.4955"/>
    <m/>
    <n v="0.33629999999999999"/>
    <n v="0.1736"/>
    <n v="56327"/>
    <n v="38564"/>
    <m/>
    <m/>
    <m/>
    <m/>
    <n v="1120"/>
  </r>
  <r>
    <n v="6085511301"/>
    <x v="25"/>
    <n v="61134"/>
    <n v="1.6999999999999999E-3"/>
    <m/>
    <n v="41127"/>
    <n v="0.48749999999999999"/>
    <n v="51755"/>
    <n v="0.77980000000000005"/>
    <m/>
    <m/>
    <m/>
    <m/>
    <n v="0.4345"/>
    <m/>
    <n v="0.40450000000000003"/>
    <m/>
    <n v="0.37890000000000001"/>
    <n v="0.1464"/>
    <n v="51286"/>
    <n v="35853"/>
    <m/>
    <m/>
    <m/>
    <m/>
    <n v="344"/>
  </r>
  <r>
    <n v="6085511302"/>
    <x v="26"/>
    <n v="60875"/>
    <n v="8.3000000000000001E-3"/>
    <m/>
    <n v="40702"/>
    <n v="0.44359999999999999"/>
    <n v="47841"/>
    <n v="0.7"/>
    <m/>
    <m/>
    <m/>
    <m/>
    <n v="0.44159999999999999"/>
    <m/>
    <n v="0.45029999999999998"/>
    <m/>
    <n v="0.436"/>
    <n v="0.17849999999999999"/>
    <n v="53981"/>
    <n v="36906"/>
    <m/>
    <m/>
    <m/>
    <m/>
    <n v="380"/>
  </r>
  <r>
    <n v="6085511400"/>
    <x v="27"/>
    <n v="68671"/>
    <n v="5.0000000000000001E-4"/>
    <m/>
    <n v="43562"/>
    <n v="0.47710000000000002"/>
    <n v="52980"/>
    <n v="0.77910000000000001"/>
    <m/>
    <m/>
    <m/>
    <m/>
    <n v="0.50439999999999996"/>
    <m/>
    <n v="0.46200000000000002"/>
    <m/>
    <n v="0.34110000000000001"/>
    <n v="0.1658"/>
    <n v="52292"/>
    <n v="37144"/>
    <m/>
    <m/>
    <m/>
    <m/>
    <n v="884"/>
  </r>
  <r>
    <n v="6085511500"/>
    <x v="28"/>
    <n v="61887"/>
    <n v="6.4999999999999997E-3"/>
    <m/>
    <n v="42278"/>
    <n v="0.42859999999999998"/>
    <n v="56218"/>
    <n v="0.75560000000000005"/>
    <m/>
    <m/>
    <m/>
    <m/>
    <n v="0.41749999999999998"/>
    <m/>
    <n v="0.48820000000000002"/>
    <m/>
    <n v="0.42630000000000001"/>
    <n v="0.20169999999999999"/>
    <n v="52600"/>
    <n v="38694"/>
    <m/>
    <m/>
    <m/>
    <m/>
    <n v="1200"/>
  </r>
  <r>
    <n v="6085511608"/>
    <x v="29"/>
    <m/>
    <m/>
    <m/>
    <m/>
    <m/>
    <m/>
    <m/>
    <m/>
    <m/>
    <m/>
    <m/>
    <m/>
    <m/>
    <m/>
    <m/>
    <m/>
    <m/>
    <m/>
    <m/>
    <m/>
    <m/>
    <m/>
    <m/>
    <m/>
  </r>
  <r>
    <n v="6085511609"/>
    <x v="21"/>
    <n v="54566"/>
    <n v="0"/>
    <m/>
    <n v="39745"/>
    <n v="0.41710000000000003"/>
    <n v="44129"/>
    <n v="0.73360000000000003"/>
    <m/>
    <m/>
    <m/>
    <m/>
    <n v="0.4052"/>
    <m/>
    <n v="0.43169999999999997"/>
    <m/>
    <n v="0.44529999999999997"/>
    <n v="0.1288"/>
    <n v="50949"/>
    <n v="39442"/>
    <m/>
    <m/>
    <m/>
    <m/>
    <n v="97"/>
  </r>
  <r>
    <n v="6085511701"/>
    <x v="30"/>
    <n v="80483"/>
    <n v="5.9999999999999995E-4"/>
    <m/>
    <n v="51614"/>
    <n v="0.50160000000000005"/>
    <n v="60310"/>
    <n v="0.77769999999999995"/>
    <m/>
    <m/>
    <m/>
    <m/>
    <n v="0.59560000000000002"/>
    <m/>
    <n v="0.59340000000000004"/>
    <m/>
    <n v="0.42480000000000001"/>
    <n v="0.16170000000000001"/>
    <n v="72070"/>
    <n v="48566"/>
    <m/>
    <m/>
    <m/>
    <m/>
    <n v="980"/>
  </r>
  <r>
    <n v="6085511704"/>
    <x v="30"/>
    <n v="77908"/>
    <n v="1E-3"/>
    <m/>
    <n v="46793"/>
    <n v="0.5373"/>
    <n v="60481"/>
    <n v="0.71940000000000004"/>
    <m/>
    <m/>
    <m/>
    <m/>
    <n v="0.61309999999999998"/>
    <m/>
    <n v="0.56169999999999998"/>
    <m/>
    <n v="0.44590000000000002"/>
    <n v="0.17610000000000001"/>
    <n v="63157"/>
    <n v="39823"/>
    <m/>
    <m/>
    <m/>
    <m/>
    <n v="925"/>
  </r>
  <r>
    <n v="6085511705"/>
    <x v="21"/>
    <n v="74551"/>
    <n v="0"/>
    <m/>
    <n v="43708"/>
    <n v="0.55320000000000003"/>
    <n v="61988"/>
    <n v="0.66710000000000003"/>
    <m/>
    <m/>
    <m/>
    <m/>
    <n v="0.52390000000000003"/>
    <m/>
    <n v="0.52559999999999996"/>
    <m/>
    <n v="0.35170000000000001"/>
    <n v="0.1875"/>
    <n v="75935"/>
    <n v="45177"/>
    <m/>
    <m/>
    <m/>
    <m/>
    <n v="204"/>
  </r>
  <r>
    <n v="6085511707"/>
    <x v="31"/>
    <n v="55525"/>
    <n v="1.5E-3"/>
    <m/>
    <n v="37350"/>
    <n v="0.44600000000000001"/>
    <n v="46376"/>
    <n v="0.73939999999999995"/>
    <m/>
    <m/>
    <m/>
    <m/>
    <n v="0.37"/>
    <m/>
    <n v="0.3911"/>
    <m/>
    <n v="0.55579999999999996"/>
    <n v="0.2122"/>
    <n v="52946"/>
    <n v="34747"/>
    <m/>
    <m/>
    <m/>
    <m/>
    <n v="616"/>
  </r>
  <r>
    <n v="6085513000"/>
    <x v="29"/>
    <n v="44471"/>
    <n v="0"/>
    <m/>
    <n v="31223"/>
    <n v="0.35239999999999999"/>
    <n v="53096"/>
    <n v="0.71679999999999999"/>
    <m/>
    <m/>
    <m/>
    <m/>
    <n v="0.29310000000000003"/>
    <m/>
    <n v="0.33729999999999999"/>
    <m/>
    <n v="0.433"/>
    <n v="0.17430000000000001"/>
    <n v="37748"/>
    <n v="25874"/>
    <m/>
    <m/>
    <m/>
    <m/>
    <n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90861-2A7C-4EDF-B3F5-469C4A96489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6" firstHeaderRow="0" firstDataRow="1" firstDataCol="1"/>
  <pivotFields count="26">
    <pivotField showAll="0"/>
    <pivotField axis="axisRow" showAll="0">
      <items count="33">
        <item x="20"/>
        <item x="16"/>
        <item x="28"/>
        <item x="24"/>
        <item x="31"/>
        <item x="13"/>
        <item x="26"/>
        <item x="23"/>
        <item x="11"/>
        <item x="0"/>
        <item x="2"/>
        <item x="5"/>
        <item x="18"/>
        <item x="9"/>
        <item x="30"/>
        <item x="12"/>
        <item x="22"/>
        <item x="1"/>
        <item x="27"/>
        <item x="4"/>
        <item x="21"/>
        <item x="19"/>
        <item x="7"/>
        <item x="3"/>
        <item x="15"/>
        <item x="29"/>
        <item x="10"/>
        <item x="14"/>
        <item x="25"/>
        <item x="8"/>
        <item x="6"/>
        <item x="1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" fld="2" subtotal="average" baseField="1" baseItem="0"/>
    <dataField name="Incarceration" fld="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1C40-511E-4ADE-94CD-7FAAC41B4CB9}">
  <dimension ref="A3:C36"/>
  <sheetViews>
    <sheetView topLeftCell="B1" workbookViewId="0">
      <selection activeCell="P18" sqref="P18"/>
    </sheetView>
  </sheetViews>
  <sheetFormatPr defaultRowHeight="14.4" x14ac:dyDescent="0.3"/>
  <cols>
    <col min="1" max="1" width="57" bestFit="1" customWidth="1"/>
    <col min="2" max="2" width="12" bestFit="1" customWidth="1"/>
    <col min="3" max="3" width="12.109375" bestFit="1" customWidth="1"/>
  </cols>
  <sheetData>
    <row r="3" spans="1:3" x14ac:dyDescent="0.3">
      <c r="A3" s="1" t="s">
        <v>47</v>
      </c>
      <c r="B3" t="s">
        <v>49</v>
      </c>
      <c r="C3" t="s">
        <v>50</v>
      </c>
    </row>
    <row r="4" spans="1:3" x14ac:dyDescent="0.3">
      <c r="A4" s="2" t="s">
        <v>35</v>
      </c>
      <c r="B4" s="3">
        <v>58909</v>
      </c>
      <c r="C4" s="3">
        <v>1.8E-3</v>
      </c>
    </row>
    <row r="5" spans="1:3" x14ac:dyDescent="0.3">
      <c r="A5" s="2" t="s">
        <v>31</v>
      </c>
      <c r="B5" s="3">
        <v>72122</v>
      </c>
      <c r="C5" s="3">
        <v>1.0500000000000001E-2</v>
      </c>
    </row>
    <row r="6" spans="1:3" x14ac:dyDescent="0.3">
      <c r="A6" s="2" t="s">
        <v>43</v>
      </c>
      <c r="B6" s="3">
        <v>61887</v>
      </c>
      <c r="C6" s="3">
        <v>6.4999999999999997E-3</v>
      </c>
    </row>
    <row r="7" spans="1:3" x14ac:dyDescent="0.3">
      <c r="A7" s="2" t="s">
        <v>39</v>
      </c>
      <c r="B7" s="3">
        <v>68403</v>
      </c>
      <c r="C7" s="3">
        <v>2.9999999999999997E-4</v>
      </c>
    </row>
    <row r="8" spans="1:3" x14ac:dyDescent="0.3">
      <c r="A8" s="2" t="s">
        <v>46</v>
      </c>
      <c r="B8" s="3">
        <v>55525</v>
      </c>
      <c r="C8" s="3">
        <v>1.5E-3</v>
      </c>
    </row>
    <row r="9" spans="1:3" x14ac:dyDescent="0.3">
      <c r="A9" s="2" t="s">
        <v>28</v>
      </c>
      <c r="B9" s="3">
        <v>58728</v>
      </c>
      <c r="C9" s="3">
        <v>8.5000000000000006E-3</v>
      </c>
    </row>
    <row r="10" spans="1:3" x14ac:dyDescent="0.3">
      <c r="A10" s="2" t="s">
        <v>41</v>
      </c>
      <c r="B10" s="3">
        <v>60875</v>
      </c>
      <c r="C10" s="3">
        <v>8.3000000000000001E-3</v>
      </c>
    </row>
    <row r="11" spans="1:3" x14ac:dyDescent="0.3">
      <c r="A11" s="2" t="s">
        <v>38</v>
      </c>
      <c r="B11" s="3">
        <v>68698</v>
      </c>
      <c r="C11" s="3">
        <v>5.9999999999999995E-4</v>
      </c>
    </row>
    <row r="12" spans="1:3" x14ac:dyDescent="0.3">
      <c r="A12" s="2" t="s">
        <v>26</v>
      </c>
      <c r="B12" s="3">
        <v>34020.333333333336</v>
      </c>
      <c r="C12" s="3">
        <v>2.413333333333333E-2</v>
      </c>
    </row>
    <row r="13" spans="1:3" x14ac:dyDescent="0.3">
      <c r="A13" s="2" t="s">
        <v>15</v>
      </c>
      <c r="B13" s="3">
        <v>63837</v>
      </c>
      <c r="C13" s="3">
        <v>4.0000000000000001E-3</v>
      </c>
    </row>
    <row r="14" spans="1:3" x14ac:dyDescent="0.3">
      <c r="A14" s="2" t="s">
        <v>17</v>
      </c>
      <c r="B14" s="3">
        <v>39921</v>
      </c>
      <c r="C14" s="3">
        <v>1.18E-2</v>
      </c>
    </row>
    <row r="15" spans="1:3" x14ac:dyDescent="0.3">
      <c r="A15" s="2" t="s">
        <v>20</v>
      </c>
      <c r="B15" s="3">
        <v>60573</v>
      </c>
      <c r="C15" s="3">
        <v>4.0000000000000001E-3</v>
      </c>
    </row>
    <row r="16" spans="1:3" x14ac:dyDescent="0.3">
      <c r="A16" s="2" t="s">
        <v>33</v>
      </c>
      <c r="B16" s="3">
        <v>52454</v>
      </c>
      <c r="C16" s="3">
        <v>2.3E-3</v>
      </c>
    </row>
    <row r="17" spans="1:3" x14ac:dyDescent="0.3">
      <c r="A17" s="2" t="s">
        <v>24</v>
      </c>
      <c r="B17" s="3">
        <v>73140</v>
      </c>
      <c r="C17" s="3">
        <v>0</v>
      </c>
    </row>
    <row r="18" spans="1:3" x14ac:dyDescent="0.3">
      <c r="A18" s="2" t="s">
        <v>45</v>
      </c>
      <c r="B18" s="3">
        <v>79195.5</v>
      </c>
      <c r="C18" s="3">
        <v>7.9999999999999993E-4</v>
      </c>
    </row>
    <row r="19" spans="1:3" x14ac:dyDescent="0.3">
      <c r="A19" s="2" t="s">
        <v>27</v>
      </c>
      <c r="B19" s="3">
        <v>68150.5</v>
      </c>
      <c r="C19" s="3">
        <v>1.9250000000000001E-3</v>
      </c>
    </row>
    <row r="20" spans="1:3" x14ac:dyDescent="0.3">
      <c r="A20" s="2" t="s">
        <v>37</v>
      </c>
      <c r="B20" s="3">
        <v>60524</v>
      </c>
      <c r="C20" s="3">
        <v>3.5499999999999998E-3</v>
      </c>
    </row>
    <row r="21" spans="1:3" x14ac:dyDescent="0.3">
      <c r="A21" s="2" t="s">
        <v>16</v>
      </c>
      <c r="B21" s="3">
        <v>61579</v>
      </c>
      <c r="C21" s="3">
        <v>8.6E-3</v>
      </c>
    </row>
    <row r="22" spans="1:3" x14ac:dyDescent="0.3">
      <c r="A22" s="2" t="s">
        <v>42</v>
      </c>
      <c r="B22" s="3">
        <v>68671</v>
      </c>
      <c r="C22" s="3">
        <v>5.0000000000000001E-4</v>
      </c>
    </row>
    <row r="23" spans="1:3" x14ac:dyDescent="0.3">
      <c r="A23" s="2" t="s">
        <v>19</v>
      </c>
      <c r="B23" s="3">
        <v>45809.5</v>
      </c>
      <c r="C23" s="3">
        <v>2.7499999999999998E-3</v>
      </c>
    </row>
    <row r="24" spans="1:3" x14ac:dyDescent="0.3">
      <c r="A24" s="2" t="s">
        <v>36</v>
      </c>
      <c r="B24" s="3">
        <v>62020</v>
      </c>
      <c r="C24" s="3">
        <v>1.4E-3</v>
      </c>
    </row>
    <row r="25" spans="1:3" x14ac:dyDescent="0.3">
      <c r="A25" s="2" t="s">
        <v>34</v>
      </c>
      <c r="B25" s="3">
        <v>48009</v>
      </c>
      <c r="C25" s="3">
        <v>0</v>
      </c>
    </row>
    <row r="26" spans="1:3" x14ac:dyDescent="0.3">
      <c r="A26" s="2" t="s">
        <v>22</v>
      </c>
      <c r="B26" s="3">
        <v>65607</v>
      </c>
      <c r="C26" s="3">
        <v>1.6999999999999999E-3</v>
      </c>
    </row>
    <row r="27" spans="1:3" x14ac:dyDescent="0.3">
      <c r="A27" s="2" t="s">
        <v>18</v>
      </c>
      <c r="B27" s="3">
        <v>45514</v>
      </c>
      <c r="C27" s="3">
        <v>1.2500000000000001E-2</v>
      </c>
    </row>
    <row r="28" spans="1:3" x14ac:dyDescent="0.3">
      <c r="A28" s="2" t="s">
        <v>30</v>
      </c>
      <c r="B28" s="3">
        <v>79295</v>
      </c>
      <c r="C28" s="3">
        <v>3.3E-3</v>
      </c>
    </row>
    <row r="29" spans="1:3" x14ac:dyDescent="0.3">
      <c r="A29" s="2" t="s">
        <v>44</v>
      </c>
      <c r="B29" s="3">
        <v>44471</v>
      </c>
      <c r="C29" s="3">
        <v>0</v>
      </c>
    </row>
    <row r="30" spans="1:3" x14ac:dyDescent="0.3">
      <c r="A30" s="2" t="s">
        <v>25</v>
      </c>
      <c r="B30" s="3">
        <v>55828</v>
      </c>
      <c r="C30" s="3">
        <v>2.7000000000000001E-3</v>
      </c>
    </row>
    <row r="31" spans="1:3" x14ac:dyDescent="0.3">
      <c r="A31" s="2" t="s">
        <v>29</v>
      </c>
      <c r="B31" s="3">
        <v>67048</v>
      </c>
      <c r="C31" s="3">
        <v>4.0000000000000002E-4</v>
      </c>
    </row>
    <row r="32" spans="1:3" x14ac:dyDescent="0.3">
      <c r="A32" s="2" t="s">
        <v>40</v>
      </c>
      <c r="B32" s="3">
        <v>61134</v>
      </c>
      <c r="C32" s="3">
        <v>1.6999999999999999E-3</v>
      </c>
    </row>
    <row r="33" spans="1:3" x14ac:dyDescent="0.3">
      <c r="A33" s="2" t="s">
        <v>23</v>
      </c>
      <c r="B33" s="3">
        <v>85935</v>
      </c>
      <c r="C33" s="3">
        <v>5.9999999999999995E-4</v>
      </c>
    </row>
    <row r="34" spans="1:3" x14ac:dyDescent="0.3">
      <c r="A34" s="2" t="s">
        <v>21</v>
      </c>
      <c r="B34" s="3">
        <v>59770</v>
      </c>
      <c r="C34" s="3">
        <v>9.4000000000000004E-3</v>
      </c>
    </row>
    <row r="35" spans="1:3" x14ac:dyDescent="0.3">
      <c r="A35" s="2" t="s">
        <v>32</v>
      </c>
      <c r="B35" s="3">
        <v>71004.5</v>
      </c>
      <c r="C35" s="3">
        <v>4.4999999999999999E-4</v>
      </c>
    </row>
    <row r="36" spans="1:3" x14ac:dyDescent="0.3">
      <c r="A36" s="2" t="s">
        <v>48</v>
      </c>
      <c r="B36" s="3">
        <v>60737.744186046511</v>
      </c>
      <c r="C36" s="3">
        <v>4.6720930232558144E-3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topLeftCell="S1" workbookViewId="0">
      <selection activeCell="V1" sqref="V1"/>
    </sheetView>
  </sheetViews>
  <sheetFormatPr defaultRowHeight="14.4" x14ac:dyDescent="0.3"/>
  <cols>
    <col min="2" max="2" width="31.109375" customWidth="1"/>
    <col min="15" max="15" width="32.77734375" customWidth="1"/>
    <col min="16" max="16" width="12" customWidth="1"/>
    <col min="18" max="18" width="64.6640625" customWidth="1"/>
    <col min="19" max="19" width="17.21875" customWidth="1"/>
    <col min="20" max="20" width="18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1</v>
      </c>
      <c r="S1" t="s">
        <v>52</v>
      </c>
      <c r="T1" t="s">
        <v>53</v>
      </c>
      <c r="U1" t="s">
        <v>54</v>
      </c>
    </row>
    <row r="2" spans="1:21" x14ac:dyDescent="0.3">
      <c r="A2">
        <v>6081609700</v>
      </c>
      <c r="B2" t="s">
        <v>15</v>
      </c>
      <c r="C2">
        <v>63837</v>
      </c>
      <c r="D2">
        <v>4.0000000000000001E-3</v>
      </c>
      <c r="E2">
        <v>42253</v>
      </c>
      <c r="F2">
        <v>0.46739999999999998</v>
      </c>
      <c r="G2">
        <v>50869</v>
      </c>
      <c r="H2">
        <v>0.77759999999999996</v>
      </c>
      <c r="I2">
        <v>0.42820000000000003</v>
      </c>
      <c r="J2">
        <v>0.43330000000000002</v>
      </c>
      <c r="K2">
        <v>0.63839999999999997</v>
      </c>
      <c r="L2">
        <v>0.1825</v>
      </c>
      <c r="M2">
        <v>62582</v>
      </c>
      <c r="N2">
        <v>42009</v>
      </c>
      <c r="O2">
        <v>926</v>
      </c>
      <c r="P2">
        <f>VLOOKUP(A2,[1]PaloAlto_neighborhood!$A$2:$C$45,3,FALSE)</f>
        <v>3143</v>
      </c>
      <c r="R2" t="str">
        <f>B2</f>
        <v>Emerald Hills, CA</v>
      </c>
      <c r="S2">
        <f>C2-P2*12</f>
        <v>26121</v>
      </c>
      <c r="T2">
        <f>D2</f>
        <v>4.0000000000000001E-3</v>
      </c>
      <c r="U2" t="str">
        <f>IF(S2&lt;10000,"TRUE","FALSE")</f>
        <v>FALSE</v>
      </c>
    </row>
    <row r="3" spans="1:21" x14ac:dyDescent="0.3">
      <c r="A3">
        <v>6081609800</v>
      </c>
      <c r="B3" t="s">
        <v>16</v>
      </c>
      <c r="C3">
        <v>61579</v>
      </c>
      <c r="D3">
        <v>8.6E-3</v>
      </c>
      <c r="E3">
        <v>38117</v>
      </c>
      <c r="F3">
        <v>0.51719999999999999</v>
      </c>
      <c r="G3">
        <v>50378</v>
      </c>
      <c r="H3">
        <v>0.76500000000000001</v>
      </c>
      <c r="I3">
        <v>0.40460000000000002</v>
      </c>
      <c r="J3">
        <v>0.34279999999999999</v>
      </c>
      <c r="K3">
        <v>0.61819999999999997</v>
      </c>
      <c r="L3">
        <v>0.2031</v>
      </c>
      <c r="M3">
        <v>62015</v>
      </c>
      <c r="N3">
        <v>41150</v>
      </c>
      <c r="O3">
        <v>918</v>
      </c>
      <c r="P3">
        <f>VLOOKUP(A3,[1]PaloAlto_neighborhood!$A$2:$C$45,3,FALSE)</f>
        <v>1856</v>
      </c>
      <c r="R3" t="str">
        <f t="shared" ref="R3:R45" si="0">B3</f>
        <v>Oak Knoll - Redwood Park, Redwood City, CA</v>
      </c>
      <c r="S3">
        <f t="shared" ref="S3:S45" si="1">C3-P3*12</f>
        <v>39307</v>
      </c>
      <c r="T3">
        <f t="shared" ref="T3:T45" si="2">D3</f>
        <v>8.6E-3</v>
      </c>
      <c r="U3" t="str">
        <f t="shared" ref="U3:U45" si="3">IF(S3&lt;10000,"TRUE","FALSE")</f>
        <v>FALSE</v>
      </c>
    </row>
    <row r="4" spans="1:21" x14ac:dyDescent="0.3">
      <c r="A4">
        <v>6081610601</v>
      </c>
      <c r="B4" t="s">
        <v>17</v>
      </c>
      <c r="C4">
        <v>39921</v>
      </c>
      <c r="D4">
        <v>1.18E-2</v>
      </c>
      <c r="E4">
        <v>28135</v>
      </c>
      <c r="F4">
        <v>0.35639999999999999</v>
      </c>
      <c r="G4">
        <v>45088</v>
      </c>
      <c r="H4">
        <v>0.7026</v>
      </c>
      <c r="I4">
        <v>0.16259999999999999</v>
      </c>
      <c r="J4">
        <v>0.185</v>
      </c>
      <c r="K4">
        <v>0.74560000000000004</v>
      </c>
      <c r="L4">
        <v>0.32050000000000001</v>
      </c>
      <c r="M4">
        <v>43685</v>
      </c>
      <c r="N4">
        <v>30635</v>
      </c>
      <c r="O4">
        <v>2087</v>
      </c>
      <c r="P4">
        <f>VLOOKUP(A4,[1]PaloAlto_neighborhood!$A$2:$C$45,3,FALSE)</f>
        <v>1492</v>
      </c>
      <c r="R4" t="str">
        <f t="shared" si="0"/>
        <v>Fair Oaks, Redwood City, CA</v>
      </c>
      <c r="S4">
        <f t="shared" si="1"/>
        <v>22017</v>
      </c>
      <c r="T4">
        <f t="shared" si="2"/>
        <v>1.18E-2</v>
      </c>
      <c r="U4" t="str">
        <f t="shared" si="3"/>
        <v>FALSE</v>
      </c>
    </row>
    <row r="5" spans="1:21" x14ac:dyDescent="0.3">
      <c r="A5">
        <v>6081610700</v>
      </c>
      <c r="B5" t="s">
        <v>18</v>
      </c>
      <c r="C5">
        <v>45514</v>
      </c>
      <c r="D5">
        <v>1.2500000000000001E-2</v>
      </c>
      <c r="E5">
        <v>34360</v>
      </c>
      <c r="F5">
        <v>0.37180000000000002</v>
      </c>
      <c r="G5">
        <v>44934</v>
      </c>
      <c r="H5">
        <v>0.77990000000000004</v>
      </c>
      <c r="I5">
        <v>0.24079999999999999</v>
      </c>
      <c r="J5">
        <v>0.29199999999999998</v>
      </c>
      <c r="K5">
        <v>0.64600000000000002</v>
      </c>
      <c r="L5">
        <v>0.27650000000000002</v>
      </c>
      <c r="M5">
        <v>48145</v>
      </c>
      <c r="N5">
        <v>37079</v>
      </c>
      <c r="O5">
        <v>1192</v>
      </c>
      <c r="P5">
        <f>VLOOKUP(A5,[1]PaloAlto_neighborhood!$A$2:$C$45,3,FALSE)</f>
        <v>1957</v>
      </c>
      <c r="R5" t="str">
        <f t="shared" si="0"/>
        <v>Redwood Oaks, Redwood City, CA</v>
      </c>
      <c r="S5">
        <f t="shared" si="1"/>
        <v>22030</v>
      </c>
      <c r="T5">
        <f t="shared" si="2"/>
        <v>1.2500000000000001E-2</v>
      </c>
      <c r="U5" t="str">
        <f t="shared" si="3"/>
        <v>FALSE</v>
      </c>
    </row>
    <row r="6" spans="1:21" x14ac:dyDescent="0.3">
      <c r="A6">
        <v>6081610800</v>
      </c>
      <c r="B6" t="s">
        <v>19</v>
      </c>
      <c r="C6">
        <v>42324</v>
      </c>
      <c r="D6">
        <v>4.1999999999999997E-3</v>
      </c>
      <c r="E6">
        <v>30987</v>
      </c>
      <c r="F6">
        <v>0.38319999999999999</v>
      </c>
      <c r="G6">
        <v>40786</v>
      </c>
      <c r="H6">
        <v>0.77139999999999997</v>
      </c>
      <c r="I6">
        <v>0.1706</v>
      </c>
      <c r="J6">
        <v>0.19309999999999999</v>
      </c>
      <c r="K6">
        <v>0.59250000000000003</v>
      </c>
      <c r="L6">
        <v>0.18029999999999999</v>
      </c>
      <c r="M6">
        <v>42676</v>
      </c>
      <c r="N6">
        <v>31721</v>
      </c>
      <c r="O6">
        <v>1130</v>
      </c>
      <c r="P6">
        <f>VLOOKUP(A6,[1]PaloAlto_neighborhood!$A$2:$C$45,3,FALSE)</f>
        <v>1720</v>
      </c>
      <c r="R6" t="str">
        <f t="shared" si="0"/>
        <v>Palm Park, Redwood City, CA</v>
      </c>
      <c r="S6">
        <f t="shared" si="1"/>
        <v>21684</v>
      </c>
      <c r="T6">
        <f t="shared" si="2"/>
        <v>4.1999999999999997E-3</v>
      </c>
      <c r="U6" t="str">
        <f t="shared" si="3"/>
        <v>FALSE</v>
      </c>
    </row>
    <row r="7" spans="1:21" x14ac:dyDescent="0.3">
      <c r="A7">
        <v>6081611000</v>
      </c>
      <c r="B7" t="s">
        <v>19</v>
      </c>
      <c r="C7">
        <v>49295</v>
      </c>
      <c r="D7">
        <v>1.2999999999999999E-3</v>
      </c>
      <c r="E7">
        <v>33650</v>
      </c>
      <c r="F7">
        <v>0.42470000000000002</v>
      </c>
      <c r="G7">
        <v>47968</v>
      </c>
      <c r="H7">
        <v>0.74970000000000003</v>
      </c>
      <c r="I7">
        <v>0.26960000000000001</v>
      </c>
      <c r="J7">
        <v>0.27510000000000001</v>
      </c>
      <c r="K7">
        <v>0.66320000000000001</v>
      </c>
      <c r="L7">
        <v>0.22439999999999999</v>
      </c>
      <c r="M7">
        <v>49295</v>
      </c>
      <c r="N7">
        <v>34323</v>
      </c>
      <c r="O7">
        <v>1287</v>
      </c>
      <c r="P7">
        <f>VLOOKUP(A7,[1]PaloAlto_neighborhood!$A$2:$C$45,3,FALSE)</f>
        <v>1890</v>
      </c>
      <c r="R7" t="str">
        <f t="shared" si="0"/>
        <v>Palm Park, Redwood City, CA</v>
      </c>
      <c r="S7">
        <f t="shared" si="1"/>
        <v>26615</v>
      </c>
      <c r="T7">
        <f t="shared" si="2"/>
        <v>1.2999999999999999E-3</v>
      </c>
      <c r="U7" t="str">
        <f t="shared" si="3"/>
        <v>FALSE</v>
      </c>
    </row>
    <row r="8" spans="1:21" x14ac:dyDescent="0.3">
      <c r="A8">
        <v>6081611100</v>
      </c>
      <c r="B8" t="s">
        <v>20</v>
      </c>
      <c r="C8">
        <v>60573</v>
      </c>
      <c r="D8">
        <v>4.0000000000000001E-3</v>
      </c>
      <c r="E8">
        <v>40497</v>
      </c>
      <c r="F8">
        <v>0.48060000000000003</v>
      </c>
      <c r="G8">
        <v>48706</v>
      </c>
      <c r="H8">
        <v>0.76229999999999998</v>
      </c>
      <c r="I8">
        <v>0.40029999999999999</v>
      </c>
      <c r="J8">
        <v>0.44019999999999998</v>
      </c>
      <c r="K8">
        <v>0.64</v>
      </c>
      <c r="L8">
        <v>0.2026</v>
      </c>
      <c r="M8">
        <v>59794</v>
      </c>
      <c r="N8">
        <v>42485</v>
      </c>
      <c r="O8">
        <v>1207</v>
      </c>
      <c r="P8">
        <f>VLOOKUP(A8,[1]PaloAlto_neighborhood!$A$2:$C$45,3,FALSE)</f>
        <v>1953</v>
      </c>
      <c r="R8" t="str">
        <f t="shared" si="0"/>
        <v>Farm Hills, Redwood City, CA</v>
      </c>
      <c r="S8">
        <f t="shared" si="1"/>
        <v>37137</v>
      </c>
      <c r="T8">
        <f t="shared" si="2"/>
        <v>4.0000000000000001E-3</v>
      </c>
      <c r="U8" t="str">
        <f t="shared" si="3"/>
        <v>FALSE</v>
      </c>
    </row>
    <row r="9" spans="1:21" x14ac:dyDescent="0.3">
      <c r="A9">
        <v>6081611200</v>
      </c>
      <c r="B9" t="s">
        <v>21</v>
      </c>
      <c r="C9">
        <v>59770</v>
      </c>
      <c r="D9">
        <v>9.4000000000000004E-3</v>
      </c>
      <c r="E9">
        <v>38937</v>
      </c>
      <c r="F9">
        <v>0.5131</v>
      </c>
      <c r="G9">
        <v>46466</v>
      </c>
      <c r="H9">
        <v>0.79620000000000002</v>
      </c>
      <c r="I9">
        <v>0.38919999999999999</v>
      </c>
      <c r="J9">
        <v>0.39960000000000001</v>
      </c>
      <c r="K9">
        <v>0.62929999999999997</v>
      </c>
      <c r="L9">
        <v>0.2145</v>
      </c>
      <c r="M9">
        <v>61359</v>
      </c>
      <c r="N9">
        <v>42194</v>
      </c>
      <c r="O9">
        <v>637</v>
      </c>
      <c r="P9">
        <f>VLOOKUP(A9,[1]PaloAlto_neighborhood!$A$2:$C$45,3,FALSE)</f>
        <v>2572</v>
      </c>
      <c r="R9" t="str">
        <f t="shared" si="0"/>
        <v>Woodside Plaza, Redwood City, CA</v>
      </c>
      <c r="S9">
        <f t="shared" si="1"/>
        <v>28906</v>
      </c>
      <c r="T9">
        <f t="shared" si="2"/>
        <v>9.4000000000000004E-3</v>
      </c>
      <c r="U9" t="str">
        <f t="shared" si="3"/>
        <v>FALSE</v>
      </c>
    </row>
    <row r="10" spans="1:21" x14ac:dyDescent="0.3">
      <c r="A10">
        <v>6081611300</v>
      </c>
      <c r="B10" t="s">
        <v>22</v>
      </c>
      <c r="C10">
        <v>65607</v>
      </c>
      <c r="D10">
        <v>1.6999999999999999E-3</v>
      </c>
      <c r="E10">
        <v>40967</v>
      </c>
      <c r="F10">
        <v>0.4778</v>
      </c>
      <c r="G10">
        <v>55368</v>
      </c>
      <c r="H10">
        <v>0.80200000000000005</v>
      </c>
      <c r="I10">
        <v>0.42909999999999998</v>
      </c>
      <c r="J10">
        <v>0.41349999999999998</v>
      </c>
      <c r="K10">
        <v>0.60770000000000002</v>
      </c>
      <c r="L10">
        <v>0.2276</v>
      </c>
      <c r="M10">
        <v>69151</v>
      </c>
      <c r="N10">
        <v>43287</v>
      </c>
      <c r="O10">
        <v>1035</v>
      </c>
      <c r="P10">
        <f>VLOOKUP(A10,[1]PaloAlto_neighborhood!$A$2:$C$45,3,FALSE)</f>
        <v>2438</v>
      </c>
      <c r="R10" t="str">
        <f t="shared" si="0"/>
        <v>Redwood City, CA</v>
      </c>
      <c r="S10">
        <f t="shared" si="1"/>
        <v>36351</v>
      </c>
      <c r="T10">
        <f t="shared" si="2"/>
        <v>1.6999999999999999E-3</v>
      </c>
      <c r="U10" t="str">
        <f t="shared" si="3"/>
        <v>FALSE</v>
      </c>
    </row>
    <row r="11" spans="1:21" x14ac:dyDescent="0.3">
      <c r="A11">
        <v>6081611400</v>
      </c>
      <c r="B11" t="s">
        <v>23</v>
      </c>
      <c r="C11">
        <v>85935</v>
      </c>
      <c r="D11">
        <v>5.9999999999999995E-4</v>
      </c>
      <c r="E11">
        <v>49968</v>
      </c>
      <c r="F11">
        <v>0.53600000000000003</v>
      </c>
      <c r="G11">
        <v>65371</v>
      </c>
      <c r="H11">
        <v>0.68779999999999997</v>
      </c>
      <c r="I11">
        <v>0.64510000000000001</v>
      </c>
      <c r="J11">
        <v>0.59399999999999997</v>
      </c>
      <c r="K11">
        <v>0.62280000000000002</v>
      </c>
      <c r="L11">
        <v>0.1613</v>
      </c>
      <c r="M11">
        <v>98930</v>
      </c>
      <c r="N11">
        <v>57538</v>
      </c>
      <c r="O11">
        <v>1006</v>
      </c>
      <c r="P11">
        <f>VLOOKUP(A11,[1]PaloAlto_neighborhood!$A$2:$C$45,3,FALSE)</f>
        <v>3202</v>
      </c>
      <c r="R11" t="str">
        <f t="shared" si="0"/>
        <v>West Atherton, Atherton, CA</v>
      </c>
      <c r="S11">
        <f t="shared" si="1"/>
        <v>47511</v>
      </c>
      <c r="T11">
        <f t="shared" si="2"/>
        <v>5.9999999999999995E-4</v>
      </c>
      <c r="U11" t="str">
        <f t="shared" si="3"/>
        <v>FALSE</v>
      </c>
    </row>
    <row r="12" spans="1:21" x14ac:dyDescent="0.3">
      <c r="A12">
        <v>6081611500</v>
      </c>
      <c r="B12" t="s">
        <v>24</v>
      </c>
      <c r="C12">
        <v>73140</v>
      </c>
      <c r="D12">
        <v>0</v>
      </c>
      <c r="E12">
        <v>43932</v>
      </c>
      <c r="F12">
        <v>0.5121</v>
      </c>
      <c r="G12">
        <v>63269</v>
      </c>
      <c r="H12">
        <v>0.7208</v>
      </c>
      <c r="I12">
        <v>0.56799999999999995</v>
      </c>
      <c r="J12">
        <v>0.51229999999999998</v>
      </c>
      <c r="K12">
        <v>0.54139999999999999</v>
      </c>
      <c r="L12">
        <v>0.14080000000000001</v>
      </c>
      <c r="M12">
        <v>73450</v>
      </c>
      <c r="N12">
        <v>46237</v>
      </c>
      <c r="O12">
        <v>690</v>
      </c>
      <c r="P12">
        <f>VLOOKUP(A12,[1]PaloAlto_neighborhood!$A$2:$C$45,3,FALSE)</f>
        <v>2375</v>
      </c>
      <c r="R12" t="str">
        <f t="shared" si="0"/>
        <v>Lindenwood, Atherton, CA</v>
      </c>
      <c r="S12">
        <f t="shared" si="1"/>
        <v>44640</v>
      </c>
      <c r="T12">
        <f t="shared" si="2"/>
        <v>0</v>
      </c>
      <c r="U12" t="str">
        <f t="shared" si="3"/>
        <v>FALSE</v>
      </c>
    </row>
    <row r="13" spans="1:21" x14ac:dyDescent="0.3">
      <c r="A13">
        <v>6081611600</v>
      </c>
      <c r="B13" t="s">
        <v>25</v>
      </c>
      <c r="C13">
        <v>55828</v>
      </c>
      <c r="D13">
        <v>2.7000000000000001E-3</v>
      </c>
      <c r="E13">
        <v>34991</v>
      </c>
      <c r="F13">
        <v>0.4854</v>
      </c>
      <c r="G13">
        <v>47533</v>
      </c>
      <c r="H13">
        <v>0.749</v>
      </c>
      <c r="I13">
        <v>0.3599</v>
      </c>
      <c r="J13">
        <v>0.32500000000000001</v>
      </c>
      <c r="K13">
        <v>0.52710000000000001</v>
      </c>
      <c r="L13">
        <v>0.2112</v>
      </c>
      <c r="M13">
        <v>52053</v>
      </c>
      <c r="N13">
        <v>35150</v>
      </c>
      <c r="O13">
        <v>562</v>
      </c>
      <c r="P13">
        <f>VLOOKUP(A13,[1]PaloAlto_neighborhood!$A$2:$C$45,3,FALSE)</f>
        <v>2291</v>
      </c>
      <c r="R13" t="str">
        <f t="shared" si="0"/>
        <v>Suburban Park - Lorelei Manor - Flood Park Triangle, Menlo Park, CA</v>
      </c>
      <c r="S13">
        <f t="shared" si="1"/>
        <v>28336</v>
      </c>
      <c r="T13">
        <f t="shared" si="2"/>
        <v>2.7000000000000001E-3</v>
      </c>
      <c r="U13" t="str">
        <f t="shared" si="3"/>
        <v>FALSE</v>
      </c>
    </row>
    <row r="14" spans="1:21" x14ac:dyDescent="0.3">
      <c r="A14">
        <v>6081611900</v>
      </c>
      <c r="B14" t="s">
        <v>26</v>
      </c>
      <c r="C14">
        <v>34751</v>
      </c>
      <c r="D14">
        <v>1.61E-2</v>
      </c>
      <c r="E14">
        <v>26655</v>
      </c>
      <c r="F14">
        <v>0.31790000000000002</v>
      </c>
      <c r="G14">
        <v>39700</v>
      </c>
      <c r="H14">
        <v>0.74229999999999996</v>
      </c>
      <c r="I14">
        <v>0.1221</v>
      </c>
      <c r="J14">
        <v>0.15490000000000001</v>
      </c>
      <c r="K14">
        <v>0.67069999999999996</v>
      </c>
      <c r="L14">
        <v>0.35620000000000002</v>
      </c>
      <c r="M14">
        <v>36311</v>
      </c>
      <c r="N14">
        <v>28320</v>
      </c>
      <c r="O14">
        <v>3046</v>
      </c>
      <c r="P14">
        <f>VLOOKUP(A14,[1]PaloAlto_neighborhood!$A$2:$C$45,3,FALSE)</f>
        <v>1782</v>
      </c>
      <c r="R14" t="str">
        <f t="shared" si="0"/>
        <v>East Palo Alto, CA</v>
      </c>
      <c r="S14">
        <f t="shared" si="1"/>
        <v>13367</v>
      </c>
      <c r="T14">
        <f t="shared" si="2"/>
        <v>1.61E-2</v>
      </c>
      <c r="U14" t="str">
        <f t="shared" si="3"/>
        <v>FALSE</v>
      </c>
    </row>
    <row r="15" spans="1:21" x14ac:dyDescent="0.3">
      <c r="A15">
        <v>6081612000</v>
      </c>
      <c r="B15" t="s">
        <v>26</v>
      </c>
      <c r="C15">
        <v>33521</v>
      </c>
      <c r="D15">
        <v>2.7400000000000001E-2</v>
      </c>
      <c r="E15">
        <v>25159</v>
      </c>
      <c r="F15">
        <v>0.3322</v>
      </c>
      <c r="G15">
        <v>37547</v>
      </c>
      <c r="H15">
        <v>0.74</v>
      </c>
      <c r="I15">
        <v>0.1084</v>
      </c>
      <c r="J15">
        <v>0.1464</v>
      </c>
      <c r="K15">
        <v>0.67079999999999995</v>
      </c>
      <c r="L15">
        <v>0.31059999999999999</v>
      </c>
      <c r="M15">
        <v>36373</v>
      </c>
      <c r="N15">
        <v>28728</v>
      </c>
      <c r="O15">
        <v>2926</v>
      </c>
      <c r="P15">
        <f>VLOOKUP(A15,[1]PaloAlto_neighborhood!$A$2:$C$45,3,FALSE)</f>
        <v>1704</v>
      </c>
      <c r="R15" t="str">
        <f t="shared" si="0"/>
        <v>East Palo Alto, CA</v>
      </c>
      <c r="S15">
        <f t="shared" si="1"/>
        <v>13073</v>
      </c>
      <c r="T15">
        <f t="shared" si="2"/>
        <v>2.7400000000000001E-2</v>
      </c>
      <c r="U15" t="str">
        <f t="shared" si="3"/>
        <v>FALSE</v>
      </c>
    </row>
    <row r="16" spans="1:21" x14ac:dyDescent="0.3">
      <c r="A16">
        <v>6081612100</v>
      </c>
      <c r="B16" t="s">
        <v>26</v>
      </c>
      <c r="C16">
        <v>33789</v>
      </c>
      <c r="D16">
        <v>2.8899999999999999E-2</v>
      </c>
      <c r="E16">
        <v>24651</v>
      </c>
      <c r="F16">
        <v>0.30869999999999997</v>
      </c>
      <c r="G16">
        <v>43142</v>
      </c>
      <c r="H16">
        <v>0.7228</v>
      </c>
      <c r="I16">
        <v>0.14119999999999999</v>
      </c>
      <c r="J16">
        <v>0.15379999999999999</v>
      </c>
      <c r="K16">
        <v>0.6341</v>
      </c>
      <c r="L16">
        <v>0.21129999999999999</v>
      </c>
      <c r="M16">
        <v>36241</v>
      </c>
      <c r="N16">
        <v>26603</v>
      </c>
      <c r="O16">
        <v>2770</v>
      </c>
      <c r="P16">
        <f>VLOOKUP(A16,[1]PaloAlto_neighborhood!$A$2:$C$45,3,FALSE)</f>
        <v>1392</v>
      </c>
      <c r="R16" t="str">
        <f t="shared" si="0"/>
        <v>East Palo Alto, CA</v>
      </c>
      <c r="S16">
        <f t="shared" si="1"/>
        <v>17085</v>
      </c>
      <c r="T16">
        <f t="shared" si="2"/>
        <v>2.8899999999999999E-2</v>
      </c>
      <c r="U16" t="str">
        <f t="shared" si="3"/>
        <v>FALSE</v>
      </c>
    </row>
    <row r="17" spans="1:21" x14ac:dyDescent="0.3">
      <c r="A17">
        <v>6081612500</v>
      </c>
      <c r="B17" t="s">
        <v>27</v>
      </c>
      <c r="C17">
        <v>60723</v>
      </c>
      <c r="D17">
        <v>1.8E-3</v>
      </c>
      <c r="E17">
        <v>40130</v>
      </c>
      <c r="F17">
        <v>0.55100000000000005</v>
      </c>
      <c r="G17">
        <v>53514</v>
      </c>
      <c r="H17">
        <v>0.73580000000000001</v>
      </c>
      <c r="I17">
        <v>0.47089999999999999</v>
      </c>
      <c r="J17">
        <v>0.46779999999999999</v>
      </c>
      <c r="K17">
        <v>0.56579999999999997</v>
      </c>
      <c r="L17">
        <v>0.1668</v>
      </c>
      <c r="M17">
        <v>54262</v>
      </c>
      <c r="N17">
        <v>37493</v>
      </c>
      <c r="O17">
        <v>539</v>
      </c>
      <c r="P17">
        <f>VLOOKUP(A17,[1]PaloAlto_neighborhood!$A$2:$C$45,3,FALSE)</f>
        <v>1829</v>
      </c>
      <c r="R17" t="str">
        <f t="shared" si="0"/>
        <v>Menlo Park, CA</v>
      </c>
      <c r="S17">
        <f t="shared" si="1"/>
        <v>38775</v>
      </c>
      <c r="T17">
        <f t="shared" si="2"/>
        <v>1.8E-3</v>
      </c>
      <c r="U17" t="str">
        <f t="shared" si="3"/>
        <v>FALSE</v>
      </c>
    </row>
    <row r="18" spans="1:21" x14ac:dyDescent="0.3">
      <c r="A18">
        <v>6081612600</v>
      </c>
      <c r="B18" t="s">
        <v>28</v>
      </c>
      <c r="C18">
        <v>58728</v>
      </c>
      <c r="D18">
        <v>8.5000000000000006E-3</v>
      </c>
      <c r="E18">
        <v>39843</v>
      </c>
      <c r="F18">
        <v>0.44779999999999998</v>
      </c>
      <c r="G18">
        <v>54329</v>
      </c>
      <c r="H18">
        <v>0.71030000000000004</v>
      </c>
      <c r="I18">
        <v>0.3695</v>
      </c>
      <c r="J18">
        <v>0.4078</v>
      </c>
      <c r="K18">
        <v>0.6079</v>
      </c>
      <c r="L18">
        <v>0.13070000000000001</v>
      </c>
      <c r="M18">
        <v>53361</v>
      </c>
      <c r="N18">
        <v>38171</v>
      </c>
      <c r="O18">
        <v>450</v>
      </c>
      <c r="P18">
        <f>VLOOKUP(A18,[1]PaloAlto_neighborhood!$A$2:$C$45,3,FALSE)</f>
        <v>2105</v>
      </c>
      <c r="R18" t="str">
        <f t="shared" si="0"/>
        <v>Downtown Menlo Park, Menlo Park, CA</v>
      </c>
      <c r="S18">
        <f t="shared" si="1"/>
        <v>33468</v>
      </c>
      <c r="T18">
        <f t="shared" si="2"/>
        <v>8.5000000000000006E-3</v>
      </c>
      <c r="U18" t="str">
        <f t="shared" si="3"/>
        <v>FALSE</v>
      </c>
    </row>
    <row r="19" spans="1:21" x14ac:dyDescent="0.3">
      <c r="A19">
        <v>6081612700</v>
      </c>
      <c r="B19" t="s">
        <v>27</v>
      </c>
      <c r="C19">
        <v>75405</v>
      </c>
      <c r="D19">
        <v>8.0000000000000004E-4</v>
      </c>
      <c r="E19">
        <v>42902</v>
      </c>
      <c r="F19">
        <v>0.59930000000000005</v>
      </c>
      <c r="G19">
        <v>60959</v>
      </c>
      <c r="H19">
        <v>0.76439999999999997</v>
      </c>
      <c r="I19">
        <v>0.54449999999999998</v>
      </c>
      <c r="J19">
        <v>0.44969999999999999</v>
      </c>
      <c r="K19">
        <v>0.48909999999999998</v>
      </c>
      <c r="L19">
        <v>8.5599999999999996E-2</v>
      </c>
      <c r="M19">
        <v>63110</v>
      </c>
      <c r="N19">
        <v>39273</v>
      </c>
      <c r="O19">
        <v>565</v>
      </c>
      <c r="P19">
        <f>VLOOKUP(A19,[1]PaloAlto_neighborhood!$A$2:$C$45,3,FALSE)</f>
        <v>1964</v>
      </c>
      <c r="R19" t="str">
        <f t="shared" si="0"/>
        <v>Menlo Park, CA</v>
      </c>
      <c r="S19">
        <f t="shared" si="1"/>
        <v>51837</v>
      </c>
      <c r="T19">
        <f t="shared" si="2"/>
        <v>8.0000000000000004E-4</v>
      </c>
      <c r="U19" t="str">
        <f t="shared" si="3"/>
        <v>FALSE</v>
      </c>
    </row>
    <row r="20" spans="1:21" x14ac:dyDescent="0.3">
      <c r="A20">
        <v>6081612800</v>
      </c>
      <c r="B20" t="s">
        <v>27</v>
      </c>
      <c r="C20">
        <v>75498</v>
      </c>
      <c r="D20">
        <v>2.8E-3</v>
      </c>
      <c r="E20">
        <v>45481</v>
      </c>
      <c r="F20">
        <v>0.5958</v>
      </c>
      <c r="G20">
        <v>53388</v>
      </c>
      <c r="H20">
        <v>0.77910000000000001</v>
      </c>
      <c r="I20">
        <v>0.55269999999999997</v>
      </c>
      <c r="J20">
        <v>0.49719999999999998</v>
      </c>
      <c r="K20">
        <v>0.50219999999999998</v>
      </c>
      <c r="L20">
        <v>0.13869999999999999</v>
      </c>
      <c r="M20">
        <v>75003</v>
      </c>
      <c r="N20">
        <v>49058</v>
      </c>
      <c r="O20">
        <v>870</v>
      </c>
      <c r="P20">
        <f>VLOOKUP(A20,[1]PaloAlto_neighborhood!$A$2:$C$45,3,FALSE)</f>
        <v>2571</v>
      </c>
      <c r="R20" t="str">
        <f t="shared" si="0"/>
        <v>Menlo Park, CA</v>
      </c>
      <c r="S20">
        <f t="shared" si="1"/>
        <v>44646</v>
      </c>
      <c r="T20">
        <f t="shared" si="2"/>
        <v>2.8E-3</v>
      </c>
      <c r="U20" t="str">
        <f t="shared" si="3"/>
        <v>FALSE</v>
      </c>
    </row>
    <row r="21" spans="1:21" x14ac:dyDescent="0.3">
      <c r="A21">
        <v>6081612900</v>
      </c>
      <c r="B21" t="s">
        <v>29</v>
      </c>
      <c r="C21">
        <v>67048</v>
      </c>
      <c r="D21">
        <v>4.0000000000000002E-4</v>
      </c>
      <c r="E21">
        <v>42698</v>
      </c>
      <c r="F21">
        <v>0.49370000000000003</v>
      </c>
      <c r="G21">
        <v>59717</v>
      </c>
      <c r="H21">
        <v>0.71940000000000004</v>
      </c>
      <c r="I21">
        <v>0.49859999999999999</v>
      </c>
      <c r="J21">
        <v>0.50109999999999999</v>
      </c>
      <c r="K21">
        <v>0.54920000000000002</v>
      </c>
      <c r="L21">
        <v>0.20699999999999999</v>
      </c>
      <c r="M21">
        <v>64447</v>
      </c>
      <c r="N21">
        <v>43996</v>
      </c>
      <c r="O21">
        <v>944</v>
      </c>
      <c r="P21">
        <f>VLOOKUP(A21,[1]PaloAlto_neighborhood!$A$2:$C$45,3,FALSE)</f>
        <v>2572</v>
      </c>
      <c r="R21" t="str">
        <f t="shared" si="0"/>
        <v>University Heights, West Menlo Park, CA</v>
      </c>
      <c r="S21">
        <f t="shared" si="1"/>
        <v>36184</v>
      </c>
      <c r="T21">
        <f t="shared" si="2"/>
        <v>4.0000000000000002E-4</v>
      </c>
      <c r="U21" t="str">
        <f t="shared" si="3"/>
        <v>FALSE</v>
      </c>
    </row>
    <row r="22" spans="1:21" x14ac:dyDescent="0.3">
      <c r="A22">
        <v>6081613000</v>
      </c>
      <c r="B22" t="s">
        <v>30</v>
      </c>
      <c r="C22">
        <v>79295</v>
      </c>
      <c r="D22">
        <v>3.3E-3</v>
      </c>
      <c r="E22">
        <v>47116</v>
      </c>
      <c r="F22">
        <v>0.54759999999999998</v>
      </c>
      <c r="G22">
        <v>59372</v>
      </c>
      <c r="H22">
        <v>0.69220000000000004</v>
      </c>
      <c r="I22">
        <v>0.60389999999999999</v>
      </c>
      <c r="J22">
        <v>0.57640000000000002</v>
      </c>
      <c r="K22">
        <v>0.62150000000000005</v>
      </c>
      <c r="L22">
        <v>0.17119999999999999</v>
      </c>
      <c r="M22">
        <v>81184</v>
      </c>
      <c r="N22">
        <v>48933</v>
      </c>
      <c r="O22">
        <v>480</v>
      </c>
      <c r="P22">
        <f>VLOOKUP(A22,[1]PaloAlto_neighborhood!$A$2:$C$45,3,FALSE)</f>
        <v>2635</v>
      </c>
      <c r="R22" t="str">
        <f t="shared" si="0"/>
        <v>Sharon Heights, Menlo Park, CA</v>
      </c>
      <c r="S22">
        <f t="shared" si="1"/>
        <v>47675</v>
      </c>
      <c r="T22">
        <f t="shared" si="2"/>
        <v>3.3E-3</v>
      </c>
      <c r="U22" t="str">
        <f t="shared" si="3"/>
        <v>FALSE</v>
      </c>
    </row>
    <row r="23" spans="1:21" x14ac:dyDescent="0.3">
      <c r="A23">
        <v>6081613200</v>
      </c>
      <c r="B23" t="s">
        <v>31</v>
      </c>
      <c r="C23">
        <v>72122</v>
      </c>
      <c r="D23">
        <v>1.0500000000000001E-2</v>
      </c>
      <c r="E23">
        <v>44553</v>
      </c>
      <c r="F23">
        <v>0.56620000000000004</v>
      </c>
      <c r="G23">
        <v>52026</v>
      </c>
      <c r="H23">
        <v>0.7873</v>
      </c>
      <c r="I23">
        <v>0.53269999999999995</v>
      </c>
      <c r="J23">
        <v>0.48699999999999999</v>
      </c>
      <c r="K23">
        <v>0.50429999999999997</v>
      </c>
      <c r="L23">
        <v>0.16320000000000001</v>
      </c>
      <c r="M23">
        <v>69991</v>
      </c>
      <c r="N23">
        <v>44678</v>
      </c>
      <c r="O23">
        <v>1565</v>
      </c>
      <c r="P23">
        <f>VLOOKUP(A23,[1]PaloAlto_neighborhood!$A$2:$C$45,3,FALSE)</f>
        <v>3038</v>
      </c>
      <c r="R23" t="str">
        <f t="shared" si="0"/>
        <v>Central Portola Valley, Portola Valley, CA</v>
      </c>
      <c r="S23">
        <f t="shared" si="1"/>
        <v>35666</v>
      </c>
      <c r="T23">
        <f t="shared" si="2"/>
        <v>1.0500000000000001E-2</v>
      </c>
      <c r="U23" t="str">
        <f t="shared" si="3"/>
        <v>FALSE</v>
      </c>
    </row>
    <row r="24" spans="1:21" x14ac:dyDescent="0.3">
      <c r="A24">
        <v>6081613300</v>
      </c>
      <c r="B24" t="s">
        <v>32</v>
      </c>
      <c r="C24">
        <v>71019</v>
      </c>
      <c r="D24">
        <v>4.0000000000000002E-4</v>
      </c>
      <c r="E24">
        <v>43712</v>
      </c>
      <c r="F24">
        <v>0.51819999999999999</v>
      </c>
      <c r="G24">
        <v>59476</v>
      </c>
      <c r="H24">
        <v>0.75209999999999999</v>
      </c>
      <c r="I24">
        <v>0.499</v>
      </c>
      <c r="J24">
        <v>0.42509999999999998</v>
      </c>
      <c r="K24">
        <v>0.61670000000000003</v>
      </c>
      <c r="L24">
        <v>0.19270000000000001</v>
      </c>
      <c r="M24">
        <v>73868</v>
      </c>
      <c r="N24">
        <v>44149</v>
      </c>
      <c r="O24">
        <v>621</v>
      </c>
      <c r="P24">
        <f>VLOOKUP(A24,[1]PaloAlto_neighborhood!$A$2:$C$45,3,FALSE)</f>
        <v>1750</v>
      </c>
      <c r="R24" t="str">
        <f t="shared" si="0"/>
        <v>Woodside, CA</v>
      </c>
      <c r="S24">
        <f t="shared" si="1"/>
        <v>50019</v>
      </c>
      <c r="T24">
        <f t="shared" si="2"/>
        <v>4.0000000000000002E-4</v>
      </c>
      <c r="U24" t="str">
        <f t="shared" si="3"/>
        <v>FALSE</v>
      </c>
    </row>
    <row r="25" spans="1:21" x14ac:dyDescent="0.3">
      <c r="A25">
        <v>6081613400</v>
      </c>
      <c r="B25" t="s">
        <v>32</v>
      </c>
      <c r="C25">
        <v>70990</v>
      </c>
      <c r="D25">
        <v>5.0000000000000001E-4</v>
      </c>
      <c r="E25">
        <v>44787</v>
      </c>
      <c r="F25">
        <v>0.60129999999999995</v>
      </c>
      <c r="G25">
        <v>51616</v>
      </c>
      <c r="H25">
        <v>0.74429999999999996</v>
      </c>
      <c r="I25">
        <v>0.51119999999999999</v>
      </c>
      <c r="J25">
        <v>0.47789999999999999</v>
      </c>
      <c r="K25">
        <v>0.59450000000000003</v>
      </c>
      <c r="L25">
        <v>0.14130000000000001</v>
      </c>
      <c r="M25">
        <v>70303</v>
      </c>
      <c r="N25">
        <v>44103</v>
      </c>
      <c r="O25">
        <v>774</v>
      </c>
      <c r="P25">
        <f>VLOOKUP(A25,[1]PaloAlto_neighborhood!$A$2:$C$45,3,FALSE)</f>
        <v>1835</v>
      </c>
      <c r="R25" t="str">
        <f t="shared" si="0"/>
        <v>Woodside, CA</v>
      </c>
      <c r="S25">
        <f t="shared" si="1"/>
        <v>48970</v>
      </c>
      <c r="T25">
        <f t="shared" si="2"/>
        <v>5.0000000000000001E-4</v>
      </c>
      <c r="U25" t="str">
        <f t="shared" si="3"/>
        <v>FALSE</v>
      </c>
    </row>
    <row r="26" spans="1:21" x14ac:dyDescent="0.3">
      <c r="A26">
        <v>6081613700</v>
      </c>
      <c r="B26" t="s">
        <v>33</v>
      </c>
      <c r="C26">
        <v>52454</v>
      </c>
      <c r="D26">
        <v>2.3E-3</v>
      </c>
      <c r="E26">
        <v>35229</v>
      </c>
      <c r="F26">
        <v>0.47289999999999999</v>
      </c>
      <c r="G26">
        <v>48470</v>
      </c>
      <c r="H26">
        <v>0.75649999999999995</v>
      </c>
      <c r="I26">
        <v>0.33529999999999999</v>
      </c>
      <c r="J26">
        <v>0.31090000000000001</v>
      </c>
      <c r="K26">
        <v>0.62039999999999995</v>
      </c>
      <c r="L26">
        <v>0.26650000000000001</v>
      </c>
      <c r="M26">
        <v>55753</v>
      </c>
      <c r="N26">
        <v>37434</v>
      </c>
      <c r="O26">
        <v>1882</v>
      </c>
      <c r="P26">
        <f>VLOOKUP(A26,[1]PaloAlto_neighborhood!$A$2:$C$45,3,FALSE)</f>
        <v>1243</v>
      </c>
      <c r="R26" t="str">
        <f t="shared" si="0"/>
        <v>Half Moon Bay, CA</v>
      </c>
      <c r="S26">
        <f t="shared" si="1"/>
        <v>37538</v>
      </c>
      <c r="T26">
        <f t="shared" si="2"/>
        <v>2.3E-3</v>
      </c>
      <c r="U26" t="str">
        <f t="shared" si="3"/>
        <v>FALSE</v>
      </c>
    </row>
    <row r="27" spans="1:21" x14ac:dyDescent="0.3">
      <c r="A27">
        <v>6081613800</v>
      </c>
      <c r="B27" t="s">
        <v>34</v>
      </c>
      <c r="C27">
        <v>48009</v>
      </c>
      <c r="D27">
        <v>0</v>
      </c>
      <c r="E27">
        <v>31338</v>
      </c>
      <c r="F27">
        <v>0.45739999999999997</v>
      </c>
      <c r="G27">
        <v>44305</v>
      </c>
      <c r="H27">
        <v>0.70450000000000002</v>
      </c>
      <c r="I27">
        <v>0.36249999999999999</v>
      </c>
      <c r="J27">
        <v>0.28970000000000001</v>
      </c>
      <c r="K27">
        <v>0.57769999999999999</v>
      </c>
      <c r="L27">
        <v>0.1336</v>
      </c>
      <c r="M27">
        <v>58464</v>
      </c>
      <c r="N27">
        <v>35877</v>
      </c>
      <c r="O27">
        <v>1087</v>
      </c>
      <c r="P27">
        <f>VLOOKUP(A27,[1]PaloAlto_neighborhood!$A$2:$C$45,3,FALSE)</f>
        <v>1375</v>
      </c>
      <c r="R27" t="str">
        <f t="shared" si="0"/>
        <v>Pescadero, CA</v>
      </c>
      <c r="S27">
        <f t="shared" si="1"/>
        <v>31509</v>
      </c>
      <c r="T27">
        <f t="shared" si="2"/>
        <v>0</v>
      </c>
      <c r="U27" t="str">
        <f t="shared" si="3"/>
        <v>FALSE</v>
      </c>
    </row>
    <row r="28" spans="1:21" x14ac:dyDescent="0.3">
      <c r="A28">
        <v>6081613900</v>
      </c>
      <c r="B28" t="s">
        <v>27</v>
      </c>
      <c r="C28">
        <v>60976</v>
      </c>
      <c r="D28">
        <v>2.3E-3</v>
      </c>
      <c r="E28">
        <v>40326</v>
      </c>
      <c r="F28">
        <v>0.45889999999999997</v>
      </c>
      <c r="G28">
        <v>52734</v>
      </c>
      <c r="H28">
        <v>0.74850000000000005</v>
      </c>
      <c r="I28">
        <v>0.42030000000000001</v>
      </c>
      <c r="J28">
        <v>0.42399999999999999</v>
      </c>
      <c r="K28">
        <v>0.53200000000000003</v>
      </c>
      <c r="L28">
        <v>0.20860000000000001</v>
      </c>
      <c r="M28">
        <v>55349</v>
      </c>
      <c r="N28">
        <v>39643</v>
      </c>
      <c r="O28">
        <v>1175</v>
      </c>
      <c r="P28">
        <f>VLOOKUP(A28,[1]PaloAlto_neighborhood!$A$2:$C$45,3,FALSE)</f>
        <v>1668</v>
      </c>
      <c r="R28" t="str">
        <f t="shared" si="0"/>
        <v>Menlo Park, CA</v>
      </c>
      <c r="S28">
        <f t="shared" si="1"/>
        <v>40960</v>
      </c>
      <c r="T28">
        <f t="shared" si="2"/>
        <v>2.3E-3</v>
      </c>
      <c r="U28" t="str">
        <f t="shared" si="3"/>
        <v>FALSE</v>
      </c>
    </row>
    <row r="29" spans="1:21" x14ac:dyDescent="0.3">
      <c r="A29">
        <v>6085510600</v>
      </c>
      <c r="B29" t="s">
        <v>35</v>
      </c>
      <c r="C29">
        <v>58909</v>
      </c>
      <c r="D29">
        <v>1.8E-3</v>
      </c>
      <c r="E29">
        <v>39855</v>
      </c>
      <c r="F29">
        <v>0.4244</v>
      </c>
      <c r="G29">
        <v>49003</v>
      </c>
      <c r="H29">
        <v>0.75939999999999996</v>
      </c>
      <c r="I29">
        <v>0.42599999999999999</v>
      </c>
      <c r="J29">
        <v>0.43159999999999998</v>
      </c>
      <c r="K29">
        <v>0.44109999999999999</v>
      </c>
      <c r="L29">
        <v>0.1865</v>
      </c>
      <c r="M29">
        <v>54523</v>
      </c>
      <c r="N29">
        <v>38537</v>
      </c>
      <c r="O29">
        <v>1324</v>
      </c>
      <c r="P29">
        <f>VLOOKUP(A29,[1]PaloAlto_neighborhood!$A$2:$C$45,3,FALSE)</f>
        <v>2190</v>
      </c>
      <c r="R29" t="str">
        <f t="shared" si="0"/>
        <v>Barron Park, Palo Alto, CA</v>
      </c>
      <c r="S29">
        <f t="shared" si="1"/>
        <v>32629</v>
      </c>
      <c r="T29">
        <f t="shared" si="2"/>
        <v>1.8E-3</v>
      </c>
      <c r="U29" t="str">
        <f t="shared" si="3"/>
        <v>FALSE</v>
      </c>
    </row>
    <row r="30" spans="1:21" x14ac:dyDescent="0.3">
      <c r="A30">
        <v>6085510700</v>
      </c>
      <c r="B30" t="s">
        <v>36</v>
      </c>
      <c r="C30">
        <v>56943</v>
      </c>
      <c r="D30">
        <v>4.1999999999999997E-3</v>
      </c>
      <c r="E30">
        <v>39497</v>
      </c>
      <c r="F30">
        <v>0.41020000000000001</v>
      </c>
      <c r="G30">
        <v>48600</v>
      </c>
      <c r="H30">
        <v>0.76080000000000003</v>
      </c>
      <c r="I30">
        <v>0.38080000000000003</v>
      </c>
      <c r="J30">
        <v>0.39929999999999999</v>
      </c>
      <c r="K30">
        <v>0.51680000000000004</v>
      </c>
      <c r="L30">
        <v>0.2631</v>
      </c>
      <c r="M30">
        <v>48639</v>
      </c>
      <c r="N30">
        <v>35661</v>
      </c>
      <c r="O30">
        <v>815</v>
      </c>
      <c r="P30">
        <f>VLOOKUP(A30,[1]PaloAlto_neighborhood!$A$2:$C$45,3,FALSE)</f>
        <v>1889</v>
      </c>
      <c r="R30" t="str">
        <f t="shared" si="0"/>
        <v>Palo Alto, CA</v>
      </c>
      <c r="S30">
        <f t="shared" si="1"/>
        <v>34275</v>
      </c>
      <c r="T30">
        <f t="shared" si="2"/>
        <v>4.1999999999999997E-3</v>
      </c>
      <c r="U30" t="str">
        <f t="shared" si="3"/>
        <v>FALSE</v>
      </c>
    </row>
    <row r="31" spans="1:21" x14ac:dyDescent="0.3">
      <c r="A31">
        <v>6085510900</v>
      </c>
      <c r="B31" t="s">
        <v>37</v>
      </c>
      <c r="C31">
        <v>63194</v>
      </c>
      <c r="D31">
        <v>2.9999999999999997E-4</v>
      </c>
      <c r="E31">
        <v>42207</v>
      </c>
      <c r="F31">
        <v>0.48730000000000001</v>
      </c>
      <c r="G31">
        <v>47714</v>
      </c>
      <c r="H31">
        <v>0.78990000000000005</v>
      </c>
      <c r="I31">
        <v>0.42280000000000001</v>
      </c>
      <c r="J31">
        <v>0.45129999999999998</v>
      </c>
      <c r="K31">
        <v>0.43659999999999999</v>
      </c>
      <c r="L31">
        <v>0.15590000000000001</v>
      </c>
      <c r="M31">
        <v>55731</v>
      </c>
      <c r="N31">
        <v>39989</v>
      </c>
      <c r="O31">
        <v>1217</v>
      </c>
      <c r="P31">
        <f>VLOOKUP(A31,[1]PaloAlto_neighborhood!$A$2:$C$45,3,FALSE)</f>
        <v>2325</v>
      </c>
      <c r="R31" t="str">
        <f t="shared" si="0"/>
        <v>Midtown, Palo Alto, CA</v>
      </c>
      <c r="S31">
        <f t="shared" si="1"/>
        <v>35294</v>
      </c>
      <c r="T31">
        <f t="shared" si="2"/>
        <v>2.9999999999999997E-4</v>
      </c>
      <c r="U31" t="str">
        <f t="shared" si="3"/>
        <v>FALSE</v>
      </c>
    </row>
    <row r="32" spans="1:21" x14ac:dyDescent="0.3">
      <c r="A32">
        <v>6085511000</v>
      </c>
      <c r="B32" t="s">
        <v>37</v>
      </c>
      <c r="C32">
        <v>57854</v>
      </c>
      <c r="D32">
        <v>6.7999999999999996E-3</v>
      </c>
      <c r="E32">
        <v>39224</v>
      </c>
      <c r="F32">
        <v>0.4304</v>
      </c>
      <c r="G32">
        <v>53219</v>
      </c>
      <c r="H32">
        <v>0.77249999999999996</v>
      </c>
      <c r="I32">
        <v>0.39379999999999998</v>
      </c>
      <c r="J32">
        <v>0.43309999999999998</v>
      </c>
      <c r="K32">
        <v>0.46050000000000002</v>
      </c>
      <c r="L32">
        <v>0.21709999999999999</v>
      </c>
      <c r="M32">
        <v>52452</v>
      </c>
      <c r="N32">
        <v>36764</v>
      </c>
      <c r="O32">
        <v>1542</v>
      </c>
      <c r="P32">
        <f>VLOOKUP(A32,[1]PaloAlto_neighborhood!$A$2:$C$45,3,FALSE)</f>
        <v>2562</v>
      </c>
      <c r="R32" t="str">
        <f t="shared" si="0"/>
        <v>Midtown, Palo Alto, CA</v>
      </c>
      <c r="S32">
        <f t="shared" si="1"/>
        <v>27110</v>
      </c>
      <c r="T32">
        <f t="shared" si="2"/>
        <v>6.7999999999999996E-3</v>
      </c>
      <c r="U32" t="str">
        <f t="shared" si="3"/>
        <v>FALSE</v>
      </c>
    </row>
    <row r="33" spans="1:21" x14ac:dyDescent="0.3">
      <c r="A33">
        <v>6085511100</v>
      </c>
      <c r="B33" t="s">
        <v>38</v>
      </c>
      <c r="C33">
        <v>68698</v>
      </c>
      <c r="D33">
        <v>5.9999999999999995E-4</v>
      </c>
      <c r="E33">
        <v>44714</v>
      </c>
      <c r="F33">
        <v>0.53420000000000001</v>
      </c>
      <c r="G33">
        <v>54511</v>
      </c>
      <c r="H33">
        <v>0.77569999999999995</v>
      </c>
      <c r="I33">
        <v>0.4824</v>
      </c>
      <c r="J33">
        <v>0.50680000000000003</v>
      </c>
      <c r="K33">
        <v>0.34239999999999998</v>
      </c>
      <c r="L33">
        <v>0.15840000000000001</v>
      </c>
      <c r="M33">
        <v>51523</v>
      </c>
      <c r="N33">
        <v>37108</v>
      </c>
      <c r="O33">
        <v>1280</v>
      </c>
      <c r="P33">
        <f>VLOOKUP(A33,[1]PaloAlto_neighborhood!$A$2:$C$45,3,FALSE)</f>
        <v>2945</v>
      </c>
      <c r="R33" t="str">
        <f t="shared" si="0"/>
        <v>Duveneck - St. Francis, Palo Alto, CA</v>
      </c>
      <c r="S33">
        <f t="shared" si="1"/>
        <v>33358</v>
      </c>
      <c r="T33">
        <f t="shared" si="2"/>
        <v>5.9999999999999995E-4</v>
      </c>
      <c r="U33" t="str">
        <f t="shared" si="3"/>
        <v>FALSE</v>
      </c>
    </row>
    <row r="34" spans="1:21" x14ac:dyDescent="0.3">
      <c r="A34">
        <v>6085511200</v>
      </c>
      <c r="B34" t="s">
        <v>39</v>
      </c>
      <c r="C34">
        <v>68403</v>
      </c>
      <c r="D34">
        <v>2.9999999999999997E-4</v>
      </c>
      <c r="E34">
        <v>44224</v>
      </c>
      <c r="F34">
        <v>0.4834</v>
      </c>
      <c r="G34">
        <v>53943</v>
      </c>
      <c r="H34">
        <v>0.75290000000000001</v>
      </c>
      <c r="I34">
        <v>0.4904</v>
      </c>
      <c r="J34">
        <v>0.4955</v>
      </c>
      <c r="K34">
        <v>0.33629999999999999</v>
      </c>
      <c r="L34">
        <v>0.1736</v>
      </c>
      <c r="M34">
        <v>56327</v>
      </c>
      <c r="N34">
        <v>38564</v>
      </c>
      <c r="O34">
        <v>1120</v>
      </c>
      <c r="P34">
        <f>VLOOKUP(A34,[1]PaloAlto_neighborhood!$A$2:$C$45,3,FALSE)</f>
        <v>3207</v>
      </c>
      <c r="R34" t="str">
        <f t="shared" si="0"/>
        <v>Crescent Park, Palo Alto, CA</v>
      </c>
      <c r="S34">
        <f t="shared" si="1"/>
        <v>29919</v>
      </c>
      <c r="T34">
        <f t="shared" si="2"/>
        <v>2.9999999999999997E-4</v>
      </c>
      <c r="U34" t="str">
        <f t="shared" si="3"/>
        <v>FALSE</v>
      </c>
    </row>
    <row r="35" spans="1:21" x14ac:dyDescent="0.3">
      <c r="A35">
        <v>6085511301</v>
      </c>
      <c r="B35" t="s">
        <v>40</v>
      </c>
      <c r="C35">
        <v>61134</v>
      </c>
      <c r="D35">
        <v>1.6999999999999999E-3</v>
      </c>
      <c r="E35">
        <v>41127</v>
      </c>
      <c r="F35">
        <v>0.48749999999999999</v>
      </c>
      <c r="G35">
        <v>51755</v>
      </c>
      <c r="H35">
        <v>0.77980000000000005</v>
      </c>
      <c r="I35">
        <v>0.4345</v>
      </c>
      <c r="J35">
        <v>0.40450000000000003</v>
      </c>
      <c r="K35">
        <v>0.37890000000000001</v>
      </c>
      <c r="L35">
        <v>0.1464</v>
      </c>
      <c r="M35">
        <v>51286</v>
      </c>
      <c r="N35">
        <v>35853</v>
      </c>
      <c r="O35">
        <v>344</v>
      </c>
      <c r="P35">
        <f>VLOOKUP(A35,[1]PaloAlto_neighborhood!$A$2:$C$45,3,FALSE)</f>
        <v>2319</v>
      </c>
      <c r="R35" t="str">
        <f t="shared" si="0"/>
        <v>University South, Palo Alto, CA</v>
      </c>
      <c r="S35">
        <f t="shared" si="1"/>
        <v>33306</v>
      </c>
      <c r="T35">
        <f t="shared" si="2"/>
        <v>1.6999999999999999E-3</v>
      </c>
      <c r="U35" t="str">
        <f t="shared" si="3"/>
        <v>FALSE</v>
      </c>
    </row>
    <row r="36" spans="1:21" x14ac:dyDescent="0.3">
      <c r="A36">
        <v>6085511302</v>
      </c>
      <c r="B36" t="s">
        <v>41</v>
      </c>
      <c r="C36">
        <v>60875</v>
      </c>
      <c r="D36">
        <v>8.3000000000000001E-3</v>
      </c>
      <c r="E36">
        <v>40702</v>
      </c>
      <c r="F36">
        <v>0.44359999999999999</v>
      </c>
      <c r="G36">
        <v>47841</v>
      </c>
      <c r="H36">
        <v>0.7</v>
      </c>
      <c r="I36">
        <v>0.44159999999999999</v>
      </c>
      <c r="J36">
        <v>0.45029999999999998</v>
      </c>
      <c r="K36">
        <v>0.436</v>
      </c>
      <c r="L36">
        <v>0.17849999999999999</v>
      </c>
      <c r="M36">
        <v>53981</v>
      </c>
      <c r="N36">
        <v>36906</v>
      </c>
      <c r="O36">
        <v>380</v>
      </c>
      <c r="P36">
        <f>VLOOKUP(A36,[1]PaloAlto_neighborhood!$A$2:$C$45,3,FALSE)</f>
        <v>1706</v>
      </c>
      <c r="R36" t="str">
        <f t="shared" si="0"/>
        <v>Downtown North, Palo Alto, CA</v>
      </c>
      <c r="S36">
        <f t="shared" si="1"/>
        <v>40403</v>
      </c>
      <c r="T36">
        <f t="shared" si="2"/>
        <v>8.3000000000000001E-3</v>
      </c>
      <c r="U36" t="str">
        <f t="shared" si="3"/>
        <v>FALSE</v>
      </c>
    </row>
    <row r="37" spans="1:21" x14ac:dyDescent="0.3">
      <c r="A37">
        <v>6085511400</v>
      </c>
      <c r="B37" t="s">
        <v>42</v>
      </c>
      <c r="C37">
        <v>68671</v>
      </c>
      <c r="D37">
        <v>5.0000000000000001E-4</v>
      </c>
      <c r="E37">
        <v>43562</v>
      </c>
      <c r="F37">
        <v>0.47710000000000002</v>
      </c>
      <c r="G37">
        <v>52980</v>
      </c>
      <c r="H37">
        <v>0.77910000000000001</v>
      </c>
      <c r="I37">
        <v>0.50439999999999996</v>
      </c>
      <c r="J37">
        <v>0.46200000000000002</v>
      </c>
      <c r="K37">
        <v>0.34110000000000001</v>
      </c>
      <c r="L37">
        <v>0.1658</v>
      </c>
      <c r="M37">
        <v>52292</v>
      </c>
      <c r="N37">
        <v>37144</v>
      </c>
      <c r="O37">
        <v>884</v>
      </c>
      <c r="P37">
        <f>VLOOKUP(A37,[1]PaloAlto_neighborhood!$A$2:$C$45,3,FALSE)</f>
        <v>2323</v>
      </c>
      <c r="R37" t="str">
        <f t="shared" si="0"/>
        <v>Old Palo Alto, Palo Alto, CA</v>
      </c>
      <c r="S37">
        <f t="shared" si="1"/>
        <v>40795</v>
      </c>
      <c r="T37">
        <f t="shared" si="2"/>
        <v>5.0000000000000001E-4</v>
      </c>
      <c r="U37" t="str">
        <f t="shared" si="3"/>
        <v>FALSE</v>
      </c>
    </row>
    <row r="38" spans="1:21" x14ac:dyDescent="0.3">
      <c r="A38">
        <v>6085511500</v>
      </c>
      <c r="B38" t="s">
        <v>43</v>
      </c>
      <c r="C38">
        <v>61887</v>
      </c>
      <c r="D38">
        <v>6.4999999999999997E-3</v>
      </c>
      <c r="E38">
        <v>42278</v>
      </c>
      <c r="F38">
        <v>0.42859999999999998</v>
      </c>
      <c r="G38">
        <v>56218</v>
      </c>
      <c r="H38">
        <v>0.75560000000000005</v>
      </c>
      <c r="I38">
        <v>0.41749999999999998</v>
      </c>
      <c r="J38">
        <v>0.48820000000000002</v>
      </c>
      <c r="K38">
        <v>0.42630000000000001</v>
      </c>
      <c r="L38">
        <v>0.20169999999999999</v>
      </c>
      <c r="M38">
        <v>52600</v>
      </c>
      <c r="N38">
        <v>38694</v>
      </c>
      <c r="O38">
        <v>1200</v>
      </c>
      <c r="P38">
        <f>VLOOKUP(A38,[1]PaloAlto_neighborhood!$A$2:$C$45,3,FALSE)</f>
        <v>2377</v>
      </c>
      <c r="R38" t="str">
        <f t="shared" si="0"/>
        <v>College Terrace, Palo Alto, CA</v>
      </c>
      <c r="S38">
        <f t="shared" si="1"/>
        <v>33363</v>
      </c>
      <c r="T38">
        <f t="shared" si="2"/>
        <v>6.4999999999999997E-3</v>
      </c>
      <c r="U38" t="str">
        <f t="shared" si="3"/>
        <v>FALSE</v>
      </c>
    </row>
    <row r="39" spans="1:21" x14ac:dyDescent="0.3">
      <c r="A39">
        <v>6085511608</v>
      </c>
      <c r="B39" t="s">
        <v>44</v>
      </c>
      <c r="P39">
        <f>VLOOKUP(A39,[1]PaloAlto_neighborhood!$A$2:$C$45,3,FALSE)</f>
        <v>1556</v>
      </c>
      <c r="R39" t="str">
        <f t="shared" si="0"/>
        <v>Stanford, CA</v>
      </c>
      <c r="T39">
        <f t="shared" si="2"/>
        <v>0</v>
      </c>
      <c r="U39" t="str">
        <f t="shared" si="3"/>
        <v>TRUE</v>
      </c>
    </row>
    <row r="40" spans="1:21" x14ac:dyDescent="0.3">
      <c r="A40">
        <v>6085511609</v>
      </c>
      <c r="B40" t="s">
        <v>36</v>
      </c>
      <c r="C40">
        <v>54566</v>
      </c>
      <c r="D40">
        <v>0</v>
      </c>
      <c r="E40">
        <v>39745</v>
      </c>
      <c r="F40">
        <v>0.41710000000000003</v>
      </c>
      <c r="G40">
        <v>44129</v>
      </c>
      <c r="H40">
        <v>0.73360000000000003</v>
      </c>
      <c r="I40">
        <v>0.4052</v>
      </c>
      <c r="J40">
        <v>0.43169999999999997</v>
      </c>
      <c r="K40">
        <v>0.44529999999999997</v>
      </c>
      <c r="L40">
        <v>0.1288</v>
      </c>
      <c r="M40">
        <v>50949</v>
      </c>
      <c r="N40">
        <v>39442</v>
      </c>
      <c r="O40">
        <v>97</v>
      </c>
      <c r="P40">
        <f>VLOOKUP(A40,[1]PaloAlto_neighborhood!$A$2:$C$45,3,FALSE)</f>
        <v>2807</v>
      </c>
      <c r="R40" t="str">
        <f t="shared" si="0"/>
        <v>Palo Alto, CA</v>
      </c>
      <c r="S40">
        <f t="shared" si="1"/>
        <v>20882</v>
      </c>
      <c r="T40">
        <f t="shared" si="2"/>
        <v>0</v>
      </c>
      <c r="U40" t="str">
        <f t="shared" si="3"/>
        <v>FALSE</v>
      </c>
    </row>
    <row r="41" spans="1:21" x14ac:dyDescent="0.3">
      <c r="A41">
        <v>6085511701</v>
      </c>
      <c r="B41" t="s">
        <v>45</v>
      </c>
      <c r="C41">
        <v>80483</v>
      </c>
      <c r="D41">
        <v>5.9999999999999995E-4</v>
      </c>
      <c r="E41">
        <v>51614</v>
      </c>
      <c r="F41">
        <v>0.50160000000000005</v>
      </c>
      <c r="G41">
        <v>60310</v>
      </c>
      <c r="H41">
        <v>0.77769999999999995</v>
      </c>
      <c r="I41">
        <v>0.59560000000000002</v>
      </c>
      <c r="J41">
        <v>0.59340000000000004</v>
      </c>
      <c r="K41">
        <v>0.42480000000000001</v>
      </c>
      <c r="L41">
        <v>0.16170000000000001</v>
      </c>
      <c r="M41">
        <v>72070</v>
      </c>
      <c r="N41">
        <v>48566</v>
      </c>
      <c r="O41">
        <v>980</v>
      </c>
      <c r="P41">
        <f>VLOOKUP(A41,[1]PaloAlto_neighborhood!$A$2:$C$45,3,FALSE)</f>
        <v>2351</v>
      </c>
      <c r="R41" t="str">
        <f t="shared" si="0"/>
        <v>Los Altos Hills, CA</v>
      </c>
      <c r="S41">
        <f t="shared" si="1"/>
        <v>52271</v>
      </c>
      <c r="T41">
        <f t="shared" si="2"/>
        <v>5.9999999999999995E-4</v>
      </c>
      <c r="U41" t="str">
        <f t="shared" si="3"/>
        <v>FALSE</v>
      </c>
    </row>
    <row r="42" spans="1:21" x14ac:dyDescent="0.3">
      <c r="A42">
        <v>6085511704</v>
      </c>
      <c r="B42" t="s">
        <v>45</v>
      </c>
      <c r="C42">
        <v>77908</v>
      </c>
      <c r="D42">
        <v>1E-3</v>
      </c>
      <c r="E42">
        <v>46793</v>
      </c>
      <c r="F42">
        <v>0.5373</v>
      </c>
      <c r="G42">
        <v>60481</v>
      </c>
      <c r="H42">
        <v>0.71940000000000004</v>
      </c>
      <c r="I42">
        <v>0.61309999999999998</v>
      </c>
      <c r="J42">
        <v>0.56169999999999998</v>
      </c>
      <c r="K42">
        <v>0.44590000000000002</v>
      </c>
      <c r="L42">
        <v>0.17610000000000001</v>
      </c>
      <c r="M42">
        <v>63157</v>
      </c>
      <c r="N42">
        <v>39823</v>
      </c>
      <c r="O42">
        <v>925</v>
      </c>
      <c r="P42">
        <f>VLOOKUP(A42,[1]PaloAlto_neighborhood!$A$2:$C$45,3,FALSE)</f>
        <v>1681</v>
      </c>
      <c r="R42" t="str">
        <f t="shared" si="0"/>
        <v>Los Altos Hills, CA</v>
      </c>
      <c r="S42">
        <f t="shared" si="1"/>
        <v>57736</v>
      </c>
      <c r="T42">
        <f t="shared" si="2"/>
        <v>1E-3</v>
      </c>
      <c r="U42" t="str">
        <f t="shared" si="3"/>
        <v>FALSE</v>
      </c>
    </row>
    <row r="43" spans="1:21" x14ac:dyDescent="0.3">
      <c r="A43">
        <v>6085511705</v>
      </c>
      <c r="B43" t="s">
        <v>36</v>
      </c>
      <c r="C43">
        <v>74551</v>
      </c>
      <c r="D43">
        <v>0</v>
      </c>
      <c r="E43">
        <v>43708</v>
      </c>
      <c r="F43">
        <v>0.55320000000000003</v>
      </c>
      <c r="G43">
        <v>61988</v>
      </c>
      <c r="H43">
        <v>0.66710000000000003</v>
      </c>
      <c r="I43">
        <v>0.52390000000000003</v>
      </c>
      <c r="J43">
        <v>0.52559999999999996</v>
      </c>
      <c r="K43">
        <v>0.35170000000000001</v>
      </c>
      <c r="L43">
        <v>0.1875</v>
      </c>
      <c r="M43">
        <v>75935</v>
      </c>
      <c r="N43">
        <v>45177</v>
      </c>
      <c r="O43">
        <v>204</v>
      </c>
      <c r="P43">
        <f>VLOOKUP(A43,[1]PaloAlto_neighborhood!$A$2:$C$45,3,FALSE)</f>
        <v>1607</v>
      </c>
      <c r="R43" t="str">
        <f t="shared" si="0"/>
        <v>Palo Alto, CA</v>
      </c>
      <c r="S43">
        <f t="shared" si="1"/>
        <v>55267</v>
      </c>
      <c r="T43">
        <f t="shared" si="2"/>
        <v>0</v>
      </c>
      <c r="U43" t="str">
        <f t="shared" si="3"/>
        <v>FALSE</v>
      </c>
    </row>
    <row r="44" spans="1:21" x14ac:dyDescent="0.3">
      <c r="A44">
        <v>6085511707</v>
      </c>
      <c r="B44" t="s">
        <v>46</v>
      </c>
      <c r="C44">
        <v>55525</v>
      </c>
      <c r="D44">
        <v>1.5E-3</v>
      </c>
      <c r="E44">
        <v>37350</v>
      </c>
      <c r="F44">
        <v>0.44600000000000001</v>
      </c>
      <c r="G44">
        <v>46376</v>
      </c>
      <c r="H44">
        <v>0.73939999999999995</v>
      </c>
      <c r="I44">
        <v>0.37</v>
      </c>
      <c r="J44">
        <v>0.3911</v>
      </c>
      <c r="K44">
        <v>0.55579999999999996</v>
      </c>
      <c r="L44">
        <v>0.2122</v>
      </c>
      <c r="M44">
        <v>52946</v>
      </c>
      <c r="N44">
        <v>34747</v>
      </c>
      <c r="O44">
        <v>616</v>
      </c>
      <c r="P44">
        <f>VLOOKUP(A44,[1]PaloAlto_neighborhood!$A$2:$C$45,3,FALSE)</f>
        <v>2865</v>
      </c>
      <c r="R44" t="str">
        <f t="shared" si="0"/>
        <v>Cupertino, CA</v>
      </c>
      <c r="S44">
        <f t="shared" si="1"/>
        <v>21145</v>
      </c>
      <c r="T44">
        <f t="shared" si="2"/>
        <v>1.5E-3</v>
      </c>
      <c r="U44" t="str">
        <f t="shared" si="3"/>
        <v>FALSE</v>
      </c>
    </row>
    <row r="45" spans="1:21" x14ac:dyDescent="0.3">
      <c r="A45">
        <v>6085513000</v>
      </c>
      <c r="B45" t="s">
        <v>44</v>
      </c>
      <c r="C45">
        <v>44471</v>
      </c>
      <c r="D45">
        <v>0</v>
      </c>
      <c r="E45">
        <v>31223</v>
      </c>
      <c r="F45">
        <v>0.35239999999999999</v>
      </c>
      <c r="G45">
        <v>53096</v>
      </c>
      <c r="H45">
        <v>0.71679999999999999</v>
      </c>
      <c r="I45">
        <v>0.29310000000000003</v>
      </c>
      <c r="J45">
        <v>0.33729999999999999</v>
      </c>
      <c r="K45">
        <v>0.433</v>
      </c>
      <c r="L45">
        <v>0.17430000000000001</v>
      </c>
      <c r="M45">
        <v>37748</v>
      </c>
      <c r="N45">
        <v>25874</v>
      </c>
      <c r="O45">
        <v>468</v>
      </c>
      <c r="P45">
        <f>VLOOKUP(A45,[1]PaloAlto_neighborhood!$A$2:$C$45,3,FALSE)</f>
        <v>1537</v>
      </c>
      <c r="R45" t="str">
        <f t="shared" si="0"/>
        <v>Stanford, CA</v>
      </c>
      <c r="S45">
        <f t="shared" si="1"/>
        <v>26027</v>
      </c>
      <c r="T45">
        <f t="shared" si="2"/>
        <v>0</v>
      </c>
      <c r="U45" t="str">
        <f t="shared" si="3"/>
        <v>FALSE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PaloAlto_general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Wang</cp:lastModifiedBy>
  <dcterms:created xsi:type="dcterms:W3CDTF">2020-02-14T11:50:34Z</dcterms:created>
  <dcterms:modified xsi:type="dcterms:W3CDTF">2020-02-14T13:37:29Z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1ff47b36-9205-419e-b835-762b1ea00f67</vt:lpwstr>
  </property>
</Properties>
</file>