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niandes-my.sharepoint.com/personal/jd_vega1754_uniandes_edu_co/Documents/Documentos/GRAFOS DEF/Imágenes Grafos/"/>
    </mc:Choice>
  </mc:AlternateContent>
  <xr:revisionPtr revIDLastSave="0" documentId="8_{0FE086AF-D396-40E3-A14F-A7DBE16DF60B}" xr6:coauthVersionLast="47" xr6:coauthVersionMax="47" xr10:uidLastSave="{00000000-0000-0000-0000-000000000000}"/>
  <bookViews>
    <workbookView xWindow="-108" yWindow="-108" windowWidth="23256" windowHeight="12456" activeTab="2" xr2:uid="{CC296CD2-76A3-4658-9DEE-9A7BC80A5063}"/>
  </bookViews>
  <sheets>
    <sheet name="Procesamiento DB" sheetId="1" r:id="rId1"/>
    <sheet name="Reacciones" sheetId="2" r:id="rId2"/>
    <sheet name="Ruta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3" l="1"/>
  <c r="H23" i="3" s="1"/>
  <c r="H45" i="3"/>
  <c r="H46" i="3" s="1"/>
  <c r="O22" i="3"/>
  <c r="O23" i="3" s="1"/>
  <c r="P22" i="3"/>
  <c r="Q22" i="3"/>
  <c r="P23" i="3"/>
  <c r="Q23" i="3"/>
  <c r="O45" i="3"/>
  <c r="P45" i="3"/>
  <c r="Q45" i="3"/>
  <c r="O46" i="3"/>
  <c r="P46" i="3"/>
  <c r="Q46" i="3"/>
  <c r="G46" i="3"/>
  <c r="N45" i="3"/>
  <c r="N46" i="3" s="1"/>
  <c r="M45" i="3"/>
  <c r="M46" i="3" s="1"/>
  <c r="L45" i="3"/>
  <c r="L46" i="3" s="1"/>
  <c r="K45" i="3"/>
  <c r="K46" i="3" s="1"/>
  <c r="J45" i="3"/>
  <c r="J46" i="3" s="1"/>
  <c r="I45" i="3"/>
  <c r="I46" i="3" s="1"/>
  <c r="G45" i="3"/>
  <c r="F45" i="3"/>
  <c r="F46" i="3" s="1"/>
  <c r="E45" i="3"/>
  <c r="E46" i="3" s="1"/>
  <c r="D45" i="3"/>
  <c r="D46" i="3" s="1"/>
  <c r="C45" i="3"/>
  <c r="C46" i="3" s="1"/>
  <c r="D22" i="3"/>
  <c r="D23" i="3" s="1"/>
  <c r="E22" i="3"/>
  <c r="E23" i="3" s="1"/>
  <c r="F22" i="3"/>
  <c r="F23" i="3" s="1"/>
  <c r="G22" i="3"/>
  <c r="G23" i="3" s="1"/>
  <c r="I22" i="3"/>
  <c r="I23" i="3" s="1"/>
  <c r="J22" i="3"/>
  <c r="J23" i="3" s="1"/>
  <c r="K22" i="3"/>
  <c r="K23" i="3" s="1"/>
  <c r="L22" i="3"/>
  <c r="L23" i="3" s="1"/>
  <c r="M22" i="3"/>
  <c r="M23" i="3" s="1"/>
  <c r="N22" i="3"/>
  <c r="N23" i="3" s="1"/>
  <c r="C22" i="3"/>
  <c r="C2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tc={BF56F268-61D9-47D1-8FE5-6AB8162E787D}</author>
    <author>tc={E150542C-560C-4B9C-9FD8-15B3AAE74784}</author>
    <author>tc={C89EE22D-93A5-4F56-AADE-3403FC782BA8}</author>
  </authors>
  <commentList>
    <comment ref="D11" authorId="0" shapeId="0" xr:uid="{BF56F268-61D9-47D1-8FE5-6AB8162E787D}">
      <text>
        <t>[Comentario encadenado]
Su versión de Excel le permite leer este comentario encadenado; sin embargo, las ediciones que se apliquen se quitarán si el archivo se abre en una versión más reciente de Excel. Más información: https://go.microsoft.com/fwlink/?linkid=870924
Comentario:
    Ec. Basada en modelo de Pseudomonas. Ec dependiente de glutamato en vez de aspartato, sin embargo en modelo de S. aureus es basada en aspartato.
Respuesta:
    PREGUNTAR. Qué pasa con las reacciones que pueden tener dos metabolitos como co-reactantes en el sistema, por ejemplo para el caso de las moléculas de transporte de energía como el NADP y NAD o el glutamato vs aspartato… debería meter toooodas las ecuaciones o selecciono solo la mejor según lo que vea en literatura?
Respuesta:
    Adicionalmente: Ecuación en metacyc no incluye el h. Solo BIGG model lo incluye.</t>
      </text>
    </comment>
    <comment ref="D12" authorId="1" shapeId="0" xr:uid="{E150542C-560C-4B9C-9FD8-15B3AAE74784}">
      <text>
        <t>[Comentario encadenado]
Su versión de Excel le permite leer este comentario encadenado; sin embargo, las ediciones que se apliquen se quitarán si el archivo se abre en una versión más reciente de Excel. Más información: https://go.microsoft.com/fwlink/?linkid=870924
Comentario:
    Reacción dependiente de NAD basada en reacciones de modelos de E. coli DH5alfa y E. coli C. Sin embargo otras bacterias parecen tener la enzima específica para NADP* que a su vez es más común de plantas pero hay reportes de esta enzima en algunas plantas acepta el NAD...</t>
      </text>
    </comment>
    <comment ref="D14" authorId="2" shapeId="0" xr:uid="{C89EE22D-93A5-4F56-AADE-3403FC782BA8}">
      <text>
        <t>[Comentario encadenado]
Su versión de Excel le permite leer este comentario encadenado; sin embargo, las ediciones que se apliquen se quitarán si el archivo se abre en una versión más reciente de Excel. Más información: https://go.microsoft.com/fwlink/?linkid=870924
Comentario:
    Última pregunta: Qué pasa con reacciones en modelos que ya producen equis metabolito pero que realmente no están asociadas a genes o proteínas y que por lo tanto se intuyen como mal anotadas? Ejemplo ESTA: En Saccharomyces aparece pero no hay ninguna enzima reportada. La reacción puede darse pero de otra forma (ver metacyc)… sin embargo requiere de la presencia de otro compuesto de la ruta de fenilpropanoides que sería necesario obtener por otro lado…. Eso haría que quitara esa posibilidad de ruta? (btw, disminuiría un poco el análisis suprimir este nodo)</t>
      </text>
    </comment>
  </commentList>
</comments>
</file>

<file path=xl/sharedStrings.xml><?xml version="1.0" encoding="utf-8"?>
<sst xmlns="http://schemas.openxmlformats.org/spreadsheetml/2006/main" count="185" uniqueCount="130">
  <si>
    <t>I.D.</t>
  </si>
  <si>
    <t>2-Dehydro-3-deoxy-D-arabino-heptonate 7-phosphate</t>
  </si>
  <si>
    <t>Nombre ATLASX</t>
  </si>
  <si>
    <t>Nombre MetaCyC</t>
  </si>
  <si>
    <t>3-deoxy-D-arabino-heptulosonate 7-phosphate</t>
  </si>
  <si>
    <t>Se obtuvieron 166 resultados de los cuales se filtraton solo 24 resultados que obligatoriamente implicaban el paso por chorismato como metabolito intermediario.</t>
  </si>
  <si>
    <t>Tyramine</t>
  </si>
  <si>
    <t>tyramine</t>
  </si>
  <si>
    <t>Chorismate</t>
  </si>
  <si>
    <t>chorismate</t>
  </si>
  <si>
    <t>3,4-dihydroxybenzaldehyde</t>
  </si>
  <si>
    <t>Number of predicted steps in Amaryllidaceae</t>
  </si>
  <si>
    <t>Number of extra proposed steps (+30%)</t>
  </si>
  <si>
    <t>Se obtuvieron más de 1000 resultados.</t>
  </si>
  <si>
    <t>3,4-Dihydroxybenzaldehyde</t>
  </si>
  <si>
    <r>
      <t xml:space="preserve">Se obtuvieron 4 rutas. Las mayores con CAR = 0,78 (2) implican reacciones de direccionalidad incorrecta con base en malas anotaciones de MetaNetX. Las otras 2 (CAR = 0,76) son iguales y son las reales. </t>
    </r>
    <r>
      <rPr>
        <b/>
        <sz val="12"/>
        <color rgb="FFFF0000"/>
        <rFont val="Calibri"/>
        <family val="2"/>
        <scheme val="minor"/>
      </rPr>
      <t>IMPORTANTE: VERIFICAR DIRECCIONALIDAD EN LINKS A MODEL SEED Y ENZIMAS CORRESPONDIENTES POR METACYC.</t>
    </r>
  </si>
  <si>
    <r>
      <t xml:space="preserve">Se obtuvieron 4 rutas. </t>
    </r>
    <r>
      <rPr>
        <b/>
        <sz val="12"/>
        <color rgb="FFFF0000"/>
        <rFont val="Calibri"/>
        <family val="2"/>
        <scheme val="minor"/>
      </rPr>
      <t>Se depuró 1 por tener direccionalidad incorrecta.</t>
    </r>
    <r>
      <rPr>
        <b/>
        <sz val="12"/>
        <color theme="1"/>
        <rFont val="Calibri"/>
        <family val="2"/>
        <scheme val="minor"/>
      </rPr>
      <t xml:space="preserve"> Se graficarán únicamente aquellas con CAR &gt;= 0,83. (2)</t>
    </r>
  </si>
  <si>
    <r>
      <rPr>
        <b/>
        <sz val="12"/>
        <color rgb="FF00B050"/>
        <rFont val="Calibri"/>
        <family val="2"/>
        <scheme val="minor"/>
      </rPr>
      <t>Se obtuvieron 593 resultados con el número predicho de pasos</t>
    </r>
    <r>
      <rPr>
        <b/>
        <sz val="12"/>
        <color rgb="FFFF0000"/>
        <rFont val="Calibri"/>
        <family val="2"/>
        <scheme val="minor"/>
      </rPr>
      <t xml:space="preserve">. Se obtuvieron más de 1000 resultados con los pasos extra propuestos. </t>
    </r>
    <r>
      <rPr>
        <b/>
        <sz val="12"/>
        <rFont val="Calibri"/>
        <family val="2"/>
        <scheme val="minor"/>
      </rPr>
      <t xml:space="preserve">Se aplicaron 2 filtros. Uno obligando a que se encuentren las especies cumarato o cumaroyl o el precursor del producto (ácido protocatechuico) y otro quitando el CoA o AcetilCoA como directos intermediarios, obteniendo 102 rutas. </t>
    </r>
    <r>
      <rPr>
        <b/>
        <sz val="12"/>
        <color rgb="FFFF0000"/>
        <rFont val="Calibri"/>
        <family val="2"/>
        <scheme val="minor"/>
      </rPr>
      <t>Al depurar reacciones cuya direccionalidad era incorrecta o no se encontraba enzima, se quitaron 7 reacciones para un total de 95.</t>
    </r>
    <r>
      <rPr>
        <b/>
        <sz val="12"/>
        <rFont val="Calibri"/>
        <family val="2"/>
        <scheme val="minor"/>
      </rPr>
      <t xml:space="preserve"> Se graficarán únicamente aquellas con CAR &gt;= 0,85 (24). </t>
    </r>
  </si>
  <si>
    <t>Colores</t>
  </si>
  <si>
    <t>Violeta</t>
  </si>
  <si>
    <t>150,100,255</t>
  </si>
  <si>
    <t>Rosado</t>
  </si>
  <si>
    <t>255,150,255</t>
  </si>
  <si>
    <t>Azul claro</t>
  </si>
  <si>
    <t>4 pasos</t>
  </si>
  <si>
    <t xml:space="preserve">9 pasos </t>
  </si>
  <si>
    <t>12 pasos</t>
  </si>
  <si>
    <t>13 pasos</t>
  </si>
  <si>
    <t>ruta</t>
  </si>
  <si>
    <t>rutas</t>
  </si>
  <si>
    <r>
      <t xml:space="preserve">Rxns hasta 34DHBA </t>
    </r>
    <r>
      <rPr>
        <b/>
        <sz val="11"/>
        <color theme="1"/>
        <rFont val="Calibri"/>
        <family val="2"/>
        <scheme val="minor"/>
      </rPr>
      <t>desde</t>
    </r>
    <r>
      <rPr>
        <sz val="11"/>
        <color theme="1"/>
        <rFont val="Calibri"/>
        <family val="2"/>
        <scheme val="minor"/>
      </rPr>
      <t xml:space="preserve"> 2-Dehydro-3-deoxy-D-arabino-heptonate 7-phosphate</t>
    </r>
  </si>
  <si>
    <t>10 pasos</t>
  </si>
  <si>
    <r>
      <t xml:space="preserve">Rxns hasta tiramina </t>
    </r>
    <r>
      <rPr>
        <b/>
        <sz val="11"/>
        <color theme="1"/>
        <rFont val="Calibri"/>
        <family val="2"/>
        <scheme val="minor"/>
      </rPr>
      <t>desde</t>
    </r>
    <r>
      <rPr>
        <sz val="11"/>
        <color theme="1"/>
        <rFont val="Calibri"/>
        <family val="2"/>
        <scheme val="minor"/>
      </rPr>
      <t xml:space="preserve"> 2-Dehydro-3-deoxy-D-arabino-heptonate 7-phosphate</t>
    </r>
  </si>
  <si>
    <t>TOTAL COMBINACIONES A EVALUAR</t>
  </si>
  <si>
    <t>Ruta de ICESI</t>
  </si>
  <si>
    <t>Rutas con enzimas de patente vanilina // Optstoic</t>
  </si>
  <si>
    <t>Ruta de QuiC + CAR</t>
  </si>
  <si>
    <t>Rutas con genes CAR y la más corta de ATLASX (posible por genes CAR de literatura...)</t>
  </si>
  <si>
    <t>ID reacción</t>
  </si>
  <si>
    <t>Reacción</t>
  </si>
  <si>
    <t>Cofactores?</t>
  </si>
  <si>
    <t>N.R.</t>
  </si>
  <si>
    <t>Comentarios</t>
  </si>
  <si>
    <r>
      <t>Mg</t>
    </r>
    <r>
      <rPr>
        <vertAlign val="superscript"/>
        <sz val="11"/>
        <color theme="1"/>
        <rFont val="Calibri"/>
        <family val="2"/>
        <scheme val="minor"/>
      </rPr>
      <t>2+</t>
    </r>
    <r>
      <rPr>
        <sz val="11"/>
        <color theme="1"/>
        <rFont val="Calibri"/>
        <family val="2"/>
        <scheme val="minor"/>
      </rPr>
      <t xml:space="preserve"> ,                               4'-phosphopantetheine</t>
    </r>
  </si>
  <si>
    <r>
      <t xml:space="preserve">Heterologous expression of the car gene in Escherichia coli afforded purified recombinant enzyme with a specific activity nearly 50-fold lower than that of purified native Nocardia sp. enzyme. The 5-fold increase in specific activity obtained by incubating purified recombinant Car with CoA and Nocardia cell-free extracts </t>
    </r>
    <r>
      <rPr>
        <sz val="11"/>
        <color rgb="FFFF0000"/>
        <rFont val="Calibri"/>
        <family val="2"/>
        <scheme val="minor"/>
      </rPr>
      <t xml:space="preserve">indicated that post-translational phosphopantetheinylation of Car is required for maximum enzyme activity. Nocardia phosphopantetheine transferase (PPTase) </t>
    </r>
    <r>
      <rPr>
        <sz val="11"/>
        <color theme="1"/>
        <rFont val="Calibri"/>
        <family val="2"/>
        <scheme val="minor"/>
      </rPr>
      <t>expressed in E. coli was isolated and characterized. When incubated with [3H]acetyl-CoA and Nocardia PPTase, the labeled acetylphosphopantetheine moiety was incorporated into recombinant Car. Coexpression of Nocardia Car and PPTase in E. coli gave a reductase with nearly 20-fold higher specific activity.</t>
    </r>
  </si>
  <si>
    <r>
      <t>tyr__L_c + h_c -&gt;</t>
    </r>
    <r>
      <rPr>
        <sz val="11"/>
        <color rgb="FFFF0000"/>
        <rFont val="Calibri"/>
        <family val="2"/>
        <scheme val="minor"/>
      </rPr>
      <t xml:space="preserve"> tym_c</t>
    </r>
    <r>
      <rPr>
        <sz val="11"/>
        <color theme="1"/>
        <rFont val="Calibri"/>
        <family val="2"/>
        <scheme val="minor"/>
      </rPr>
      <t xml:space="preserve"> + co2_c</t>
    </r>
  </si>
  <si>
    <t>N.R. Just pyridoxal 5'-phosphate for L-DOPA instead of L-Tyr.</t>
  </si>
  <si>
    <t>01_01</t>
  </si>
  <si>
    <t>02_01</t>
  </si>
  <si>
    <t>03_01</t>
  </si>
  <si>
    <t>04_01</t>
  </si>
  <si>
    <t>05_01</t>
  </si>
  <si>
    <t>06_01</t>
  </si>
  <si>
    <t>07_01</t>
  </si>
  <si>
    <t>08_01</t>
  </si>
  <si>
    <t>09_01</t>
  </si>
  <si>
    <t>10_01</t>
  </si>
  <si>
    <t>11_01</t>
  </si>
  <si>
    <t>12_01</t>
  </si>
  <si>
    <t>13_01</t>
  </si>
  <si>
    <t>14_01</t>
  </si>
  <si>
    <t>15_01</t>
  </si>
  <si>
    <t>01_02</t>
  </si>
  <si>
    <t>02_02</t>
  </si>
  <si>
    <t>03_02</t>
  </si>
  <si>
    <t>04_02</t>
  </si>
  <si>
    <t>05_02</t>
  </si>
  <si>
    <t>06_02</t>
  </si>
  <si>
    <t>07_02</t>
  </si>
  <si>
    <t>08_02</t>
  </si>
  <si>
    <t>09_02</t>
  </si>
  <si>
    <t>10_02</t>
  </si>
  <si>
    <t>11_02</t>
  </si>
  <si>
    <t>12_02</t>
  </si>
  <si>
    <t>13_02</t>
  </si>
  <si>
    <t>14_02</t>
  </si>
  <si>
    <t>15_02</t>
  </si>
  <si>
    <r>
      <t xml:space="preserve">3dhsk_c -&gt; </t>
    </r>
    <r>
      <rPr>
        <sz val="11"/>
        <color rgb="FFFF0000"/>
        <rFont val="Calibri"/>
        <family val="2"/>
        <scheme val="minor"/>
      </rPr>
      <t>34dhbz_c</t>
    </r>
    <r>
      <rPr>
        <sz val="11"/>
        <color theme="1"/>
        <rFont val="Calibri"/>
        <family val="2"/>
        <scheme val="minor"/>
      </rPr>
      <t xml:space="preserve"> + h2o_c</t>
    </r>
  </si>
  <si>
    <r>
      <t xml:space="preserve">4hbz_c + nadph_c + o2_c + h_c -&gt; </t>
    </r>
    <r>
      <rPr>
        <sz val="11"/>
        <color rgb="FFFF0000"/>
        <rFont val="Calibri"/>
        <family val="2"/>
        <scheme val="minor"/>
      </rPr>
      <t>34dhbz_c</t>
    </r>
    <r>
      <rPr>
        <sz val="11"/>
        <color theme="1"/>
        <rFont val="Calibri"/>
        <family val="2"/>
        <scheme val="minor"/>
      </rPr>
      <t xml:space="preserve"> + nadp_c + h2o_c</t>
    </r>
  </si>
  <si>
    <t>added_3dhsk_34dhbz</t>
  </si>
  <si>
    <t>added_4hbz_34dhbz</t>
  </si>
  <si>
    <t xml:space="preserve">N.R. </t>
  </si>
  <si>
    <t>added_4hbz_4hbzal</t>
  </si>
  <si>
    <r>
      <t xml:space="preserve">4hbz_c + atp_c + nadph_c + h_c &lt;=&gt; </t>
    </r>
    <r>
      <rPr>
        <sz val="11"/>
        <color rgb="FFFF0000"/>
        <rFont val="Calibri"/>
        <family val="2"/>
        <scheme val="minor"/>
      </rPr>
      <t>4hbzal_c</t>
    </r>
    <r>
      <rPr>
        <sz val="11"/>
        <color theme="1"/>
        <rFont val="Calibri"/>
        <family val="2"/>
        <scheme val="minor"/>
      </rPr>
      <t xml:space="preserve"> + amp_c + nadp_c + ppi_c</t>
    </r>
  </si>
  <si>
    <t>added_T4hcinnm_4hbzal</t>
  </si>
  <si>
    <r>
      <t xml:space="preserve">34dhbz_c + atp_c + nadph_c + h_c &lt;=&gt; </t>
    </r>
    <r>
      <rPr>
        <sz val="11"/>
        <color rgb="FFFF0000"/>
        <rFont val="Calibri"/>
        <family val="2"/>
        <scheme val="minor"/>
      </rPr>
      <t>34dhbzal_c</t>
    </r>
    <r>
      <rPr>
        <sz val="11"/>
        <color theme="1"/>
        <rFont val="Calibri"/>
        <family val="2"/>
        <scheme val="minor"/>
      </rPr>
      <t xml:space="preserve"> + amp_c + nadp_c + ppi_c</t>
    </r>
  </si>
  <si>
    <t>added_34dhbz_34dhbzal</t>
  </si>
  <si>
    <t>added_pphn_Largn</t>
  </si>
  <si>
    <t>added_tyr__L_T4hcinnm</t>
  </si>
  <si>
    <t>added_tyr__L_tym</t>
  </si>
  <si>
    <t>added_Largn_tyr__L</t>
  </si>
  <si>
    <t>34hpl_c -&gt; T4hcinnm_c + h2o_c</t>
  </si>
  <si>
    <t>added_34hpp_34hpl</t>
  </si>
  <si>
    <t>added_34hpl_T4hcinnm</t>
  </si>
  <si>
    <t>Largn_c + nad_c -&gt; tyr__L_c + nadh_c + co2_c</t>
  </si>
  <si>
    <t>added_4hbzal_34dhbzal</t>
  </si>
  <si>
    <t>Total Rxns Adicionadas</t>
  </si>
  <si>
    <t>Total Pasos Ruta hasta 34DHBA</t>
  </si>
  <si>
    <t>Rxns Adicionadas hasta DHBA</t>
  </si>
  <si>
    <t>Rxns Adicionadas hasta Tym</t>
  </si>
  <si>
    <t>Pasos nativos de ruta hasta 34DHBA</t>
  </si>
  <si>
    <t>Rutas con Tym de Tyr nativa</t>
  </si>
  <si>
    <t>Rutas con Tym de Tyr nativa + ARO</t>
  </si>
  <si>
    <r>
      <t xml:space="preserve">4hbzal_c + nadph_c + o2_c + h_c -&gt; </t>
    </r>
    <r>
      <rPr>
        <sz val="11"/>
        <color rgb="FFFF0000"/>
        <rFont val="Calibri"/>
        <family val="2"/>
        <scheme val="minor"/>
      </rPr>
      <t>34dhbzal_c</t>
    </r>
    <r>
      <rPr>
        <sz val="11"/>
        <color theme="1"/>
        <rFont val="Calibri"/>
        <family val="2"/>
        <scheme val="minor"/>
      </rPr>
      <t xml:space="preserve"> + nadp_c + h2o_c</t>
    </r>
  </si>
  <si>
    <r>
      <t xml:space="preserve">tyr__L_c -&gt; </t>
    </r>
    <r>
      <rPr>
        <sz val="11"/>
        <color rgb="FFFF0000"/>
        <rFont val="Calibri"/>
        <family val="2"/>
        <scheme val="minor"/>
      </rPr>
      <t>T4hcinnm_c</t>
    </r>
    <r>
      <rPr>
        <sz val="11"/>
        <color theme="1"/>
        <rFont val="Calibri"/>
        <family val="2"/>
        <scheme val="minor"/>
      </rPr>
      <t xml:space="preserve"> + nh4_c</t>
    </r>
  </si>
  <si>
    <r>
      <t>T4hcinnm_c + h2o_c -&gt;</t>
    </r>
    <r>
      <rPr>
        <sz val="11"/>
        <color rgb="FFFF0000"/>
        <rFont val="Calibri"/>
        <family val="2"/>
        <scheme val="minor"/>
      </rPr>
      <t xml:space="preserve"> 4hbzal_c </t>
    </r>
    <r>
      <rPr>
        <sz val="11"/>
        <color theme="1"/>
        <rFont val="Calibri"/>
        <family val="2"/>
        <scheme val="minor"/>
      </rPr>
      <t>+ ac_c</t>
    </r>
  </si>
  <si>
    <t>added_T4hcinnm_34dhcinm</t>
  </si>
  <si>
    <t>34hpp_c + nadph_c + h_c -&gt; 34hpl_c + nadp_c</t>
  </si>
  <si>
    <t>Rxns secundarias relevantes a partir de la enzima?</t>
  </si>
  <si>
    <r>
      <t>1) N.R. 2) Mg</t>
    </r>
    <r>
      <rPr>
        <vertAlign val="superscript"/>
        <sz val="11"/>
        <color theme="1"/>
        <rFont val="Calibri"/>
        <family val="2"/>
        <scheme val="minor"/>
      </rPr>
      <t>2+</t>
    </r>
    <r>
      <rPr>
        <sz val="11"/>
        <color theme="1"/>
        <rFont val="Calibri"/>
        <family val="2"/>
        <scheme val="minor"/>
      </rPr>
      <t xml:space="preserve"> 3) N.R. 4) Mg</t>
    </r>
    <r>
      <rPr>
        <vertAlign val="superscript"/>
        <sz val="11"/>
        <color theme="1"/>
        <rFont val="Calibri"/>
        <family val="2"/>
        <scheme val="minor"/>
      </rPr>
      <t>2+</t>
    </r>
  </si>
  <si>
    <t>Puede que muchas dado que la enzima es genérica para actuar como reductasa de ácidos aryl-carboxílicos.</t>
  </si>
  <si>
    <t>car</t>
  </si>
  <si>
    <t>Gen de enzima a agregar</t>
  </si>
  <si>
    <t>Ninguna porque la otra reacción usa L-DOPA que no es producido.</t>
  </si>
  <si>
    <t>quiC, asbF, qsuB ó qa-4</t>
  </si>
  <si>
    <t>tydc2</t>
  </si>
  <si>
    <r>
      <t xml:space="preserve">TYDC2 (FROM PLANTS) accepted both tyrosine and dopa and converted them with equal efficiency to tyramine and dopamine, respectively. </t>
    </r>
    <r>
      <rPr>
        <sz val="11"/>
        <color rgb="FFFF0000"/>
        <rFont val="Calibri"/>
        <family val="2"/>
        <scheme val="minor"/>
      </rPr>
      <t>However, TYDC2 showed a somewhat lower specific activity than TYDC1 resulting in a lower accumulation of both products when expressed in bacterial cultures</t>
    </r>
    <r>
      <rPr>
        <sz val="11"/>
        <color theme="1"/>
        <rFont val="Calibri"/>
        <family val="2"/>
        <scheme val="minor"/>
      </rPr>
      <t>.</t>
    </r>
  </si>
  <si>
    <t>bmp12 no pudo ser expresada en E. coli ni porque le hayan optimizado codones… pero pobA sí.</t>
  </si>
  <si>
    <t>bmp12, pobA</t>
  </si>
  <si>
    <t>1) N.R. 2) FAD</t>
  </si>
  <si>
    <t>Ninguno.</t>
  </si>
  <si>
    <r>
      <t xml:space="preserve">Patente P450 monooxigenasa </t>
    </r>
    <r>
      <rPr>
        <b/>
        <i/>
        <sz val="11"/>
        <color rgb="FF00B050"/>
        <rFont val="Calibri"/>
        <family val="2"/>
        <scheme val="minor"/>
      </rPr>
      <t>Vanilla planifolia</t>
    </r>
  </si>
  <si>
    <t>Patente</t>
  </si>
  <si>
    <t>Revisar patente</t>
  </si>
  <si>
    <r>
      <t xml:space="preserve">(partially mentioned a prosthetic group: a 4-methylidene-imidazole-5-one but not well understood). </t>
    </r>
    <r>
      <rPr>
        <sz val="11"/>
        <color rgb="FFFF0000"/>
        <rFont val="Calibri"/>
        <family val="2"/>
        <scheme val="minor"/>
      </rPr>
      <t>Expression of the PAL gene in Escherichia coli requires codon optimization.</t>
    </r>
    <r>
      <rPr>
        <sz val="11"/>
        <color theme="1"/>
        <rFont val="Calibri"/>
        <family val="2"/>
        <scheme val="minor"/>
      </rPr>
      <t xml:space="preserve"> Thus the gene needs to be chemically synthesized before cloning and expression in that organism. The recombinant enzyme was purified to homogeneity and characterized [Vannelli07]. Functional expression of the Rhodotorula glutinis enzyme in Saccharomyces cerevisiae cells resulted in conversion of glucose to 4-coumarate [Vannelli07].</t>
    </r>
  </si>
  <si>
    <t>pal/tal</t>
  </si>
  <si>
    <r>
      <t xml:space="preserve">phe__L_c -&gt; </t>
    </r>
    <r>
      <rPr>
        <sz val="11"/>
        <color rgb="FFFF0000"/>
        <rFont val="Calibri"/>
        <family val="2"/>
        <scheme val="minor"/>
      </rPr>
      <t>cinnm_c</t>
    </r>
    <r>
      <rPr>
        <sz val="11"/>
        <color theme="1"/>
        <rFont val="Calibri"/>
        <family val="2"/>
        <scheme val="minor"/>
      </rPr>
      <t xml:space="preserve"> + nh4_c</t>
    </r>
  </si>
  <si>
    <t>CORREGIR DONDE SEA NECESARIO</t>
  </si>
  <si>
    <r>
      <t xml:space="preserve">pphn_c + glu__L_c &lt;=&gt; akg_c + </t>
    </r>
    <r>
      <rPr>
        <sz val="11"/>
        <color rgb="FFFF0000"/>
        <rFont val="Calibri"/>
        <family val="2"/>
        <scheme val="minor"/>
      </rPr>
      <t>Largn_c</t>
    </r>
  </si>
  <si>
    <r>
      <t xml:space="preserve">Patente sintasa 4HBS </t>
    </r>
    <r>
      <rPr>
        <b/>
        <i/>
        <sz val="11"/>
        <color rgb="FF00B050"/>
        <rFont val="Calibri"/>
        <family val="2"/>
        <scheme val="minor"/>
      </rPr>
      <t>Vanilla planifolia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</si>
</sst>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2"/>
      <color theme="1"/>
      <name val="Calibri"/>
      <family val="2"/>
      <scheme val="minor"/>
    </font>
    <font>
      <b/>
      <sz val="12"/>
      <color rgb="FFFF0000"/>
      <name val="Calibri"/>
      <family val="2"/>
      <scheme val="minor"/>
    </font>
    <font>
      <b/>
      <sz val="12"/>
      <name val="Calibri"/>
      <family val="2"/>
      <scheme val="minor"/>
    </font>
    <font>
      <b/>
      <sz val="12"/>
      <color rgb="FF00B050"/>
      <name val="Calibri"/>
      <family val="2"/>
      <scheme val="minor"/>
    </font>
    <font>
      <b/>
      <sz val="12"/>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vertAlign val="superscript"/>
      <sz val="11"/>
      <color theme="1"/>
      <name val="Calibri"/>
      <family val="2"/>
      <scheme val="minor"/>
    </font>
    <font>
      <sz val="8"/>
      <name val="Calibri"/>
      <family val="2"/>
      <scheme val="minor"/>
    </font>
    <font>
      <b/>
      <sz val="11"/>
      <color rgb="FF00B050"/>
      <name val="Calibri"/>
      <family val="2"/>
      <scheme val="minor"/>
    </font>
    <font>
      <b/>
      <i/>
      <sz val="11"/>
      <color rgb="FF00B05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rgb="FF00B05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144">
    <xf numFmtId="0" fontId="0" fillId="0" borderId="0" xfId="0"/>
    <xf numFmtId="0" fontId="0" fillId="0" borderId="0" xfId="0"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0" fillId="0" borderId="5" xfId="0" applyBorder="1" applyAlignment="1">
      <alignment vertical="center"/>
    </xf>
    <xf numFmtId="0" fontId="0" fillId="0" borderId="1" xfId="0" applyBorder="1" applyAlignment="1">
      <alignment vertical="center"/>
    </xf>
    <xf numFmtId="0" fontId="2" fillId="0" borderId="0" xfId="0" applyFont="1" applyAlignment="1">
      <alignment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4" xfId="0" applyBorder="1" applyAlignment="1">
      <alignment vertical="center"/>
    </xf>
    <xf numFmtId="0" fontId="0" fillId="0" borderId="12" xfId="0" applyBorder="1" applyAlignment="1">
      <alignment vertical="center"/>
    </xf>
    <xf numFmtId="0" fontId="0" fillId="0" borderId="23" xfId="0" applyBorder="1" applyAlignment="1">
      <alignment vertical="center"/>
    </xf>
    <xf numFmtId="0" fontId="0" fillId="0" borderId="13" xfId="0" applyBorder="1" applyAlignment="1">
      <alignment vertical="center"/>
    </xf>
    <xf numFmtId="0" fontId="0" fillId="0" borderId="1" xfId="0" applyBorder="1" applyAlignment="1">
      <alignment horizontal="center" vertical="center"/>
    </xf>
    <xf numFmtId="0" fontId="1" fillId="0" borderId="30" xfId="0" applyFont="1" applyBorder="1" applyAlignment="1">
      <alignment vertical="center"/>
    </xf>
    <xf numFmtId="0" fontId="1" fillId="0" borderId="31" xfId="0" applyFont="1" applyBorder="1" applyAlignment="1">
      <alignment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0" fillId="0" borderId="6"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0" xfId="0" applyFont="1"/>
    <xf numFmtId="0" fontId="0" fillId="0" borderId="0" xfId="0" applyAlignment="1">
      <alignment vertical="center" wrapText="1"/>
    </xf>
    <xf numFmtId="0" fontId="8"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6" borderId="1" xfId="0" applyFill="1" applyBorder="1" applyAlignment="1">
      <alignment vertical="center" wrapText="1"/>
    </xf>
    <xf numFmtId="0" fontId="0" fillId="7" borderId="1" xfId="0" applyFill="1" applyBorder="1"/>
    <xf numFmtId="0" fontId="0" fillId="0" borderId="1" xfId="0" applyBorder="1"/>
    <xf numFmtId="0" fontId="0" fillId="8" borderId="1" xfId="0" applyFill="1" applyBorder="1"/>
    <xf numFmtId="0" fontId="0" fillId="0" borderId="39" xfId="0" applyBorder="1"/>
    <xf numFmtId="0" fontId="0" fillId="8" borderId="39" xfId="0" applyFill="1" applyBorder="1"/>
    <xf numFmtId="0" fontId="1" fillId="0" borderId="2" xfId="0" applyFont="1" applyBorder="1"/>
    <xf numFmtId="0" fontId="1" fillId="0" borderId="4" xfId="0" applyFont="1" applyBorder="1"/>
    <xf numFmtId="0" fontId="0" fillId="0" borderId="5" xfId="0" applyBorder="1"/>
    <xf numFmtId="0" fontId="0" fillId="0" borderId="6" xfId="0" applyBorder="1"/>
    <xf numFmtId="0" fontId="0" fillId="7" borderId="5" xfId="0" applyFill="1" applyBorder="1"/>
    <xf numFmtId="0" fontId="0" fillId="8" borderId="5" xfId="0" applyFill="1" applyBorder="1"/>
    <xf numFmtId="0" fontId="0" fillId="8" borderId="6" xfId="0" applyFill="1" applyBorder="1"/>
    <xf numFmtId="0" fontId="0" fillId="7" borderId="6" xfId="0" applyFill="1" applyBorder="1"/>
    <xf numFmtId="0" fontId="1" fillId="0" borderId="40" xfId="0" applyFont="1" applyBorder="1"/>
    <xf numFmtId="0" fontId="0" fillId="7" borderId="41" xfId="0" applyFill="1" applyBorder="1"/>
    <xf numFmtId="0" fontId="0" fillId="8" borderId="41" xfId="0" applyFill="1" applyBorder="1"/>
    <xf numFmtId="0" fontId="0" fillId="0" borderId="41" xfId="0" applyBorder="1"/>
    <xf numFmtId="0" fontId="1" fillId="0" borderId="42" xfId="0" applyFont="1" applyBorder="1"/>
    <xf numFmtId="0" fontId="1" fillId="0" borderId="43" xfId="0" applyFont="1" applyBorder="1"/>
    <xf numFmtId="0" fontId="1" fillId="0" borderId="3" xfId="0" applyFont="1" applyBorder="1"/>
    <xf numFmtId="0" fontId="0" fillId="0" borderId="44" xfId="0" applyBorder="1" applyAlignment="1">
      <alignment vertical="center" wrapText="1"/>
    </xf>
    <xf numFmtId="0" fontId="0" fillId="0" borderId="44" xfId="0" applyBorder="1"/>
    <xf numFmtId="0" fontId="0" fillId="0" borderId="45" xfId="0" applyBorder="1"/>
    <xf numFmtId="0" fontId="0" fillId="0" borderId="46" xfId="0" applyBorder="1"/>
    <xf numFmtId="0" fontId="0" fillId="0" borderId="14" xfId="0" applyBorder="1"/>
    <xf numFmtId="0" fontId="0" fillId="0" borderId="10" xfId="0" applyBorder="1"/>
    <xf numFmtId="0" fontId="0" fillId="0" borderId="12" xfId="0" applyBorder="1"/>
    <xf numFmtId="0" fontId="0" fillId="0" borderId="47" xfId="0" applyBorder="1"/>
    <xf numFmtId="0" fontId="1" fillId="2" borderId="26" xfId="0" applyFont="1" applyFill="1" applyBorder="1" applyAlignment="1">
      <alignment horizontal="center"/>
    </xf>
    <xf numFmtId="0" fontId="1" fillId="9" borderId="26" xfId="0" applyFont="1" applyFill="1" applyBorder="1" applyAlignment="1">
      <alignment horizontal="center"/>
    </xf>
    <xf numFmtId="0" fontId="0" fillId="9" borderId="38" xfId="0" applyFill="1" applyBorder="1" applyAlignment="1">
      <alignment horizontal="center"/>
    </xf>
    <xf numFmtId="0" fontId="0" fillId="9" borderId="29" xfId="0" applyFill="1" applyBorder="1" applyAlignment="1">
      <alignment horizontal="center"/>
    </xf>
    <xf numFmtId="0" fontId="0" fillId="9" borderId="31" xfId="0" applyFill="1" applyBorder="1" applyAlignment="1">
      <alignment horizontal="center"/>
    </xf>
    <xf numFmtId="0" fontId="0" fillId="9" borderId="30" xfId="0" applyFill="1" applyBorder="1" applyAlignment="1">
      <alignment horizontal="center"/>
    </xf>
    <xf numFmtId="0" fontId="0" fillId="2" borderId="38" xfId="0" applyFill="1" applyBorder="1" applyAlignment="1">
      <alignment horizontal="center"/>
    </xf>
    <xf numFmtId="0" fontId="0" fillId="2" borderId="29" xfId="0" applyFill="1" applyBorder="1" applyAlignment="1">
      <alignment horizontal="center"/>
    </xf>
    <xf numFmtId="0" fontId="0" fillId="2" borderId="31" xfId="0" applyFill="1" applyBorder="1" applyAlignment="1">
      <alignment horizontal="center"/>
    </xf>
    <xf numFmtId="0" fontId="0" fillId="2" borderId="30" xfId="0" applyFill="1" applyBorder="1" applyAlignment="1">
      <alignment horizontal="center"/>
    </xf>
    <xf numFmtId="0" fontId="1" fillId="7" borderId="26" xfId="0" applyFont="1" applyFill="1" applyBorder="1" applyAlignment="1">
      <alignment horizontal="center"/>
    </xf>
    <xf numFmtId="0" fontId="0" fillId="7" borderId="38" xfId="0" applyFill="1" applyBorder="1" applyAlignment="1">
      <alignment horizontal="center"/>
    </xf>
    <xf numFmtId="0" fontId="0" fillId="7" borderId="29" xfId="0" applyFill="1" applyBorder="1" applyAlignment="1">
      <alignment horizontal="center"/>
    </xf>
    <xf numFmtId="0" fontId="0" fillId="7" borderId="31" xfId="0" applyFill="1" applyBorder="1" applyAlignment="1">
      <alignment horizontal="center"/>
    </xf>
    <xf numFmtId="0" fontId="0" fillId="7" borderId="30" xfId="0" applyFill="1" applyBorder="1" applyAlignment="1">
      <alignment horizontal="center"/>
    </xf>
    <xf numFmtId="0" fontId="0" fillId="10" borderId="38" xfId="0" applyFill="1" applyBorder="1" applyAlignment="1">
      <alignment horizontal="center"/>
    </xf>
    <xf numFmtId="0" fontId="0" fillId="10" borderId="29" xfId="0" applyFill="1" applyBorder="1" applyAlignment="1">
      <alignment horizontal="center"/>
    </xf>
    <xf numFmtId="0" fontId="0" fillId="10" borderId="31" xfId="0" applyFill="1" applyBorder="1" applyAlignment="1">
      <alignment horizontal="center"/>
    </xf>
    <xf numFmtId="0" fontId="0" fillId="10" borderId="30" xfId="0" applyFill="1" applyBorder="1" applyAlignment="1">
      <alignment horizontal="center"/>
    </xf>
    <xf numFmtId="0" fontId="1" fillId="10" borderId="26" xfId="0" applyFont="1" applyFill="1" applyBorder="1" applyAlignment="1">
      <alignment horizontal="center"/>
    </xf>
    <xf numFmtId="0" fontId="0" fillId="10" borderId="41" xfId="0" applyFill="1" applyBorder="1"/>
    <xf numFmtId="0" fontId="0" fillId="10" borderId="5" xfId="0" applyFill="1" applyBorder="1"/>
    <xf numFmtId="0" fontId="0" fillId="10" borderId="6" xfId="0" applyFill="1" applyBorder="1"/>
    <xf numFmtId="0" fontId="0" fillId="10" borderId="1" xfId="0" applyFill="1" applyBorder="1"/>
    <xf numFmtId="0" fontId="0" fillId="10" borderId="39" xfId="0" applyFill="1" applyBorder="1"/>
    <xf numFmtId="0" fontId="7" fillId="11" borderId="4" xfId="0" applyFont="1" applyFill="1" applyBorder="1"/>
    <xf numFmtId="0" fontId="9" fillId="11" borderId="6" xfId="0" applyFont="1" applyFill="1" applyBorder="1"/>
    <xf numFmtId="0" fontId="9" fillId="11" borderId="10" xfId="0" applyFont="1" applyFill="1" applyBorder="1"/>
    <xf numFmtId="0" fontId="9" fillId="11" borderId="31" xfId="0" applyFont="1" applyFill="1" applyBorder="1" applyAlignment="1">
      <alignment horizontal="center"/>
    </xf>
    <xf numFmtId="0" fontId="7" fillId="11" borderId="3" xfId="0" applyFont="1" applyFill="1" applyBorder="1"/>
    <xf numFmtId="0" fontId="9" fillId="11" borderId="1" xfId="0" applyFont="1" applyFill="1" applyBorder="1"/>
    <xf numFmtId="0" fontId="9" fillId="11" borderId="12" xfId="0" applyFont="1" applyFill="1" applyBorder="1"/>
    <xf numFmtId="0" fontId="9" fillId="11" borderId="30" xfId="0" applyFont="1" applyFill="1" applyBorder="1" applyAlignment="1">
      <alignment horizontal="center"/>
    </xf>
    <xf numFmtId="0" fontId="9" fillId="11" borderId="1" xfId="0" applyFont="1" applyFill="1" applyBorder="1" applyAlignment="1">
      <alignment vertical="center" wrapText="1"/>
    </xf>
    <xf numFmtId="0" fontId="12" fillId="0" borderId="1" xfId="0" applyFont="1" applyBorder="1" applyAlignment="1">
      <alignment vertical="center" wrapText="1"/>
    </xf>
    <xf numFmtId="0" fontId="12" fillId="11"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3" borderId="15" xfId="0" applyFill="1" applyBorder="1" applyAlignment="1">
      <alignment horizontal="center" vertical="center"/>
    </xf>
    <xf numFmtId="0" fontId="0" fillId="0" borderId="16" xfId="0" applyBorder="1" applyAlignment="1">
      <alignment horizontal="center" vertical="center"/>
    </xf>
    <xf numFmtId="0" fontId="6" fillId="2" borderId="26"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25"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25"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0" fillId="0" borderId="33" xfId="0" applyBorder="1" applyAlignment="1">
      <alignment horizontal="right" vertical="center"/>
    </xf>
    <xf numFmtId="0" fontId="0" fillId="0" borderId="36" xfId="0" applyBorder="1" applyAlignment="1">
      <alignment horizontal="right" vertical="center"/>
    </xf>
    <xf numFmtId="0" fontId="0" fillId="0" borderId="34" xfId="0" applyBorder="1" applyAlignment="1">
      <alignment horizontal="left" vertical="center"/>
    </xf>
    <xf numFmtId="0" fontId="0" fillId="0" borderId="37" xfId="0" applyBorder="1" applyAlignment="1">
      <alignment horizontal="left"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0" fillId="4" borderId="2" xfId="0" applyFill="1" applyBorder="1" applyAlignment="1">
      <alignment horizontal="center" vertical="center" wrapText="1"/>
    </xf>
    <xf numFmtId="0" fontId="0" fillId="4" borderId="5" xfId="0" applyFill="1" applyBorder="1" applyAlignment="1">
      <alignment horizontal="center" vertical="center" wrapText="1"/>
    </xf>
    <xf numFmtId="0" fontId="0" fillId="4" borderId="7"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35" xfId="0" applyFill="1" applyBorder="1" applyAlignment="1">
      <alignment horizontal="center" vertical="center" wrapText="1"/>
    </xf>
    <xf numFmtId="0" fontId="0" fillId="0" borderId="3" xfId="0" applyBorder="1" applyAlignment="1">
      <alignment horizontal="center" vertical="center"/>
    </xf>
    <xf numFmtId="0" fontId="0" fillId="0" borderId="8" xfId="0" applyBorder="1" applyAlignment="1">
      <alignment horizontal="center" vertical="center"/>
    </xf>
    <xf numFmtId="0" fontId="0" fillId="8"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 David Vega" id="{DF2594D4-CD80-4B27-891D-45B9ADA4689F}" userId="J David Vega"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1" dT="2023-02-09T03:48:32.88" personId="{DF2594D4-CD80-4B27-891D-45B9ADA4689F}" id="{BF56F268-61D9-47D1-8FE5-6AB8162E787D}">
    <text>Ec. Basada en modelo de Pseudomonas. Ec dependiente de glutamato en vez de aspartato, sin embargo en modelo de S. aureus es basada en aspartato.</text>
  </threadedComment>
  <threadedComment ref="D11" dT="2023-02-09T04:02:07.94" personId="{DF2594D4-CD80-4B27-891D-45B9ADA4689F}" id="{DAB97C2B-BD1C-4EB3-91D1-B227AA7C43D7}" parentId="{BF56F268-61D9-47D1-8FE5-6AB8162E787D}">
    <text>PREGUNTAR. Qué pasa con las reacciones que pueden tener dos metabolitos como co-reactantes en el sistema, por ejemplo para el caso de las moléculas de transporte de energía como el NADP y NAD o el glutamato vs aspartato… debería meter toooodas las ecuaciones o selecciono solo la mejor según lo que vea en literatura?</text>
  </threadedComment>
  <threadedComment ref="D11" dT="2023-02-09T04:08:47.35" personId="{DF2594D4-CD80-4B27-891D-45B9ADA4689F}" id="{0B393A85-E84E-46C8-B53D-FDE31EEBDD79}" parentId="{BF56F268-61D9-47D1-8FE5-6AB8162E787D}">
    <text>Adicionalmente: Ecuación en metacyc no incluye el h. Solo BIGG model lo incluye.</text>
  </threadedComment>
  <threadedComment ref="D12" dT="2023-02-09T03:58:22.09" personId="{DF2594D4-CD80-4B27-891D-45B9ADA4689F}" id="{E150542C-560C-4B9C-9FD8-15B3AAE74784}">
    <text>Reacción dependiente de NAD basada en reacciones de modelos de E. coli DH5alfa y E. coli C. Sin embargo otras bacterias parecen tener la enzima específica para NADP* que a su vez es más común de plantas pero hay reportes de esta enzima en algunas plantas acepta el NAD...</text>
  </threadedComment>
  <threadedComment ref="D14" dT="2023-02-09T04:42:35.61" personId="{DF2594D4-CD80-4B27-891D-45B9ADA4689F}" id="{C89EE22D-93A5-4F56-AADE-3403FC782BA8}">
    <text>Última pregunta: Qué pasa con reacciones en modelos que ya producen equis metabolito pero que realmente no están asociadas a genes o proteínas y que por lo tanto se intuyen como mal anotadas? Ejemplo ESTA: En Saccharomyces aparece pero no hay ninguna enzima reportada. La reacción puede darse pero de otra forma (ver metacyc)… sin embargo requiere de la presencia de otro compuesto de la ruta de fenilpropanoides que sería necesario obtener por otro lado…. Eso haría que quitara esa posibilidad de ruta? (btw, disminuiría un poco el análisis suprimir este nodo)</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DD2A-0ED7-4952-8795-102955BBD9C1}">
  <dimension ref="B1:G35"/>
  <sheetViews>
    <sheetView topLeftCell="B13" workbookViewId="0">
      <selection activeCell="B20" sqref="B20:F23"/>
    </sheetView>
  </sheetViews>
  <sheetFormatPr baseColWidth="10" defaultRowHeight="14.4" x14ac:dyDescent="0.3"/>
  <cols>
    <col min="1" max="2" width="11.5546875" style="1"/>
    <col min="3" max="3" width="46" style="1" bestFit="1" customWidth="1"/>
    <col min="4" max="4" width="40" style="1" bestFit="1" customWidth="1"/>
    <col min="5" max="5" width="22.109375" style="1" customWidth="1"/>
    <col min="6" max="6" width="20.5546875" style="1" customWidth="1"/>
    <col min="7" max="16384" width="11.5546875" style="1"/>
  </cols>
  <sheetData>
    <row r="1" spans="2:6" ht="15.6" customHeight="1" thickBot="1" x14ac:dyDescent="0.35"/>
    <row r="2" spans="2:6" s="4" customFormat="1" ht="42" customHeight="1" x14ac:dyDescent="0.3">
      <c r="B2" s="2" t="s">
        <v>0</v>
      </c>
      <c r="C2" s="3" t="s">
        <v>2</v>
      </c>
      <c r="D2" s="3" t="s">
        <v>3</v>
      </c>
      <c r="E2" s="8" t="s">
        <v>11</v>
      </c>
      <c r="F2" s="9" t="s">
        <v>12</v>
      </c>
    </row>
    <row r="3" spans="2:6" x14ac:dyDescent="0.3">
      <c r="B3" s="5">
        <v>1467904896</v>
      </c>
      <c r="C3" s="6" t="s">
        <v>1</v>
      </c>
      <c r="D3" s="6" t="s">
        <v>4</v>
      </c>
      <c r="E3" s="110">
        <v>10</v>
      </c>
      <c r="F3" s="119">
        <v>13</v>
      </c>
    </row>
    <row r="4" spans="2:6" x14ac:dyDescent="0.3">
      <c r="B4" s="5">
        <v>1467871421</v>
      </c>
      <c r="C4" s="6" t="s">
        <v>6</v>
      </c>
      <c r="D4" s="6" t="s">
        <v>7</v>
      </c>
      <c r="E4" s="111"/>
      <c r="F4" s="120"/>
    </row>
    <row r="5" spans="2:6" s="7" customFormat="1" ht="15.6" x14ac:dyDescent="0.3">
      <c r="B5" s="113" t="s">
        <v>5</v>
      </c>
      <c r="C5" s="114"/>
      <c r="D5" s="114"/>
      <c r="E5" s="114"/>
      <c r="F5" s="115"/>
    </row>
    <row r="6" spans="2:6" x14ac:dyDescent="0.3">
      <c r="B6" s="5">
        <v>1467904896</v>
      </c>
      <c r="C6" s="6" t="s">
        <v>1</v>
      </c>
      <c r="D6" s="6" t="s">
        <v>4</v>
      </c>
      <c r="E6" s="110">
        <v>15</v>
      </c>
      <c r="F6" s="119">
        <v>20</v>
      </c>
    </row>
    <row r="7" spans="2:6" x14ac:dyDescent="0.3">
      <c r="B7" s="5">
        <v>1468012885</v>
      </c>
      <c r="C7" s="6" t="s">
        <v>14</v>
      </c>
      <c r="D7" s="6" t="s">
        <v>10</v>
      </c>
      <c r="E7" s="111"/>
      <c r="F7" s="120"/>
    </row>
    <row r="8" spans="2:6" s="7" customFormat="1" ht="16.2" thickBot="1" x14ac:dyDescent="0.35">
      <c r="B8" s="116" t="s">
        <v>13</v>
      </c>
      <c r="C8" s="117"/>
      <c r="D8" s="117"/>
      <c r="E8" s="117"/>
      <c r="F8" s="118"/>
    </row>
    <row r="10" spans="2:6" x14ac:dyDescent="0.3">
      <c r="B10" s="5">
        <v>1467904896</v>
      </c>
      <c r="C10" s="6" t="s">
        <v>1</v>
      </c>
      <c r="D10" s="6" t="s">
        <v>4</v>
      </c>
      <c r="E10" s="110">
        <v>6</v>
      </c>
      <c r="F10" s="119">
        <v>8</v>
      </c>
    </row>
    <row r="11" spans="2:6" ht="15" thickBot="1" x14ac:dyDescent="0.35">
      <c r="B11" s="10">
        <v>1467868880</v>
      </c>
      <c r="C11" s="11" t="s">
        <v>8</v>
      </c>
      <c r="D11" s="11" t="s">
        <v>9</v>
      </c>
      <c r="E11" s="112"/>
      <c r="F11" s="97"/>
    </row>
    <row r="12" spans="2:6" s="7" customFormat="1" ht="16.2" customHeight="1" x14ac:dyDescent="0.3">
      <c r="B12" s="121" t="s">
        <v>15</v>
      </c>
      <c r="C12" s="122"/>
      <c r="D12" s="122"/>
      <c r="E12" s="122"/>
      <c r="F12" s="123"/>
    </row>
    <row r="13" spans="2:6" s="7" customFormat="1" ht="16.2" customHeight="1" x14ac:dyDescent="0.3">
      <c r="B13" s="124"/>
      <c r="C13" s="125"/>
      <c r="D13" s="125"/>
      <c r="E13" s="125"/>
      <c r="F13" s="126"/>
    </row>
    <row r="14" spans="2:6" s="7" customFormat="1" ht="16.2" customHeight="1" thickBot="1" x14ac:dyDescent="0.35">
      <c r="B14" s="127"/>
      <c r="C14" s="128"/>
      <c r="D14" s="128"/>
      <c r="E14" s="128"/>
      <c r="F14" s="129"/>
    </row>
    <row r="15" spans="2:6" x14ac:dyDescent="0.3">
      <c r="B15" s="12">
        <v>1467868880</v>
      </c>
      <c r="C15" s="13" t="s">
        <v>8</v>
      </c>
      <c r="D15" s="13" t="s">
        <v>9</v>
      </c>
      <c r="E15" s="112">
        <v>4</v>
      </c>
      <c r="F15" s="97">
        <v>5</v>
      </c>
    </row>
    <row r="16" spans="2:6" ht="15" thickBot="1" x14ac:dyDescent="0.35">
      <c r="B16" s="10">
        <v>1467871421</v>
      </c>
      <c r="C16" s="11" t="s">
        <v>6</v>
      </c>
      <c r="D16" s="11" t="s">
        <v>7</v>
      </c>
      <c r="E16" s="112"/>
      <c r="F16" s="97"/>
    </row>
    <row r="17" spans="2:7" s="7" customFormat="1" ht="16.2" thickBot="1" x14ac:dyDescent="0.35">
      <c r="B17" s="98" t="s">
        <v>16</v>
      </c>
      <c r="C17" s="99"/>
      <c r="D17" s="99"/>
      <c r="E17" s="99"/>
      <c r="F17" s="100"/>
    </row>
    <row r="18" spans="2:7" x14ac:dyDescent="0.3">
      <c r="B18" s="12">
        <v>1467868880</v>
      </c>
      <c r="C18" s="13" t="s">
        <v>8</v>
      </c>
      <c r="D18" s="13" t="s">
        <v>9</v>
      </c>
      <c r="E18" s="96">
        <v>9</v>
      </c>
      <c r="F18" s="97">
        <v>12</v>
      </c>
    </row>
    <row r="19" spans="2:7" ht="15" thickBot="1" x14ac:dyDescent="0.35">
      <c r="B19" s="10">
        <v>1468012885</v>
      </c>
      <c r="C19" s="11" t="s">
        <v>14</v>
      </c>
      <c r="D19" s="11" t="s">
        <v>10</v>
      </c>
      <c r="E19" s="96"/>
      <c r="F19" s="97"/>
    </row>
    <row r="20" spans="2:7" s="7" customFormat="1" ht="16.2" customHeight="1" x14ac:dyDescent="0.3">
      <c r="B20" s="101" t="s">
        <v>17</v>
      </c>
      <c r="C20" s="102"/>
      <c r="D20" s="102"/>
      <c r="E20" s="102"/>
      <c r="F20" s="103"/>
    </row>
    <row r="21" spans="2:7" s="7" customFormat="1" ht="16.2" customHeight="1" x14ac:dyDescent="0.3">
      <c r="B21" s="104"/>
      <c r="C21" s="105"/>
      <c r="D21" s="105"/>
      <c r="E21" s="105"/>
      <c r="F21" s="106"/>
    </row>
    <row r="22" spans="2:7" s="7" customFormat="1" ht="15.6" x14ac:dyDescent="0.3">
      <c r="B22" s="104"/>
      <c r="C22" s="105"/>
      <c r="D22" s="105"/>
      <c r="E22" s="105"/>
      <c r="F22" s="106"/>
    </row>
    <row r="23" spans="2:7" ht="15" thickBot="1" x14ac:dyDescent="0.35">
      <c r="B23" s="107"/>
      <c r="C23" s="108"/>
      <c r="D23" s="108"/>
      <c r="E23" s="108"/>
      <c r="F23" s="109"/>
    </row>
    <row r="25" spans="2:7" x14ac:dyDescent="0.3">
      <c r="C25" s="1" t="s">
        <v>18</v>
      </c>
      <c r="D25" s="1" t="s">
        <v>19</v>
      </c>
      <c r="E25" s="1" t="s">
        <v>20</v>
      </c>
    </row>
    <row r="26" spans="2:7" x14ac:dyDescent="0.3">
      <c r="D26" s="1" t="s">
        <v>21</v>
      </c>
      <c r="E26" s="1" t="s">
        <v>22</v>
      </c>
    </row>
    <row r="27" spans="2:7" x14ac:dyDescent="0.3">
      <c r="D27" s="1" t="s">
        <v>23</v>
      </c>
    </row>
    <row r="28" spans="2:7" ht="15" thickBot="1" x14ac:dyDescent="0.35"/>
    <row r="29" spans="2:7" ht="14.4" customHeight="1" x14ac:dyDescent="0.3">
      <c r="C29" s="136" t="s">
        <v>30</v>
      </c>
      <c r="D29" s="17" t="s">
        <v>24</v>
      </c>
      <c r="E29" s="19">
        <v>1</v>
      </c>
      <c r="F29" s="20" t="s">
        <v>28</v>
      </c>
      <c r="G29" s="1" t="s">
        <v>36</v>
      </c>
    </row>
    <row r="30" spans="2:7" x14ac:dyDescent="0.3">
      <c r="C30" s="137"/>
      <c r="D30" s="14" t="s">
        <v>25</v>
      </c>
      <c r="E30" s="6">
        <v>2</v>
      </c>
      <c r="F30" s="21" t="s">
        <v>29</v>
      </c>
      <c r="G30" s="1" t="s">
        <v>37</v>
      </c>
    </row>
    <row r="31" spans="2:7" x14ac:dyDescent="0.3">
      <c r="C31" s="137"/>
      <c r="D31" s="14" t="s">
        <v>26</v>
      </c>
      <c r="E31" s="6">
        <v>3</v>
      </c>
      <c r="F31" s="21" t="s">
        <v>29</v>
      </c>
      <c r="G31" s="1" t="s">
        <v>35</v>
      </c>
    </row>
    <row r="32" spans="2:7" ht="15" thickBot="1" x14ac:dyDescent="0.35">
      <c r="C32" s="138"/>
      <c r="D32" s="18" t="s">
        <v>27</v>
      </c>
      <c r="E32" s="22">
        <v>9</v>
      </c>
      <c r="F32" s="23" t="s">
        <v>29</v>
      </c>
      <c r="G32" s="1" t="s">
        <v>34</v>
      </c>
    </row>
    <row r="33" spans="3:6" ht="14.4" customHeight="1" x14ac:dyDescent="0.3">
      <c r="C33" s="139" t="s">
        <v>32</v>
      </c>
      <c r="D33" s="141" t="s">
        <v>31</v>
      </c>
      <c r="E33" s="130">
        <v>2</v>
      </c>
      <c r="F33" s="132" t="s">
        <v>29</v>
      </c>
    </row>
    <row r="34" spans="3:6" ht="15" thickBot="1" x14ac:dyDescent="0.35">
      <c r="C34" s="140"/>
      <c r="D34" s="142"/>
      <c r="E34" s="131"/>
      <c r="F34" s="133"/>
    </row>
    <row r="35" spans="3:6" ht="15" thickBot="1" x14ac:dyDescent="0.35">
      <c r="C35" s="134" t="s">
        <v>33</v>
      </c>
      <c r="D35" s="135"/>
      <c r="E35" s="15">
        <v>30</v>
      </c>
      <c r="F35" s="16" t="s">
        <v>29</v>
      </c>
    </row>
  </sheetData>
  <mergeCells count="21">
    <mergeCell ref="E33:E34"/>
    <mergeCell ref="F33:F34"/>
    <mergeCell ref="C35:D35"/>
    <mergeCell ref="C29:C32"/>
    <mergeCell ref="C33:C34"/>
    <mergeCell ref="D33:D34"/>
    <mergeCell ref="E18:E19"/>
    <mergeCell ref="F18:F19"/>
    <mergeCell ref="B17:F17"/>
    <mergeCell ref="B20:F23"/>
    <mergeCell ref="E3:E4"/>
    <mergeCell ref="E6:E7"/>
    <mergeCell ref="E10:E11"/>
    <mergeCell ref="E15:E16"/>
    <mergeCell ref="B5:F5"/>
    <mergeCell ref="B8:F8"/>
    <mergeCell ref="F3:F4"/>
    <mergeCell ref="F6:F7"/>
    <mergeCell ref="F10:F11"/>
    <mergeCell ref="F15:F16"/>
    <mergeCell ref="B12:F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7B68-022B-4F39-9C31-EFF51412268C}">
  <dimension ref="B2:G20"/>
  <sheetViews>
    <sheetView zoomScale="85" zoomScaleNormal="85" workbookViewId="0">
      <pane ySplit="2" topLeftCell="A3" activePane="bottomLeft" state="frozen"/>
      <selection pane="bottomLeft" activeCell="B5" sqref="B5"/>
    </sheetView>
  </sheetViews>
  <sheetFormatPr baseColWidth="10" defaultRowHeight="14.4" x14ac:dyDescent="0.3"/>
  <cols>
    <col min="1" max="1" width="4" style="25" customWidth="1"/>
    <col min="2" max="2" width="24" style="25" bestFit="1" customWidth="1"/>
    <col min="3" max="3" width="15.21875" style="25" bestFit="1" customWidth="1"/>
    <col min="4" max="4" width="60" style="25" bestFit="1" customWidth="1"/>
    <col min="5" max="6" width="20.44140625" style="25" customWidth="1"/>
    <col min="7" max="7" width="94.6640625" style="25" customWidth="1"/>
    <col min="8" max="16384" width="11.5546875" style="25"/>
  </cols>
  <sheetData>
    <row r="2" spans="2:7" s="95" customFormat="1" ht="43.2" x14ac:dyDescent="0.3">
      <c r="B2" s="94" t="s">
        <v>38</v>
      </c>
      <c r="C2" s="94" t="s">
        <v>112</v>
      </c>
      <c r="D2" s="94" t="s">
        <v>39</v>
      </c>
      <c r="E2" s="94" t="s">
        <v>40</v>
      </c>
      <c r="F2" s="94" t="s">
        <v>108</v>
      </c>
      <c r="G2" s="94" t="s">
        <v>42</v>
      </c>
    </row>
    <row r="3" spans="2:7" ht="32.4" x14ac:dyDescent="0.3">
      <c r="B3" s="26" t="s">
        <v>79</v>
      </c>
      <c r="C3" s="92" t="s">
        <v>114</v>
      </c>
      <c r="D3" s="27" t="s">
        <v>77</v>
      </c>
      <c r="E3" s="27" t="s">
        <v>109</v>
      </c>
      <c r="F3" s="27" t="s">
        <v>41</v>
      </c>
      <c r="G3" s="27" t="s">
        <v>120</v>
      </c>
    </row>
    <row r="4" spans="2:7" ht="115.2" x14ac:dyDescent="0.3">
      <c r="B4" s="26" t="s">
        <v>86</v>
      </c>
      <c r="C4" s="92" t="s">
        <v>111</v>
      </c>
      <c r="D4" s="27" t="s">
        <v>85</v>
      </c>
      <c r="E4" s="27" t="s">
        <v>43</v>
      </c>
      <c r="F4" s="27" t="s">
        <v>110</v>
      </c>
      <c r="G4" s="27" t="s">
        <v>44</v>
      </c>
    </row>
    <row r="5" spans="2:7" ht="43.2" x14ac:dyDescent="0.3">
      <c r="B5" s="26" t="s">
        <v>89</v>
      </c>
      <c r="C5" s="92" t="s">
        <v>115</v>
      </c>
      <c r="D5" s="27" t="s">
        <v>45</v>
      </c>
      <c r="E5" s="27" t="s">
        <v>46</v>
      </c>
      <c r="F5" s="27" t="s">
        <v>113</v>
      </c>
      <c r="G5" s="27" t="s">
        <v>116</v>
      </c>
    </row>
    <row r="6" spans="2:7" x14ac:dyDescent="0.3">
      <c r="B6" s="26" t="s">
        <v>80</v>
      </c>
      <c r="C6" s="92" t="s">
        <v>118</v>
      </c>
      <c r="D6" s="27" t="s">
        <v>78</v>
      </c>
      <c r="E6" s="27" t="s">
        <v>119</v>
      </c>
      <c r="F6" s="27" t="s">
        <v>41</v>
      </c>
      <c r="G6" s="27" t="s">
        <v>117</v>
      </c>
    </row>
    <row r="7" spans="2:7" ht="115.2" x14ac:dyDescent="0.3">
      <c r="B7" s="26" t="s">
        <v>82</v>
      </c>
      <c r="C7" s="92" t="s">
        <v>111</v>
      </c>
      <c r="D7" s="27" t="s">
        <v>83</v>
      </c>
      <c r="E7" s="27" t="s">
        <v>43</v>
      </c>
      <c r="F7" s="27" t="s">
        <v>110</v>
      </c>
      <c r="G7" s="27" t="s">
        <v>44</v>
      </c>
    </row>
    <row r="8" spans="2:7" ht="57.6" x14ac:dyDescent="0.3">
      <c r="B8" s="26" t="s">
        <v>95</v>
      </c>
      <c r="C8" s="92" t="s">
        <v>121</v>
      </c>
      <c r="D8" s="27" t="s">
        <v>103</v>
      </c>
      <c r="E8" s="27" t="s">
        <v>41</v>
      </c>
      <c r="F8" s="27" t="s">
        <v>123</v>
      </c>
      <c r="G8" s="27" t="s">
        <v>122</v>
      </c>
    </row>
    <row r="9" spans="2:7" ht="72" x14ac:dyDescent="0.3">
      <c r="B9" s="26" t="s">
        <v>88</v>
      </c>
      <c r="C9" s="92" t="s">
        <v>125</v>
      </c>
      <c r="D9" s="27" t="s">
        <v>104</v>
      </c>
      <c r="E9" s="27" t="s">
        <v>81</v>
      </c>
      <c r="F9" s="27" t="s">
        <v>126</v>
      </c>
      <c r="G9" s="28" t="s">
        <v>124</v>
      </c>
    </row>
    <row r="10" spans="2:7" ht="43.2" x14ac:dyDescent="0.3">
      <c r="B10" s="26" t="s">
        <v>84</v>
      </c>
      <c r="C10" s="92" t="s">
        <v>129</v>
      </c>
      <c r="D10" s="27" t="s">
        <v>105</v>
      </c>
      <c r="E10" s="27" t="s">
        <v>41</v>
      </c>
      <c r="F10" s="27"/>
      <c r="G10" s="27"/>
    </row>
    <row r="11" spans="2:7" x14ac:dyDescent="0.3">
      <c r="B11" s="26" t="s">
        <v>87</v>
      </c>
      <c r="C11" s="92"/>
      <c r="D11" s="29" t="s">
        <v>128</v>
      </c>
      <c r="E11" s="27" t="s">
        <v>41</v>
      </c>
      <c r="G11" s="143" t="s">
        <v>127</v>
      </c>
    </row>
    <row r="12" spans="2:7" x14ac:dyDescent="0.3">
      <c r="B12" s="26" t="s">
        <v>90</v>
      </c>
      <c r="C12" s="92"/>
      <c r="D12" s="29" t="s">
        <v>94</v>
      </c>
      <c r="E12" s="27" t="s">
        <v>41</v>
      </c>
      <c r="F12" s="27"/>
      <c r="G12" s="27"/>
    </row>
    <row r="13" spans="2:7" x14ac:dyDescent="0.3">
      <c r="B13" s="91" t="s">
        <v>92</v>
      </c>
      <c r="C13" s="93"/>
      <c r="D13" s="91" t="s">
        <v>107</v>
      </c>
      <c r="E13" s="91" t="s">
        <v>41</v>
      </c>
      <c r="F13" s="91"/>
      <c r="G13" s="91"/>
    </row>
    <row r="14" spans="2:7" x14ac:dyDescent="0.3">
      <c r="B14" s="91" t="s">
        <v>93</v>
      </c>
      <c r="C14" s="93"/>
      <c r="D14" s="91" t="s">
        <v>91</v>
      </c>
      <c r="E14" s="91" t="s">
        <v>41</v>
      </c>
      <c r="F14" s="91"/>
      <c r="G14" s="143" t="s">
        <v>127</v>
      </c>
    </row>
    <row r="15" spans="2:7" x14ac:dyDescent="0.3">
      <c r="B15" s="26" t="s">
        <v>106</v>
      </c>
      <c r="C15" s="92"/>
      <c r="D15" s="27"/>
      <c r="E15" s="27"/>
      <c r="F15" s="27"/>
      <c r="G15" s="27"/>
    </row>
    <row r="16" spans="2:7" x14ac:dyDescent="0.3">
      <c r="B16" s="26"/>
      <c r="C16" s="92"/>
      <c r="D16" s="27"/>
      <c r="E16" s="27"/>
      <c r="F16" s="27"/>
      <c r="G16" s="27"/>
    </row>
    <row r="17" spans="2:7" x14ac:dyDescent="0.3">
      <c r="B17" s="26"/>
      <c r="C17" s="92"/>
      <c r="D17" s="27"/>
      <c r="E17" s="27"/>
      <c r="F17" s="27"/>
      <c r="G17" s="27"/>
    </row>
    <row r="18" spans="2:7" x14ac:dyDescent="0.3">
      <c r="B18" s="27"/>
      <c r="C18" s="92"/>
      <c r="D18" s="27"/>
      <c r="E18" s="27"/>
      <c r="F18" s="27"/>
      <c r="G18" s="27"/>
    </row>
    <row r="19" spans="2:7" x14ac:dyDescent="0.3">
      <c r="B19" s="27"/>
      <c r="C19" s="92"/>
      <c r="D19" s="27"/>
      <c r="E19" s="27"/>
      <c r="F19" s="27"/>
      <c r="G19" s="27"/>
    </row>
    <row r="20" spans="2:7" x14ac:dyDescent="0.3">
      <c r="B20" s="27"/>
      <c r="C20" s="92"/>
      <c r="D20" s="27"/>
      <c r="E20" s="27"/>
      <c r="F20" s="27"/>
      <c r="G20" s="27"/>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5A8D0-82EA-4E93-AB9A-CAB475EE57C3}">
  <dimension ref="B1:Q46"/>
  <sheetViews>
    <sheetView tabSelected="1" workbookViewId="0">
      <selection activeCell="M7" sqref="M7"/>
    </sheetView>
  </sheetViews>
  <sheetFormatPr baseColWidth="10" defaultRowHeight="14.4" x14ac:dyDescent="0.3"/>
  <cols>
    <col min="1" max="1" width="3.6640625" customWidth="1"/>
    <col min="2" max="2" width="31.44140625" bestFit="1" customWidth="1"/>
    <col min="3" max="17" width="6" bestFit="1" customWidth="1"/>
  </cols>
  <sheetData>
    <row r="1" spans="2:17" ht="15" thickBot="1" x14ac:dyDescent="0.35"/>
    <row r="2" spans="2:17" s="24" customFormat="1" x14ac:dyDescent="0.3">
      <c r="B2" s="47" t="s">
        <v>101</v>
      </c>
      <c r="C2" s="43" t="s">
        <v>47</v>
      </c>
      <c r="D2" s="35" t="s">
        <v>48</v>
      </c>
      <c r="E2" s="36" t="s">
        <v>49</v>
      </c>
      <c r="F2" s="35" t="s">
        <v>50</v>
      </c>
      <c r="G2" s="49" t="s">
        <v>51</v>
      </c>
      <c r="H2" s="83" t="s">
        <v>52</v>
      </c>
      <c r="I2" s="48" t="s">
        <v>53</v>
      </c>
      <c r="J2" s="49" t="s">
        <v>54</v>
      </c>
      <c r="K2" s="49" t="s">
        <v>55</v>
      </c>
      <c r="L2" s="49" t="s">
        <v>56</v>
      </c>
      <c r="M2" s="49" t="s">
        <v>57</v>
      </c>
      <c r="N2" s="49" t="s">
        <v>58</v>
      </c>
      <c r="O2" s="87" t="s">
        <v>59</v>
      </c>
      <c r="P2" s="87" t="s">
        <v>60</v>
      </c>
      <c r="Q2" s="83" t="s">
        <v>61</v>
      </c>
    </row>
    <row r="3" spans="2:17" x14ac:dyDescent="0.3">
      <c r="B3" s="50" t="s">
        <v>79</v>
      </c>
      <c r="C3" s="44"/>
      <c r="D3" s="37"/>
      <c r="E3" s="38"/>
      <c r="F3" s="37"/>
      <c r="G3" s="31"/>
      <c r="H3" s="84"/>
      <c r="I3" s="33"/>
      <c r="J3" s="31"/>
      <c r="K3" s="31"/>
      <c r="L3" s="31"/>
      <c r="M3" s="31"/>
      <c r="N3" s="31"/>
      <c r="O3" s="88"/>
      <c r="P3" s="88"/>
      <c r="Q3" s="84"/>
    </row>
    <row r="4" spans="2:17" x14ac:dyDescent="0.3">
      <c r="B4" s="50" t="s">
        <v>86</v>
      </c>
      <c r="C4" s="44"/>
      <c r="D4" s="39"/>
      <c r="E4" s="38"/>
      <c r="F4" s="37"/>
      <c r="G4" s="31"/>
      <c r="H4" s="84"/>
      <c r="I4" s="33"/>
      <c r="J4" s="31"/>
      <c r="K4" s="31"/>
      <c r="L4" s="31"/>
      <c r="M4" s="31"/>
      <c r="N4" s="31"/>
      <c r="O4" s="88"/>
      <c r="P4" s="88"/>
      <c r="Q4" s="84"/>
    </row>
    <row r="5" spans="2:17" x14ac:dyDescent="0.3">
      <c r="B5" s="50" t="s">
        <v>89</v>
      </c>
      <c r="C5" s="78"/>
      <c r="D5" s="79"/>
      <c r="E5" s="80"/>
      <c r="F5" s="79"/>
      <c r="G5" s="81"/>
      <c r="H5" s="84"/>
      <c r="I5" s="82"/>
      <c r="J5" s="81"/>
      <c r="K5" s="81"/>
      <c r="L5" s="81"/>
      <c r="M5" s="81"/>
      <c r="N5" s="81"/>
      <c r="O5" s="88"/>
      <c r="P5" s="88"/>
      <c r="Q5" s="84"/>
    </row>
    <row r="6" spans="2:17" x14ac:dyDescent="0.3">
      <c r="B6" s="51" t="s">
        <v>80</v>
      </c>
      <c r="C6" s="46"/>
      <c r="D6" s="39"/>
      <c r="E6" s="38"/>
      <c r="F6" s="37"/>
      <c r="G6" s="31"/>
      <c r="H6" s="84"/>
      <c r="I6" s="33"/>
      <c r="J6" s="31"/>
      <c r="K6" s="31"/>
      <c r="L6" s="31"/>
      <c r="M6" s="31"/>
      <c r="N6" s="31"/>
      <c r="O6" s="88"/>
      <c r="P6" s="88"/>
      <c r="Q6" s="84"/>
    </row>
    <row r="7" spans="2:17" x14ac:dyDescent="0.3">
      <c r="B7" s="51" t="s">
        <v>82</v>
      </c>
      <c r="C7" s="46"/>
      <c r="D7" s="37"/>
      <c r="E7" s="42"/>
      <c r="F7" s="37"/>
      <c r="G7" s="31"/>
      <c r="H7" s="84"/>
      <c r="I7" s="33"/>
      <c r="J7" s="31"/>
      <c r="K7" s="31"/>
      <c r="L7" s="31"/>
      <c r="M7" s="31"/>
      <c r="N7" s="31"/>
      <c r="O7" s="88"/>
      <c r="P7" s="88"/>
      <c r="Q7" s="84"/>
    </row>
    <row r="8" spans="2:17" x14ac:dyDescent="0.3">
      <c r="B8" s="51" t="s">
        <v>95</v>
      </c>
      <c r="C8" s="46"/>
      <c r="D8" s="37"/>
      <c r="E8" s="42"/>
      <c r="F8" s="39"/>
      <c r="G8" s="30"/>
      <c r="H8" s="84"/>
      <c r="I8" s="33"/>
      <c r="J8" s="31"/>
      <c r="K8" s="31"/>
      <c r="L8" s="31"/>
      <c r="M8" s="31"/>
      <c r="N8" s="31"/>
      <c r="O8" s="88"/>
      <c r="P8" s="88"/>
      <c r="Q8" s="84"/>
    </row>
    <row r="9" spans="2:17" x14ac:dyDescent="0.3">
      <c r="B9" s="51" t="s">
        <v>88</v>
      </c>
      <c r="C9" s="46"/>
      <c r="D9" s="37"/>
      <c r="E9" s="38"/>
      <c r="F9" s="39"/>
      <c r="G9" s="30"/>
      <c r="H9" s="84"/>
      <c r="I9" s="33"/>
      <c r="J9" s="31"/>
      <c r="K9" s="31"/>
      <c r="L9" s="31"/>
      <c r="M9" s="31"/>
      <c r="N9" s="31"/>
      <c r="O9" s="88"/>
      <c r="P9" s="88"/>
      <c r="Q9" s="84"/>
    </row>
    <row r="10" spans="2:17" x14ac:dyDescent="0.3">
      <c r="B10" s="51" t="s">
        <v>84</v>
      </c>
      <c r="C10" s="46"/>
      <c r="D10" s="37"/>
      <c r="E10" s="38"/>
      <c r="F10" s="39"/>
      <c r="G10" s="30"/>
      <c r="H10" s="84"/>
      <c r="I10" s="33"/>
      <c r="J10" s="31"/>
      <c r="K10" s="31"/>
      <c r="L10" s="31"/>
      <c r="M10" s="31"/>
      <c r="N10" s="31"/>
      <c r="O10" s="88"/>
      <c r="P10" s="88"/>
      <c r="Q10" s="84"/>
    </row>
    <row r="11" spans="2:17" x14ac:dyDescent="0.3">
      <c r="B11" s="51" t="s">
        <v>87</v>
      </c>
      <c r="C11" s="46"/>
      <c r="D11" s="37"/>
      <c r="E11" s="38"/>
      <c r="F11" s="37"/>
      <c r="G11" s="32"/>
      <c r="H11" s="84"/>
      <c r="I11" s="33"/>
      <c r="J11" s="31"/>
      <c r="K11" s="31"/>
      <c r="L11" s="32"/>
      <c r="M11" s="32"/>
      <c r="N11" s="32"/>
      <c r="O11" s="88"/>
      <c r="P11" s="88"/>
      <c r="Q11" s="84"/>
    </row>
    <row r="12" spans="2:17" x14ac:dyDescent="0.3">
      <c r="B12" s="51" t="s">
        <v>90</v>
      </c>
      <c r="C12" s="46"/>
      <c r="D12" s="37"/>
      <c r="E12" s="38"/>
      <c r="F12" s="37"/>
      <c r="G12" s="32"/>
      <c r="H12" s="84"/>
      <c r="I12" s="33"/>
      <c r="J12" s="31"/>
      <c r="K12" s="31"/>
      <c r="L12" s="32"/>
      <c r="M12" s="32"/>
      <c r="N12" s="32"/>
      <c r="O12" s="88"/>
      <c r="P12" s="88"/>
      <c r="Q12" s="84"/>
    </row>
    <row r="13" spans="2:17" x14ac:dyDescent="0.3">
      <c r="B13" s="51" t="s">
        <v>106</v>
      </c>
      <c r="C13" s="46"/>
      <c r="D13" s="37"/>
      <c r="E13" s="38"/>
      <c r="F13" s="37"/>
      <c r="G13" s="31"/>
      <c r="H13" s="84"/>
      <c r="I13" s="33"/>
      <c r="J13" s="31"/>
      <c r="K13" s="31"/>
      <c r="L13" s="31"/>
      <c r="M13" s="31"/>
      <c r="N13" s="31"/>
      <c r="O13" s="88"/>
      <c r="P13" s="88"/>
      <c r="Q13" s="84"/>
    </row>
    <row r="14" spans="2:17" x14ac:dyDescent="0.3">
      <c r="B14" s="51"/>
      <c r="C14" s="46"/>
      <c r="D14" s="37"/>
      <c r="E14" s="38"/>
      <c r="F14" s="37"/>
      <c r="G14" s="31"/>
      <c r="H14" s="84"/>
      <c r="I14" s="33"/>
      <c r="J14" s="31"/>
      <c r="K14" s="31"/>
      <c r="L14" s="31"/>
      <c r="M14" s="31"/>
      <c r="N14" s="31"/>
      <c r="O14" s="88"/>
      <c r="P14" s="88"/>
      <c r="Q14" s="84"/>
    </row>
    <row r="15" spans="2:17" x14ac:dyDescent="0.3">
      <c r="B15" s="51"/>
      <c r="C15" s="46"/>
      <c r="D15" s="37"/>
      <c r="E15" s="38"/>
      <c r="F15" s="37"/>
      <c r="G15" s="31"/>
      <c r="H15" s="84"/>
      <c r="I15" s="33"/>
      <c r="J15" s="31"/>
      <c r="K15" s="31"/>
      <c r="L15" s="31"/>
      <c r="M15" s="31"/>
      <c r="N15" s="31"/>
      <c r="O15" s="88"/>
      <c r="P15" s="88"/>
      <c r="Q15" s="84"/>
    </row>
    <row r="16" spans="2:17" x14ac:dyDescent="0.3">
      <c r="B16" s="51"/>
      <c r="C16" s="46"/>
      <c r="D16" s="37"/>
      <c r="E16" s="38"/>
      <c r="F16" s="37"/>
      <c r="G16" s="31"/>
      <c r="H16" s="84"/>
      <c r="I16" s="33"/>
      <c r="J16" s="31"/>
      <c r="K16" s="31"/>
      <c r="L16" s="31"/>
      <c r="M16" s="31"/>
      <c r="N16" s="31"/>
      <c r="O16" s="88"/>
      <c r="P16" s="88"/>
      <c r="Q16" s="84"/>
    </row>
    <row r="17" spans="2:17" x14ac:dyDescent="0.3">
      <c r="B17" s="51"/>
      <c r="C17" s="46"/>
      <c r="D17" s="37"/>
      <c r="E17" s="38"/>
      <c r="F17" s="37"/>
      <c r="G17" s="31"/>
      <c r="H17" s="84"/>
      <c r="I17" s="33"/>
      <c r="J17" s="31"/>
      <c r="K17" s="31"/>
      <c r="L17" s="31"/>
      <c r="M17" s="31"/>
      <c r="N17" s="31"/>
      <c r="O17" s="88"/>
      <c r="P17" s="88"/>
      <c r="Q17" s="84"/>
    </row>
    <row r="18" spans="2:17" ht="15" thickBot="1" x14ac:dyDescent="0.35">
      <c r="B18" s="52"/>
      <c r="C18" s="53"/>
      <c r="D18" s="54"/>
      <c r="E18" s="55"/>
      <c r="F18" s="54"/>
      <c r="G18" s="56"/>
      <c r="H18" s="85"/>
      <c r="I18" s="57"/>
      <c r="J18" s="56"/>
      <c r="K18" s="56"/>
      <c r="L18" s="56"/>
      <c r="M18" s="56"/>
      <c r="N18" s="56"/>
      <c r="O18" s="89"/>
      <c r="P18" s="89"/>
      <c r="Q18" s="85"/>
    </row>
    <row r="19" spans="2:17" ht="15" thickBot="1" x14ac:dyDescent="0.35">
      <c r="B19" s="58" t="s">
        <v>97</v>
      </c>
      <c r="C19" s="64">
        <v>4</v>
      </c>
      <c r="D19" s="65">
        <v>9</v>
      </c>
      <c r="E19" s="66">
        <v>9</v>
      </c>
      <c r="F19" s="65">
        <v>12</v>
      </c>
      <c r="G19" s="67">
        <v>12</v>
      </c>
      <c r="H19" s="86"/>
      <c r="I19" s="65">
        <v>13</v>
      </c>
      <c r="J19" s="67">
        <v>13</v>
      </c>
      <c r="K19" s="67">
        <v>13</v>
      </c>
      <c r="L19" s="67">
        <v>13</v>
      </c>
      <c r="M19" s="67">
        <v>13</v>
      </c>
      <c r="N19" s="67">
        <v>13</v>
      </c>
      <c r="O19" s="90"/>
      <c r="P19" s="90"/>
      <c r="Q19" s="86"/>
    </row>
    <row r="20" spans="2:17" ht="15" thickBot="1" x14ac:dyDescent="0.35">
      <c r="B20" s="58" t="s">
        <v>100</v>
      </c>
      <c r="C20" s="64">
        <v>2</v>
      </c>
      <c r="D20" s="65">
        <v>7</v>
      </c>
      <c r="E20" s="66">
        <v>7</v>
      </c>
      <c r="F20" s="65">
        <v>9</v>
      </c>
      <c r="G20" s="67">
        <v>7</v>
      </c>
      <c r="H20" s="86"/>
      <c r="I20" s="65"/>
      <c r="J20" s="67"/>
      <c r="K20" s="67"/>
      <c r="L20" s="67"/>
      <c r="M20" s="67"/>
      <c r="N20" s="67"/>
      <c r="O20" s="90"/>
      <c r="P20" s="90"/>
      <c r="Q20" s="86"/>
    </row>
    <row r="21" spans="2:17" ht="15" thickBot="1" x14ac:dyDescent="0.35">
      <c r="B21" s="77" t="s">
        <v>99</v>
      </c>
      <c r="C21" s="73">
        <v>1</v>
      </c>
      <c r="D21" s="74">
        <v>1</v>
      </c>
      <c r="E21" s="75">
        <v>1</v>
      </c>
      <c r="F21" s="74">
        <v>1</v>
      </c>
      <c r="G21" s="76">
        <v>1</v>
      </c>
      <c r="H21" s="86"/>
      <c r="I21" s="74">
        <v>1</v>
      </c>
      <c r="J21" s="76">
        <v>1</v>
      </c>
      <c r="K21" s="76">
        <v>1</v>
      </c>
      <c r="L21" s="76">
        <v>1</v>
      </c>
      <c r="M21" s="76">
        <v>1</v>
      </c>
      <c r="N21" s="76">
        <v>1</v>
      </c>
      <c r="O21" s="90"/>
      <c r="P21" s="90"/>
      <c r="Q21" s="86"/>
    </row>
    <row r="22" spans="2:17" ht="15" thickBot="1" x14ac:dyDescent="0.35">
      <c r="B22" s="68" t="s">
        <v>98</v>
      </c>
      <c r="C22" s="69">
        <f>C19-C20</f>
        <v>2</v>
      </c>
      <c r="D22" s="70">
        <f t="shared" ref="D22:Q22" si="0">D19-D20</f>
        <v>2</v>
      </c>
      <c r="E22" s="71">
        <f t="shared" si="0"/>
        <v>2</v>
      </c>
      <c r="F22" s="70">
        <f t="shared" si="0"/>
        <v>3</v>
      </c>
      <c r="G22" s="72">
        <f t="shared" si="0"/>
        <v>5</v>
      </c>
      <c r="H22" s="86">
        <f t="shared" si="0"/>
        <v>0</v>
      </c>
      <c r="I22" s="70">
        <f t="shared" si="0"/>
        <v>13</v>
      </c>
      <c r="J22" s="72">
        <f t="shared" si="0"/>
        <v>13</v>
      </c>
      <c r="K22" s="72">
        <f t="shared" si="0"/>
        <v>13</v>
      </c>
      <c r="L22" s="72">
        <f t="shared" si="0"/>
        <v>13</v>
      </c>
      <c r="M22" s="72">
        <f t="shared" si="0"/>
        <v>13</v>
      </c>
      <c r="N22" s="72">
        <f t="shared" si="0"/>
        <v>13</v>
      </c>
      <c r="O22" s="90">
        <f t="shared" si="0"/>
        <v>0</v>
      </c>
      <c r="P22" s="90">
        <f t="shared" si="0"/>
        <v>0</v>
      </c>
      <c r="Q22" s="86">
        <f t="shared" si="0"/>
        <v>0</v>
      </c>
    </row>
    <row r="23" spans="2:17" ht="15" thickBot="1" x14ac:dyDescent="0.35">
      <c r="B23" s="59" t="s">
        <v>96</v>
      </c>
      <c r="C23" s="60">
        <f>C22+C21</f>
        <v>3</v>
      </c>
      <c r="D23" s="61">
        <f t="shared" ref="D23:Q23" si="1">D22+D21</f>
        <v>3</v>
      </c>
      <c r="E23" s="62">
        <f t="shared" si="1"/>
        <v>3</v>
      </c>
      <c r="F23" s="61">
        <f t="shared" si="1"/>
        <v>4</v>
      </c>
      <c r="G23" s="63">
        <f t="shared" si="1"/>
        <v>6</v>
      </c>
      <c r="H23" s="86">
        <f t="shared" si="1"/>
        <v>0</v>
      </c>
      <c r="I23" s="61">
        <f t="shared" si="1"/>
        <v>14</v>
      </c>
      <c r="J23" s="63">
        <f t="shared" si="1"/>
        <v>14</v>
      </c>
      <c r="K23" s="63">
        <f t="shared" si="1"/>
        <v>14</v>
      </c>
      <c r="L23" s="63">
        <f t="shared" si="1"/>
        <v>14</v>
      </c>
      <c r="M23" s="63">
        <f t="shared" si="1"/>
        <v>14</v>
      </c>
      <c r="N23" s="63">
        <f t="shared" si="1"/>
        <v>14</v>
      </c>
      <c r="O23" s="90">
        <f t="shared" si="1"/>
        <v>0</v>
      </c>
      <c r="P23" s="90">
        <f t="shared" si="1"/>
        <v>0</v>
      </c>
      <c r="Q23" s="86">
        <f t="shared" si="1"/>
        <v>0</v>
      </c>
    </row>
    <row r="24" spans="2:17" ht="15" thickBot="1" x14ac:dyDescent="0.35"/>
    <row r="25" spans="2:17" s="24" customFormat="1" x14ac:dyDescent="0.3">
      <c r="B25" s="47" t="s">
        <v>102</v>
      </c>
      <c r="C25" s="43" t="s">
        <v>62</v>
      </c>
      <c r="D25" s="35" t="s">
        <v>63</v>
      </c>
      <c r="E25" s="36" t="s">
        <v>64</v>
      </c>
      <c r="F25" s="35" t="s">
        <v>65</v>
      </c>
      <c r="G25" s="49" t="s">
        <v>66</v>
      </c>
      <c r="H25" s="83" t="s">
        <v>67</v>
      </c>
      <c r="I25" s="48" t="s">
        <v>68</v>
      </c>
      <c r="J25" s="49" t="s">
        <v>69</v>
      </c>
      <c r="K25" s="49" t="s">
        <v>70</v>
      </c>
      <c r="L25" s="49" t="s">
        <v>71</v>
      </c>
      <c r="M25" s="49" t="s">
        <v>72</v>
      </c>
      <c r="N25" s="49" t="s">
        <v>73</v>
      </c>
      <c r="O25" s="87" t="s">
        <v>74</v>
      </c>
      <c r="P25" s="87" t="s">
        <v>75</v>
      </c>
      <c r="Q25" s="83" t="s">
        <v>76</v>
      </c>
    </row>
    <row r="26" spans="2:17" x14ac:dyDescent="0.3">
      <c r="B26" s="50" t="s">
        <v>79</v>
      </c>
      <c r="C26" s="44"/>
      <c r="D26" s="37"/>
      <c r="E26" s="38"/>
      <c r="F26" s="37"/>
      <c r="G26" s="31"/>
      <c r="H26" s="84"/>
      <c r="I26" s="33"/>
      <c r="J26" s="31"/>
      <c r="K26" s="31"/>
      <c r="L26" s="31"/>
      <c r="M26" s="31"/>
      <c r="N26" s="31"/>
      <c r="O26" s="88"/>
      <c r="P26" s="88"/>
      <c r="Q26" s="84"/>
    </row>
    <row r="27" spans="2:17" x14ac:dyDescent="0.3">
      <c r="B27" s="50" t="s">
        <v>86</v>
      </c>
      <c r="C27" s="44"/>
      <c r="D27" s="39"/>
      <c r="E27" s="38"/>
      <c r="F27" s="37"/>
      <c r="G27" s="31"/>
      <c r="H27" s="84"/>
      <c r="I27" s="33"/>
      <c r="J27" s="31"/>
      <c r="K27" s="31"/>
      <c r="L27" s="31"/>
      <c r="M27" s="31"/>
      <c r="N27" s="31"/>
      <c r="O27" s="88"/>
      <c r="P27" s="88"/>
      <c r="Q27" s="84"/>
    </row>
    <row r="28" spans="2:17" x14ac:dyDescent="0.3">
      <c r="B28" s="50" t="s">
        <v>89</v>
      </c>
      <c r="C28" s="78"/>
      <c r="D28" s="79"/>
      <c r="E28" s="80"/>
      <c r="F28" s="79"/>
      <c r="G28" s="81"/>
      <c r="H28" s="84"/>
      <c r="I28" s="82"/>
      <c r="J28" s="81"/>
      <c r="K28" s="81"/>
      <c r="L28" s="81"/>
      <c r="M28" s="81"/>
      <c r="N28" s="81"/>
      <c r="O28" s="88"/>
      <c r="P28" s="88"/>
      <c r="Q28" s="84"/>
    </row>
    <row r="29" spans="2:17" x14ac:dyDescent="0.3">
      <c r="B29" s="51" t="s">
        <v>80</v>
      </c>
      <c r="C29" s="46"/>
      <c r="D29" s="39"/>
      <c r="E29" s="38"/>
      <c r="F29" s="37"/>
      <c r="G29" s="31"/>
      <c r="H29" s="84"/>
      <c r="I29" s="33"/>
      <c r="J29" s="31"/>
      <c r="K29" s="31"/>
      <c r="L29" s="31"/>
      <c r="M29" s="31"/>
      <c r="N29" s="31"/>
      <c r="O29" s="88"/>
      <c r="P29" s="88"/>
      <c r="Q29" s="84"/>
    </row>
    <row r="30" spans="2:17" x14ac:dyDescent="0.3">
      <c r="B30" s="51" t="s">
        <v>82</v>
      </c>
      <c r="C30" s="46"/>
      <c r="D30" s="37"/>
      <c r="E30" s="42"/>
      <c r="F30" s="37"/>
      <c r="G30" s="31"/>
      <c r="H30" s="84"/>
      <c r="I30" s="33"/>
      <c r="J30" s="31"/>
      <c r="K30" s="31"/>
      <c r="L30" s="31"/>
      <c r="M30" s="31"/>
      <c r="N30" s="31"/>
      <c r="O30" s="88"/>
      <c r="P30" s="88"/>
      <c r="Q30" s="84"/>
    </row>
    <row r="31" spans="2:17" x14ac:dyDescent="0.3">
      <c r="B31" s="51" t="s">
        <v>95</v>
      </c>
      <c r="C31" s="46"/>
      <c r="D31" s="37"/>
      <c r="E31" s="42"/>
      <c r="F31" s="39"/>
      <c r="G31" s="30"/>
      <c r="H31" s="84"/>
      <c r="I31" s="33"/>
      <c r="J31" s="31"/>
      <c r="K31" s="31"/>
      <c r="L31" s="31"/>
      <c r="M31" s="31"/>
      <c r="N31" s="31"/>
      <c r="O31" s="88"/>
      <c r="P31" s="88"/>
      <c r="Q31" s="84"/>
    </row>
    <row r="32" spans="2:17" x14ac:dyDescent="0.3">
      <c r="B32" s="51" t="s">
        <v>88</v>
      </c>
      <c r="C32" s="46"/>
      <c r="D32" s="37"/>
      <c r="E32" s="38"/>
      <c r="F32" s="39"/>
      <c r="G32" s="30"/>
      <c r="H32" s="84"/>
      <c r="I32" s="33"/>
      <c r="J32" s="31"/>
      <c r="K32" s="31"/>
      <c r="L32" s="31"/>
      <c r="M32" s="31"/>
      <c r="N32" s="31"/>
      <c r="O32" s="88"/>
      <c r="P32" s="88"/>
      <c r="Q32" s="84"/>
    </row>
    <row r="33" spans="2:17" x14ac:dyDescent="0.3">
      <c r="B33" s="51" t="s">
        <v>84</v>
      </c>
      <c r="C33" s="46"/>
      <c r="D33" s="37"/>
      <c r="E33" s="38"/>
      <c r="F33" s="39"/>
      <c r="G33" s="30"/>
      <c r="H33" s="84"/>
      <c r="I33" s="33"/>
      <c r="J33" s="31"/>
      <c r="K33" s="31"/>
      <c r="L33" s="31"/>
      <c r="M33" s="31"/>
      <c r="N33" s="31"/>
      <c r="O33" s="88"/>
      <c r="P33" s="88"/>
      <c r="Q33" s="84"/>
    </row>
    <row r="34" spans="2:17" x14ac:dyDescent="0.3">
      <c r="B34" s="51" t="s">
        <v>87</v>
      </c>
      <c r="C34" s="45"/>
      <c r="D34" s="40"/>
      <c r="E34" s="41"/>
      <c r="F34" s="40"/>
      <c r="G34" s="32"/>
      <c r="H34" s="84"/>
      <c r="I34" s="34"/>
      <c r="J34" s="32"/>
      <c r="K34" s="32"/>
      <c r="L34" s="32"/>
      <c r="M34" s="32"/>
      <c r="N34" s="32"/>
      <c r="O34" s="88"/>
      <c r="P34" s="88"/>
      <c r="Q34" s="84"/>
    </row>
    <row r="35" spans="2:17" x14ac:dyDescent="0.3">
      <c r="B35" s="51" t="s">
        <v>90</v>
      </c>
      <c r="C35" s="45"/>
      <c r="D35" s="40"/>
      <c r="E35" s="41"/>
      <c r="F35" s="40"/>
      <c r="G35" s="32"/>
      <c r="H35" s="84"/>
      <c r="I35" s="34"/>
      <c r="J35" s="32"/>
      <c r="K35" s="32"/>
      <c r="L35" s="32"/>
      <c r="M35" s="32"/>
      <c r="N35" s="32"/>
      <c r="O35" s="88"/>
      <c r="P35" s="88"/>
      <c r="Q35" s="84"/>
    </row>
    <row r="36" spans="2:17" x14ac:dyDescent="0.3">
      <c r="B36" s="51" t="s">
        <v>106</v>
      </c>
      <c r="C36" s="46"/>
      <c r="D36" s="37"/>
      <c r="E36" s="38"/>
      <c r="F36" s="37"/>
      <c r="G36" s="31"/>
      <c r="H36" s="84"/>
      <c r="I36" s="33"/>
      <c r="J36" s="31"/>
      <c r="K36" s="31"/>
      <c r="L36" s="31"/>
      <c r="M36" s="31"/>
      <c r="N36" s="31"/>
      <c r="O36" s="88"/>
      <c r="P36" s="88"/>
      <c r="Q36" s="84"/>
    </row>
    <row r="37" spans="2:17" x14ac:dyDescent="0.3">
      <c r="B37" s="51"/>
      <c r="C37" s="46"/>
      <c r="D37" s="37"/>
      <c r="E37" s="38"/>
      <c r="F37" s="37"/>
      <c r="G37" s="31"/>
      <c r="H37" s="84"/>
      <c r="I37" s="33"/>
      <c r="J37" s="31"/>
      <c r="K37" s="31"/>
      <c r="L37" s="31"/>
      <c r="M37" s="31"/>
      <c r="N37" s="31"/>
      <c r="O37" s="88"/>
      <c r="P37" s="88"/>
      <c r="Q37" s="84"/>
    </row>
    <row r="38" spans="2:17" x14ac:dyDescent="0.3">
      <c r="B38" s="51"/>
      <c r="C38" s="46"/>
      <c r="D38" s="37"/>
      <c r="E38" s="38"/>
      <c r="F38" s="37"/>
      <c r="G38" s="31"/>
      <c r="H38" s="84"/>
      <c r="I38" s="33"/>
      <c r="J38" s="31"/>
      <c r="K38" s="31"/>
      <c r="L38" s="31"/>
      <c r="M38" s="31"/>
      <c r="N38" s="31"/>
      <c r="O38" s="88"/>
      <c r="P38" s="88"/>
      <c r="Q38" s="84"/>
    </row>
    <row r="39" spans="2:17" x14ac:dyDescent="0.3">
      <c r="B39" s="51"/>
      <c r="C39" s="46"/>
      <c r="D39" s="37"/>
      <c r="E39" s="38"/>
      <c r="F39" s="37"/>
      <c r="G39" s="31"/>
      <c r="H39" s="84"/>
      <c r="I39" s="33"/>
      <c r="J39" s="31"/>
      <c r="K39" s="31"/>
      <c r="L39" s="31"/>
      <c r="M39" s="31"/>
      <c r="N39" s="31"/>
      <c r="O39" s="88"/>
      <c r="P39" s="88"/>
      <c r="Q39" s="84"/>
    </row>
    <row r="40" spans="2:17" x14ac:dyDescent="0.3">
      <c r="B40" s="51"/>
      <c r="C40" s="46"/>
      <c r="D40" s="37"/>
      <c r="E40" s="38"/>
      <c r="F40" s="37"/>
      <c r="G40" s="31"/>
      <c r="H40" s="84"/>
      <c r="I40" s="33"/>
      <c r="J40" s="31"/>
      <c r="K40" s="31"/>
      <c r="L40" s="31"/>
      <c r="M40" s="31"/>
      <c r="N40" s="31"/>
      <c r="O40" s="88"/>
      <c r="P40" s="88"/>
      <c r="Q40" s="84"/>
    </row>
    <row r="41" spans="2:17" ht="15" thickBot="1" x14ac:dyDescent="0.35">
      <c r="B41" s="52"/>
      <c r="C41" s="53"/>
      <c r="D41" s="54"/>
      <c r="E41" s="55"/>
      <c r="F41" s="54"/>
      <c r="G41" s="56"/>
      <c r="H41" s="85"/>
      <c r="I41" s="57"/>
      <c r="J41" s="56"/>
      <c r="K41" s="56"/>
      <c r="L41" s="56"/>
      <c r="M41" s="56"/>
      <c r="N41" s="56"/>
      <c r="O41" s="89"/>
      <c r="P41" s="89"/>
      <c r="Q41" s="85"/>
    </row>
    <row r="42" spans="2:17" ht="15" thickBot="1" x14ac:dyDescent="0.35">
      <c r="B42" s="58" t="s">
        <v>97</v>
      </c>
      <c r="C42" s="64">
        <v>4</v>
      </c>
      <c r="D42" s="65">
        <v>9</v>
      </c>
      <c r="E42" s="66">
        <v>9</v>
      </c>
      <c r="F42" s="65">
        <v>12</v>
      </c>
      <c r="G42" s="67">
        <v>12</v>
      </c>
      <c r="H42" s="86"/>
      <c r="I42" s="65">
        <v>13</v>
      </c>
      <c r="J42" s="67">
        <v>13</v>
      </c>
      <c r="K42" s="67">
        <v>13</v>
      </c>
      <c r="L42" s="67">
        <v>13</v>
      </c>
      <c r="M42" s="67">
        <v>13</v>
      </c>
      <c r="N42" s="67">
        <v>13</v>
      </c>
      <c r="O42" s="90"/>
      <c r="P42" s="90"/>
      <c r="Q42" s="86"/>
    </row>
    <row r="43" spans="2:17" ht="15" thickBot="1" x14ac:dyDescent="0.35">
      <c r="B43" s="58" t="s">
        <v>100</v>
      </c>
      <c r="C43" s="64">
        <v>2</v>
      </c>
      <c r="D43" s="65">
        <v>7</v>
      </c>
      <c r="E43" s="66">
        <v>7</v>
      </c>
      <c r="F43" s="65">
        <v>9</v>
      </c>
      <c r="G43" s="67">
        <v>7</v>
      </c>
      <c r="H43" s="86"/>
      <c r="I43" s="65"/>
      <c r="J43" s="67"/>
      <c r="K43" s="67"/>
      <c r="L43" s="67"/>
      <c r="M43" s="67"/>
      <c r="N43" s="67"/>
      <c r="O43" s="90"/>
      <c r="P43" s="90"/>
      <c r="Q43" s="86"/>
    </row>
    <row r="44" spans="2:17" ht="15" thickBot="1" x14ac:dyDescent="0.35">
      <c r="B44" s="77" t="s">
        <v>99</v>
      </c>
      <c r="C44" s="73">
        <v>3</v>
      </c>
      <c r="D44" s="74">
        <v>3</v>
      </c>
      <c r="E44" s="75">
        <v>3</v>
      </c>
      <c r="F44" s="74">
        <v>3</v>
      </c>
      <c r="G44" s="76">
        <v>3</v>
      </c>
      <c r="H44" s="86"/>
      <c r="I44" s="74">
        <v>3</v>
      </c>
      <c r="J44" s="76">
        <v>3</v>
      </c>
      <c r="K44" s="76">
        <v>3</v>
      </c>
      <c r="L44" s="76">
        <v>3</v>
      </c>
      <c r="M44" s="76">
        <v>3</v>
      </c>
      <c r="N44" s="76">
        <v>3</v>
      </c>
      <c r="O44" s="90"/>
      <c r="P44" s="90"/>
      <c r="Q44" s="86"/>
    </row>
    <row r="45" spans="2:17" ht="15" thickBot="1" x14ac:dyDescent="0.35">
      <c r="B45" s="68" t="s">
        <v>98</v>
      </c>
      <c r="C45" s="69">
        <f>C42-C43</f>
        <v>2</v>
      </c>
      <c r="D45" s="70">
        <f t="shared" ref="D45:Q45" si="2">D42-D43</f>
        <v>2</v>
      </c>
      <c r="E45" s="71">
        <f t="shared" si="2"/>
        <v>2</v>
      </c>
      <c r="F45" s="70">
        <f t="shared" si="2"/>
        <v>3</v>
      </c>
      <c r="G45" s="72">
        <f t="shared" si="2"/>
        <v>5</v>
      </c>
      <c r="H45" s="86">
        <f t="shared" si="2"/>
        <v>0</v>
      </c>
      <c r="I45" s="70">
        <f t="shared" si="2"/>
        <v>13</v>
      </c>
      <c r="J45" s="72">
        <f t="shared" si="2"/>
        <v>13</v>
      </c>
      <c r="K45" s="72">
        <f t="shared" si="2"/>
        <v>13</v>
      </c>
      <c r="L45" s="72">
        <f t="shared" si="2"/>
        <v>13</v>
      </c>
      <c r="M45" s="72">
        <f t="shared" si="2"/>
        <v>13</v>
      </c>
      <c r="N45" s="72">
        <f t="shared" si="2"/>
        <v>13</v>
      </c>
      <c r="O45" s="90">
        <f t="shared" si="2"/>
        <v>0</v>
      </c>
      <c r="P45" s="90">
        <f t="shared" si="2"/>
        <v>0</v>
      </c>
      <c r="Q45" s="86">
        <f t="shared" si="2"/>
        <v>0</v>
      </c>
    </row>
    <row r="46" spans="2:17" ht="15" thickBot="1" x14ac:dyDescent="0.35">
      <c r="B46" s="59" t="s">
        <v>96</v>
      </c>
      <c r="C46" s="60">
        <f>C45+C44</f>
        <v>5</v>
      </c>
      <c r="D46" s="61">
        <f t="shared" ref="D46" si="3">D45+D44</f>
        <v>5</v>
      </c>
      <c r="E46" s="62">
        <f t="shared" ref="E46" si="4">E45+E44</f>
        <v>5</v>
      </c>
      <c r="F46" s="61">
        <f t="shared" ref="F46" si="5">F45+F44</f>
        <v>6</v>
      </c>
      <c r="G46" s="63">
        <f t="shared" ref="G46" si="6">G45+G44</f>
        <v>8</v>
      </c>
      <c r="H46" s="86">
        <f t="shared" ref="H46" si="7">H45+H44</f>
        <v>0</v>
      </c>
      <c r="I46" s="61">
        <f t="shared" ref="I46" si="8">I45+I44</f>
        <v>16</v>
      </c>
      <c r="J46" s="63">
        <f t="shared" ref="J46" si="9">J45+J44</f>
        <v>16</v>
      </c>
      <c r="K46" s="63">
        <f t="shared" ref="K46" si="10">K45+K44</f>
        <v>16</v>
      </c>
      <c r="L46" s="63">
        <f t="shared" ref="L46" si="11">L45+L44</f>
        <v>16</v>
      </c>
      <c r="M46" s="63">
        <f t="shared" ref="M46" si="12">M45+M44</f>
        <v>16</v>
      </c>
      <c r="N46" s="63">
        <f t="shared" ref="N46" si="13">N45+N44</f>
        <v>16</v>
      </c>
      <c r="O46" s="90">
        <f t="shared" ref="O46" si="14">O45+O44</f>
        <v>0</v>
      </c>
      <c r="P46" s="90">
        <f t="shared" ref="P46" si="15">P45+P44</f>
        <v>0</v>
      </c>
      <c r="Q46" s="86">
        <f t="shared" ref="Q46" si="16">Q45+Q44</f>
        <v>0</v>
      </c>
    </row>
  </sheetData>
  <phoneticPr fontId="1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Procesamiento DB</vt:lpstr>
      <vt:lpstr>Reacciones</vt:lpstr>
      <vt:lpstr>Rutas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David Vega</dc:creator>
  <cp:lastModifiedBy>J David Vega</cp:lastModifiedBy>
  <dcterms:created xsi:type="dcterms:W3CDTF">2023-02-03T16:00:08Z</dcterms:created>
  <dcterms:modified xsi:type="dcterms:W3CDTF">2023-02-13T19:24:48Z</dcterms:modified>
</cp:coreProperties>
</file>