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8595" windowHeight="3225" activeTab="1"/>
  </bookViews>
  <sheets>
    <sheet name="Var_n_1b" sheetId="2" r:id="rId1"/>
    <sheet name="Conditional_Probability" sheetId="3" r:id="rId2"/>
    <sheet name="Covariance" sheetId="4" r:id="rId3"/>
    <sheet name="Sheet3" sheetId="10" r:id="rId4"/>
    <sheet name="Sheet4" sheetId="11" r:id="rId5"/>
    <sheet name="Sheet6" sheetId="6" r:id="rId6"/>
    <sheet name="Sheet1" sheetId="8" r:id="rId7"/>
    <sheet name="Sheet2" sheetId="9" r:id="rId8"/>
    <sheet name="Sheet7" sheetId="7" r:id="rId9"/>
  </sheets>
  <calcPr calcId="145621"/>
  <pivotCaches>
    <pivotCache cacheId="3" r:id="rId10"/>
    <pivotCache cacheId="4" r:id="rId11"/>
  </pivotCaches>
</workbook>
</file>

<file path=xl/calcChain.xml><?xml version="1.0" encoding="utf-8"?>
<calcChain xmlns="http://schemas.openxmlformats.org/spreadsheetml/2006/main">
  <c r="J75" i="2" l="1"/>
  <c r="F75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11" i="2"/>
  <c r="S11" i="2"/>
  <c r="H10" i="10" l="1"/>
  <c r="K25" i="4" l="1"/>
  <c r="K26" i="4"/>
  <c r="K27" i="4"/>
  <c r="K28" i="4"/>
  <c r="K29" i="4"/>
  <c r="K30" i="4"/>
  <c r="K31" i="4"/>
  <c r="L32" i="4"/>
  <c r="L25" i="4"/>
  <c r="L26" i="4"/>
  <c r="L27" i="4"/>
  <c r="L28" i="4"/>
  <c r="L29" i="4"/>
  <c r="L30" i="4"/>
  <c r="L31" i="4"/>
  <c r="L24" i="4"/>
  <c r="K24" i="4"/>
  <c r="J25" i="4"/>
  <c r="J26" i="4"/>
  <c r="J27" i="4"/>
  <c r="J28" i="4"/>
  <c r="J29" i="4"/>
  <c r="J30" i="4"/>
  <c r="J31" i="4"/>
  <c r="J24" i="4"/>
  <c r="K18" i="3"/>
  <c r="K16" i="3"/>
  <c r="K20" i="3" s="1"/>
  <c r="G21" i="3"/>
  <c r="H21" i="3"/>
  <c r="I21" i="3"/>
  <c r="J21" i="3" s="1"/>
  <c r="F21" i="3"/>
  <c r="L16" i="4"/>
  <c r="L9" i="4"/>
  <c r="L10" i="4"/>
  <c r="L11" i="4"/>
  <c r="L12" i="4"/>
  <c r="L13" i="4"/>
  <c r="L14" i="4"/>
  <c r="L15" i="4"/>
  <c r="L8" i="4"/>
  <c r="K9" i="4"/>
  <c r="K10" i="4"/>
  <c r="K11" i="4"/>
  <c r="K12" i="4"/>
  <c r="K13" i="4"/>
  <c r="K14" i="4"/>
  <c r="K15" i="4"/>
  <c r="K8" i="4"/>
  <c r="J9" i="4"/>
  <c r="J10" i="4"/>
  <c r="J11" i="4"/>
  <c r="J12" i="4"/>
  <c r="J13" i="4"/>
  <c r="J14" i="4"/>
  <c r="J15" i="4"/>
  <c r="J8" i="4"/>
  <c r="K10" i="3"/>
  <c r="K8" i="3"/>
  <c r="K6" i="3"/>
  <c r="J11" i="3"/>
  <c r="G11" i="3"/>
  <c r="H11" i="3"/>
  <c r="I11" i="3"/>
  <c r="F11" i="3"/>
  <c r="I3" i="4"/>
  <c r="I19" i="3"/>
  <c r="H19" i="3"/>
  <c r="G19" i="3"/>
  <c r="F19" i="3"/>
  <c r="J18" i="3"/>
  <c r="J16" i="3"/>
  <c r="G9" i="3"/>
  <c r="H9" i="3"/>
  <c r="I9" i="3"/>
  <c r="J9" i="3"/>
  <c r="F9" i="3"/>
  <c r="J6" i="3"/>
  <c r="J8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11" i="2"/>
  <c r="J19" i="3" l="1"/>
</calcChain>
</file>

<file path=xl/sharedStrings.xml><?xml version="1.0" encoding="utf-8"?>
<sst xmlns="http://schemas.openxmlformats.org/spreadsheetml/2006/main" count="68" uniqueCount="36">
  <si>
    <t>S1</t>
  </si>
  <si>
    <t>S2</t>
  </si>
  <si>
    <t>X</t>
  </si>
  <si>
    <t>p(x)</t>
  </si>
  <si>
    <t>Mean</t>
  </si>
  <si>
    <t>SS/2</t>
  </si>
  <si>
    <t>Mean(x)</t>
  </si>
  <si>
    <t xml:space="preserve"> </t>
  </si>
  <si>
    <t>x*p(x)</t>
  </si>
  <si>
    <t>(x-mean)^2</t>
  </si>
  <si>
    <t>p(x)*(x-mean)^2</t>
  </si>
  <si>
    <t>Total</t>
  </si>
  <si>
    <t>S3</t>
  </si>
  <si>
    <t>SS/3</t>
  </si>
  <si>
    <t>E(Mean)</t>
  </si>
  <si>
    <t>SS=sum((x-mean)^2)</t>
  </si>
  <si>
    <t>E(SS/3)</t>
  </si>
  <si>
    <t>Deductible</t>
  </si>
  <si>
    <t>Car</t>
  </si>
  <si>
    <t>Home</t>
  </si>
  <si>
    <t>E(SS/2)</t>
  </si>
  <si>
    <t>0</t>
  </si>
  <si>
    <t>Y</t>
  </si>
  <si>
    <t>P(x,y)</t>
  </si>
  <si>
    <t>Mean(x)=</t>
  </si>
  <si>
    <t>Mean(y)</t>
  </si>
  <si>
    <t>x-mean(x)</t>
  </si>
  <si>
    <t>y-mean(y)</t>
  </si>
  <si>
    <t>a</t>
  </si>
  <si>
    <t>b</t>
  </si>
  <si>
    <t>c</t>
  </si>
  <si>
    <t>a*b*c</t>
  </si>
  <si>
    <t>x</t>
  </si>
  <si>
    <t>Column Labels</t>
  </si>
  <si>
    <t>Grand Total</t>
  </si>
  <si>
    <t>Count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</si>
</sst>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4" fillId="0" borderId="2" xfId="0" applyFont="1" applyBorder="1"/>
    <xf numFmtId="2" fontId="0" fillId="0" borderId="0" xfId="0" applyNumberFormat="1"/>
    <xf numFmtId="2" fontId="5" fillId="0" borderId="2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43" fontId="0" fillId="0" borderId="0" xfId="1" applyFont="1" applyAlignment="1"/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1" fontId="0" fillId="2" borderId="0" xfId="0" applyNumberFormat="1" applyFill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0" fillId="3" borderId="6" xfId="0" applyFill="1" applyBorder="1"/>
    <xf numFmtId="0" fontId="0" fillId="3" borderId="9" xfId="0" applyFill="1" applyBorder="1"/>
    <xf numFmtId="43" fontId="9" fillId="3" borderId="10" xfId="1" quotePrefix="1" applyFont="1" applyFill="1" applyBorder="1" applyAlignment="1">
      <alignment horizontal="center"/>
    </xf>
    <xf numFmtId="43" fontId="9" fillId="3" borderId="10" xfId="1" applyFont="1" applyFill="1" applyBorder="1" applyAlignment="1">
      <alignment horizontal="center"/>
    </xf>
    <xf numFmtId="0" fontId="0" fillId="3" borderId="11" xfId="0" applyFill="1" applyBorder="1"/>
    <xf numFmtId="1" fontId="7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37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37" fontId="0" fillId="0" borderId="7" xfId="1" applyNumberFormat="1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43" fontId="0" fillId="3" borderId="10" xfId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43" fontId="3" fillId="3" borderId="7" xfId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3" fontId="0" fillId="2" borderId="0" xfId="1" quotePrefix="1" applyFont="1" applyFill="1" applyAlignment="1"/>
    <xf numFmtId="0" fontId="7" fillId="2" borderId="0" xfId="0" applyFont="1" applyFill="1" applyBorder="1" applyAlignment="1">
      <alignment horizontal="center"/>
    </xf>
    <xf numFmtId="43" fontId="0" fillId="2" borderId="0" xfId="1" applyFont="1" applyFill="1" applyAlignment="1"/>
    <xf numFmtId="0" fontId="3" fillId="0" borderId="9" xfId="0" applyFont="1" applyBorder="1" applyAlignment="1">
      <alignment horizontal="center"/>
    </xf>
    <xf numFmtId="43" fontId="3" fillId="0" borderId="10" xfId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1" fillId="0" borderId="0" xfId="0" applyFont="1"/>
    <xf numFmtId="0" fontId="5" fillId="2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[var_n-1_student.xlsx]Sheet4!PivotTable4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0.666666666666667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1.33333333333333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2.66666666666667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Sheet4!$G$1:$G$2</c:f>
              <c:strCache>
                <c:ptCount val="1"/>
                <c:pt idx="0">
                  <c:v>3.33333333333333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Sheet4!$H$1:$H$2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Sheet4!$H$3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7"/>
          <c:order val="7"/>
          <c:tx>
            <c:strRef>
              <c:f>Sheet4!$I$1:$I$2</c:f>
              <c:strCache>
                <c:ptCount val="1"/>
                <c:pt idx="0">
                  <c:v>4.66666666666667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Sheet4!$I$3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8"/>
          <c:order val="8"/>
          <c:tx>
            <c:strRef>
              <c:f>Sheet4!$J$1:$J$2</c:f>
              <c:strCache>
                <c:ptCount val="1"/>
                <c:pt idx="0">
                  <c:v>5.33333333333333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Sheet4!$J$3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9"/>
          <c:order val="9"/>
          <c:tx>
            <c:strRef>
              <c:f>Sheet4!$K$1:$K$2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Sheet4!$K$3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Sheet4!$L$1:$L$2</c:f>
              <c:strCache>
                <c:ptCount val="1"/>
                <c:pt idx="0">
                  <c:v>6.66666666666667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Sheet4!$L$3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Sheet4!$M$1:$M$2</c:f>
              <c:strCache>
                <c:ptCount val="1"/>
                <c:pt idx="0">
                  <c:v>7.33333333333333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Sheet4!$M$3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Sheet4!$N$1:$N$2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Sheet4!$N$3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Sheet4!$O$1:$O$2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Sheet4!$O$3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43200"/>
        <c:axId val="228429824"/>
      </c:barChart>
      <c:catAx>
        <c:axId val="2270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29824"/>
        <c:crosses val="autoZero"/>
        <c:auto val="1"/>
        <c:lblAlgn val="ctr"/>
        <c:lblOffset val="100"/>
        <c:noMultiLvlLbl val="0"/>
      </c:catAx>
      <c:valAx>
        <c:axId val="2284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sha" refreshedDate="42263.789114120373" createdVersion="4" refreshedVersion="4" minRefreshableVersion="3" recordCount="64">
  <cacheSource type="worksheet">
    <worksheetSource ref="E5:E69" sheet="Sheet7"/>
  </cacheSource>
  <cacheFields count="1">
    <cacheField name="x" numFmtId="0">
      <sharedItems containsSemiMixedTypes="0" containsString="0" containsNumber="1" minValue="0" maxValue="10" count="14">
        <n v="0"/>
        <n v="0.66666666666666663"/>
        <n v="1.3333333333333333"/>
        <n v="3.3333333333333335"/>
        <n v="2"/>
        <n v="4"/>
        <n v="2.6666666666666665"/>
        <n v="4.666666666666667"/>
        <n v="6.666666666666667"/>
        <n v="5.333333333333333"/>
        <n v="7.333333333333333"/>
        <n v="6"/>
        <n v="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hasha" refreshedDate="42263.79045659722" createdVersion="4" refreshedVersion="4" minRefreshableVersion="3" recordCount="64">
  <cacheSource type="worksheet">
    <worksheetSource ref="H2:H66" sheet="Sheet6"/>
  </cacheSource>
  <cacheFields count="1">
    <cacheField name="x" numFmtId="0">
      <sharedItems containsSemiMixedTypes="0" containsString="0" containsNumber="1" minValue="0" maxValue="10" count="14">
        <n v="0"/>
        <n v="0.66666666666666663"/>
        <n v="1.3333333333333333"/>
        <n v="2"/>
        <n v="2.6666666666666665"/>
        <n v="3.3333333333333335"/>
        <n v="4"/>
        <n v="4.666666666666667"/>
        <n v="5.333333333333333"/>
        <n v="6"/>
        <n v="6.666666666666667"/>
        <n v="7.333333333333333"/>
        <n v="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</r>
  <r>
    <x v="1"/>
  </r>
  <r>
    <x v="2"/>
  </r>
  <r>
    <x v="3"/>
  </r>
  <r>
    <x v="1"/>
  </r>
  <r>
    <x v="2"/>
  </r>
  <r>
    <x v="4"/>
  </r>
  <r>
    <x v="5"/>
  </r>
  <r>
    <x v="2"/>
  </r>
  <r>
    <x v="4"/>
  </r>
  <r>
    <x v="6"/>
  </r>
  <r>
    <x v="7"/>
  </r>
  <r>
    <x v="3"/>
  </r>
  <r>
    <x v="5"/>
  </r>
  <r>
    <x v="7"/>
  </r>
  <r>
    <x v="8"/>
  </r>
  <r>
    <x v="1"/>
  </r>
  <r>
    <x v="2"/>
  </r>
  <r>
    <x v="4"/>
  </r>
  <r>
    <x v="5"/>
  </r>
  <r>
    <x v="2"/>
  </r>
  <r>
    <x v="4"/>
  </r>
  <r>
    <x v="6"/>
  </r>
  <r>
    <x v="7"/>
  </r>
  <r>
    <x v="4"/>
  </r>
  <r>
    <x v="6"/>
  </r>
  <r>
    <x v="3"/>
  </r>
  <r>
    <x v="9"/>
  </r>
  <r>
    <x v="5"/>
  </r>
  <r>
    <x v="7"/>
  </r>
  <r>
    <x v="9"/>
  </r>
  <r>
    <x v="10"/>
  </r>
  <r>
    <x v="2"/>
  </r>
  <r>
    <x v="4"/>
  </r>
  <r>
    <x v="6"/>
  </r>
  <r>
    <x v="7"/>
  </r>
  <r>
    <x v="4"/>
  </r>
  <r>
    <x v="6"/>
  </r>
  <r>
    <x v="3"/>
  </r>
  <r>
    <x v="9"/>
  </r>
  <r>
    <x v="6"/>
  </r>
  <r>
    <x v="3"/>
  </r>
  <r>
    <x v="5"/>
  </r>
  <r>
    <x v="11"/>
  </r>
  <r>
    <x v="7"/>
  </r>
  <r>
    <x v="9"/>
  </r>
  <r>
    <x v="11"/>
  </r>
  <r>
    <x v="12"/>
  </r>
  <r>
    <x v="3"/>
  </r>
  <r>
    <x v="5"/>
  </r>
  <r>
    <x v="7"/>
  </r>
  <r>
    <x v="8"/>
  </r>
  <r>
    <x v="5"/>
  </r>
  <r>
    <x v="7"/>
  </r>
  <r>
    <x v="9"/>
  </r>
  <r>
    <x v="10"/>
  </r>
  <r>
    <x v="7"/>
  </r>
  <r>
    <x v="9"/>
  </r>
  <r>
    <x v="11"/>
  </r>
  <r>
    <x v="12"/>
  </r>
  <r>
    <x v="8"/>
  </r>
  <r>
    <x v="10"/>
  </r>
  <r>
    <x v="12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2"/>
  </r>
  <r>
    <x v="12"/>
  </r>
  <r>
    <x v="12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P3" firstHeaderRow="1" firstDataRow="2" firstDataCol="1"/>
  <pivotFields count="1">
    <pivotField axis="axisCol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x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P5" firstHeaderRow="1" firstDataRow="2" firstDataCol="1"/>
  <pivotFields count="1">
    <pivotField axis="axisCol" dataField="1" showAll="0">
      <items count="15">
        <item x="0"/>
        <item x="1"/>
        <item x="2"/>
        <item x="4"/>
        <item x="6"/>
        <item x="3"/>
        <item x="5"/>
        <item x="7"/>
        <item x="9"/>
        <item x="11"/>
        <item x="8"/>
        <item x="10"/>
        <item x="12"/>
        <item x="13"/>
        <item t="default"/>
      </items>
    </pivotField>
  </pivotFields>
  <rowItems count="1">
    <i/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S77"/>
  <sheetViews>
    <sheetView topLeftCell="C1" workbookViewId="0">
      <selection activeCell="K5" sqref="K5"/>
    </sheetView>
  </sheetViews>
  <sheetFormatPr defaultRowHeight="15" x14ac:dyDescent="0.25"/>
  <cols>
    <col min="6" max="6" width="15.85546875" bestFit="1" customWidth="1"/>
    <col min="10" max="10" width="14.28515625" style="9" customWidth="1"/>
    <col min="11" max="11" width="24.85546875" bestFit="1" customWidth="1"/>
    <col min="14" max="14" width="14" style="1" customWidth="1"/>
    <col min="15" max="15" width="9.140625" style="9"/>
  </cols>
  <sheetData>
    <row r="2" spans="5:19" x14ac:dyDescent="0.25">
      <c r="J2"/>
    </row>
    <row r="3" spans="5:19" x14ac:dyDescent="0.25">
      <c r="F3" s="84" t="s">
        <v>2</v>
      </c>
      <c r="G3" s="85">
        <v>0</v>
      </c>
      <c r="H3" s="85">
        <v>2</v>
      </c>
      <c r="I3" s="85">
        <v>4</v>
      </c>
      <c r="J3" s="85">
        <v>10</v>
      </c>
      <c r="K3" s="43" t="s">
        <v>11</v>
      </c>
    </row>
    <row r="4" spans="5:19" x14ac:dyDescent="0.25">
      <c r="F4" s="42" t="s">
        <v>3</v>
      </c>
      <c r="G4" s="43">
        <v>0.25</v>
      </c>
      <c r="H4" s="43">
        <v>0.25</v>
      </c>
      <c r="I4" s="43">
        <v>0.25</v>
      </c>
      <c r="J4" s="43">
        <v>0.25</v>
      </c>
      <c r="K4" s="43"/>
    </row>
    <row r="5" spans="5:19" x14ac:dyDescent="0.25">
      <c r="F5" s="84" t="s">
        <v>8</v>
      </c>
      <c r="G5" s="85">
        <v>0</v>
      </c>
      <c r="H5" s="85">
        <v>0.5</v>
      </c>
      <c r="I5" s="85">
        <v>1</v>
      </c>
      <c r="J5" s="85">
        <v>2.5</v>
      </c>
      <c r="K5" s="43">
        <v>4</v>
      </c>
    </row>
    <row r="6" spans="5:19" x14ac:dyDescent="0.25">
      <c r="F6" s="42" t="s">
        <v>9</v>
      </c>
      <c r="G6" s="43">
        <v>16</v>
      </c>
      <c r="H6" s="43">
        <v>4</v>
      </c>
      <c r="I6" s="43">
        <v>0</v>
      </c>
      <c r="J6" s="43">
        <v>36</v>
      </c>
      <c r="K6" s="43"/>
    </row>
    <row r="7" spans="5:19" ht="14.25" customHeight="1" x14ac:dyDescent="0.25">
      <c r="F7" s="42" t="s">
        <v>10</v>
      </c>
      <c r="G7" s="43">
        <v>4</v>
      </c>
      <c r="H7" s="43">
        <v>1</v>
      </c>
      <c r="I7" s="43">
        <v>0</v>
      </c>
      <c r="J7" s="86">
        <v>9</v>
      </c>
      <c r="K7" s="43">
        <v>14</v>
      </c>
    </row>
    <row r="9" spans="5:19" ht="15.75" thickBot="1" x14ac:dyDescent="0.3"/>
    <row r="10" spans="5:19" ht="19.5" thickBot="1" x14ac:dyDescent="0.35">
      <c r="E10" s="4"/>
      <c r="F10" s="8" t="s">
        <v>3</v>
      </c>
      <c r="G10" s="5" t="s">
        <v>0</v>
      </c>
      <c r="H10" s="5" t="s">
        <v>1</v>
      </c>
      <c r="I10" s="5" t="s">
        <v>12</v>
      </c>
      <c r="J10" s="10" t="s">
        <v>4</v>
      </c>
      <c r="K10" s="6" t="s">
        <v>15</v>
      </c>
      <c r="L10" s="5" t="s">
        <v>13</v>
      </c>
      <c r="M10" s="7" t="s">
        <v>5</v>
      </c>
      <c r="N10" s="33" t="s">
        <v>14</v>
      </c>
      <c r="O10" s="34" t="s">
        <v>16</v>
      </c>
      <c r="P10" s="35" t="s">
        <v>20</v>
      </c>
    </row>
    <row r="11" spans="5:19" x14ac:dyDescent="0.25">
      <c r="E11" s="12">
        <v>1</v>
      </c>
      <c r="F11" s="3">
        <f>1/64</f>
        <v>1.5625E-2</v>
      </c>
      <c r="G11" s="3">
        <v>0</v>
      </c>
      <c r="H11" s="2">
        <v>0</v>
      </c>
      <c r="I11" s="2">
        <v>0</v>
      </c>
      <c r="J11" s="11">
        <f>AVERAGE(G11:I11)</f>
        <v>0</v>
      </c>
      <c r="K11" s="11"/>
      <c r="L11" s="11"/>
      <c r="M11" s="13"/>
      <c r="N11" s="36"/>
      <c r="O11" s="11"/>
      <c r="P11" s="13"/>
      <c r="S11">
        <f>0.25*0.25*0.25</f>
        <v>1.5625E-2</v>
      </c>
    </row>
    <row r="12" spans="5:19" x14ac:dyDescent="0.25">
      <c r="E12" s="12">
        <v>2</v>
      </c>
      <c r="F12" s="3">
        <f t="shared" ref="F12:F74" si="0">1/64</f>
        <v>1.5625E-2</v>
      </c>
      <c r="G12" s="3">
        <v>0</v>
      </c>
      <c r="H12" s="2">
        <v>0</v>
      </c>
      <c r="I12" s="2">
        <v>2</v>
      </c>
      <c r="J12" s="11">
        <f t="shared" ref="J12:J74" si="1">AVERAGE(G12:I12)</f>
        <v>0.66666666666666663</v>
      </c>
      <c r="K12" s="11"/>
      <c r="L12" s="11"/>
      <c r="M12" s="13"/>
      <c r="N12" s="36"/>
      <c r="O12" s="11"/>
      <c r="P12" s="13"/>
    </row>
    <row r="13" spans="5:19" x14ac:dyDescent="0.25">
      <c r="E13" s="12">
        <v>3</v>
      </c>
      <c r="F13" s="3">
        <f t="shared" si="0"/>
        <v>1.5625E-2</v>
      </c>
      <c r="G13" s="3">
        <v>0</v>
      </c>
      <c r="H13" s="2">
        <v>0</v>
      </c>
      <c r="I13" s="2">
        <v>4</v>
      </c>
      <c r="J13" s="11">
        <f t="shared" si="1"/>
        <v>1.3333333333333333</v>
      </c>
      <c r="K13" s="11"/>
      <c r="L13" s="11"/>
      <c r="M13" s="13"/>
      <c r="N13" s="36"/>
      <c r="O13" s="11"/>
      <c r="P13" s="13"/>
    </row>
    <row r="14" spans="5:19" x14ac:dyDescent="0.25">
      <c r="E14" s="12">
        <v>4</v>
      </c>
      <c r="F14" s="3">
        <f t="shared" si="0"/>
        <v>1.5625E-2</v>
      </c>
      <c r="G14" s="3">
        <v>0</v>
      </c>
      <c r="H14" s="2">
        <v>0</v>
      </c>
      <c r="I14" s="2">
        <v>10</v>
      </c>
      <c r="J14" s="11">
        <f t="shared" si="1"/>
        <v>3.3333333333333335</v>
      </c>
      <c r="K14" s="11"/>
      <c r="L14" s="11"/>
      <c r="M14" s="13"/>
      <c r="N14" s="36"/>
      <c r="O14" s="11"/>
      <c r="P14" s="13"/>
    </row>
    <row r="15" spans="5:19" x14ac:dyDescent="0.25">
      <c r="E15" s="12">
        <v>5</v>
      </c>
      <c r="F15" s="3">
        <f t="shared" si="0"/>
        <v>1.5625E-2</v>
      </c>
      <c r="G15" s="3">
        <v>0</v>
      </c>
      <c r="H15" s="2">
        <v>2</v>
      </c>
      <c r="I15" s="2">
        <v>0</v>
      </c>
      <c r="J15" s="11">
        <f t="shared" si="1"/>
        <v>0.66666666666666663</v>
      </c>
      <c r="K15" s="11"/>
      <c r="L15" s="11"/>
      <c r="M15" s="13"/>
      <c r="N15" s="36"/>
      <c r="O15" s="11"/>
      <c r="P15" s="13"/>
    </row>
    <row r="16" spans="5:19" x14ac:dyDescent="0.25">
      <c r="E16" s="12">
        <v>6</v>
      </c>
      <c r="F16" s="3">
        <f t="shared" si="0"/>
        <v>1.5625E-2</v>
      </c>
      <c r="G16" s="3">
        <v>0</v>
      </c>
      <c r="H16" s="2">
        <v>2</v>
      </c>
      <c r="I16" s="2">
        <v>2</v>
      </c>
      <c r="J16" s="11">
        <f t="shared" si="1"/>
        <v>1.3333333333333333</v>
      </c>
      <c r="K16" s="11"/>
      <c r="L16" s="11"/>
      <c r="M16" s="13"/>
      <c r="N16" s="36"/>
      <c r="O16" s="11"/>
      <c r="P16" s="13"/>
    </row>
    <row r="17" spans="5:16" x14ac:dyDescent="0.25">
      <c r="E17" s="12">
        <v>7</v>
      </c>
      <c r="F17" s="3">
        <f t="shared" si="0"/>
        <v>1.5625E-2</v>
      </c>
      <c r="G17" s="3">
        <v>0</v>
      </c>
      <c r="H17" s="2">
        <v>2</v>
      </c>
      <c r="I17" s="2">
        <v>4</v>
      </c>
      <c r="J17" s="11">
        <f t="shared" si="1"/>
        <v>2</v>
      </c>
      <c r="K17" s="11"/>
      <c r="L17" s="11"/>
      <c r="M17" s="13"/>
      <c r="N17" s="36"/>
      <c r="O17" s="11"/>
      <c r="P17" s="13"/>
    </row>
    <row r="18" spans="5:16" x14ac:dyDescent="0.25">
      <c r="E18" s="12">
        <v>8</v>
      </c>
      <c r="F18" s="3">
        <f t="shared" si="0"/>
        <v>1.5625E-2</v>
      </c>
      <c r="G18" s="3">
        <v>0</v>
      </c>
      <c r="H18" s="2">
        <v>2</v>
      </c>
      <c r="I18" s="2">
        <v>10</v>
      </c>
      <c r="J18" s="11">
        <f t="shared" si="1"/>
        <v>4</v>
      </c>
      <c r="K18" s="11"/>
      <c r="L18" s="11"/>
      <c r="M18" s="13"/>
      <c r="N18" s="36"/>
      <c r="O18" s="11"/>
      <c r="P18" s="13"/>
    </row>
    <row r="19" spans="5:16" x14ac:dyDescent="0.25">
      <c r="E19" s="12">
        <v>9</v>
      </c>
      <c r="F19" s="3">
        <f t="shared" si="0"/>
        <v>1.5625E-2</v>
      </c>
      <c r="G19" s="3">
        <v>0</v>
      </c>
      <c r="H19" s="2">
        <v>4</v>
      </c>
      <c r="I19" s="2">
        <v>0</v>
      </c>
      <c r="J19" s="11">
        <f t="shared" si="1"/>
        <v>1.3333333333333333</v>
      </c>
      <c r="K19" s="11"/>
      <c r="L19" s="11"/>
      <c r="M19" s="13"/>
      <c r="N19" s="36"/>
      <c r="O19" s="11"/>
      <c r="P19" s="13"/>
    </row>
    <row r="20" spans="5:16" x14ac:dyDescent="0.25">
      <c r="E20" s="12">
        <v>10</v>
      </c>
      <c r="F20" s="3">
        <f t="shared" si="0"/>
        <v>1.5625E-2</v>
      </c>
      <c r="G20" s="3">
        <v>0</v>
      </c>
      <c r="H20" s="2">
        <v>4</v>
      </c>
      <c r="I20" s="2">
        <v>2</v>
      </c>
      <c r="J20" s="11">
        <f t="shared" si="1"/>
        <v>2</v>
      </c>
      <c r="K20" s="11"/>
      <c r="L20" s="11"/>
      <c r="M20" s="13"/>
      <c r="N20" s="36"/>
      <c r="O20" s="11"/>
      <c r="P20" s="13"/>
    </row>
    <row r="21" spans="5:16" x14ac:dyDescent="0.25">
      <c r="E21" s="12">
        <v>11</v>
      </c>
      <c r="F21" s="3">
        <f t="shared" si="0"/>
        <v>1.5625E-2</v>
      </c>
      <c r="G21" s="3">
        <v>0</v>
      </c>
      <c r="H21" s="2">
        <v>4</v>
      </c>
      <c r="I21" s="2">
        <v>4</v>
      </c>
      <c r="J21" s="11">
        <f t="shared" si="1"/>
        <v>2.6666666666666665</v>
      </c>
      <c r="K21" s="11"/>
      <c r="L21" s="11"/>
      <c r="M21" s="13"/>
      <c r="N21" s="36"/>
      <c r="O21" s="11"/>
      <c r="P21" s="13"/>
    </row>
    <row r="22" spans="5:16" x14ac:dyDescent="0.25">
      <c r="E22" s="12">
        <v>12</v>
      </c>
      <c r="F22" s="3">
        <f t="shared" si="0"/>
        <v>1.5625E-2</v>
      </c>
      <c r="G22" s="3">
        <v>0</v>
      </c>
      <c r="H22" s="2">
        <v>4</v>
      </c>
      <c r="I22" s="2">
        <v>10</v>
      </c>
      <c r="J22" s="11">
        <f t="shared" si="1"/>
        <v>4.666666666666667</v>
      </c>
      <c r="K22" s="11"/>
      <c r="L22" s="11"/>
      <c r="M22" s="13"/>
      <c r="N22" s="36"/>
      <c r="O22" s="11"/>
      <c r="P22" s="13"/>
    </row>
    <row r="23" spans="5:16" x14ac:dyDescent="0.25">
      <c r="E23" s="12">
        <v>13</v>
      </c>
      <c r="F23" s="3">
        <f t="shared" si="0"/>
        <v>1.5625E-2</v>
      </c>
      <c r="G23" s="3">
        <v>0</v>
      </c>
      <c r="H23" s="2">
        <v>10</v>
      </c>
      <c r="I23" s="2">
        <v>0</v>
      </c>
      <c r="J23" s="11">
        <f t="shared" si="1"/>
        <v>3.3333333333333335</v>
      </c>
      <c r="K23" s="11"/>
      <c r="L23" s="11"/>
      <c r="M23" s="13"/>
      <c r="N23" s="36"/>
      <c r="O23" s="11"/>
      <c r="P23" s="13"/>
    </row>
    <row r="24" spans="5:16" x14ac:dyDescent="0.25">
      <c r="E24" s="12">
        <v>14</v>
      </c>
      <c r="F24" s="3">
        <f t="shared" si="0"/>
        <v>1.5625E-2</v>
      </c>
      <c r="G24" s="3">
        <v>0</v>
      </c>
      <c r="H24" s="2">
        <v>10</v>
      </c>
      <c r="I24" s="2">
        <v>2</v>
      </c>
      <c r="J24" s="11">
        <f t="shared" si="1"/>
        <v>4</v>
      </c>
      <c r="K24" s="11"/>
      <c r="L24" s="11"/>
      <c r="M24" s="13"/>
      <c r="N24" s="36"/>
      <c r="O24" s="11"/>
      <c r="P24" s="13"/>
    </row>
    <row r="25" spans="5:16" x14ac:dyDescent="0.25">
      <c r="E25" s="12">
        <v>15</v>
      </c>
      <c r="F25" s="3">
        <f t="shared" si="0"/>
        <v>1.5625E-2</v>
      </c>
      <c r="G25" s="3">
        <v>0</v>
      </c>
      <c r="H25" s="2">
        <v>10</v>
      </c>
      <c r="I25" s="2">
        <v>4</v>
      </c>
      <c r="J25" s="11">
        <f t="shared" si="1"/>
        <v>4.666666666666667</v>
      </c>
      <c r="K25" s="11"/>
      <c r="L25" s="11"/>
      <c r="M25" s="13"/>
      <c r="N25" s="36"/>
      <c r="O25" s="11"/>
      <c r="P25" s="13"/>
    </row>
    <row r="26" spans="5:16" x14ac:dyDescent="0.25">
      <c r="E26" s="12">
        <v>16</v>
      </c>
      <c r="F26" s="3">
        <f t="shared" si="0"/>
        <v>1.5625E-2</v>
      </c>
      <c r="G26" s="3">
        <v>0</v>
      </c>
      <c r="H26" s="2">
        <v>10</v>
      </c>
      <c r="I26" s="2">
        <v>10</v>
      </c>
      <c r="J26" s="11">
        <f t="shared" si="1"/>
        <v>6.666666666666667</v>
      </c>
      <c r="K26" s="11"/>
      <c r="L26" s="11"/>
      <c r="M26" s="13"/>
      <c r="N26" s="36"/>
      <c r="O26" s="11"/>
      <c r="P26" s="13"/>
    </row>
    <row r="27" spans="5:16" x14ac:dyDescent="0.25">
      <c r="E27" s="12">
        <v>17</v>
      </c>
      <c r="F27" s="3">
        <f t="shared" si="0"/>
        <v>1.5625E-2</v>
      </c>
      <c r="G27" s="3">
        <v>2</v>
      </c>
      <c r="H27" s="2">
        <v>0</v>
      </c>
      <c r="I27" s="2">
        <v>0</v>
      </c>
      <c r="J27" s="11">
        <f t="shared" si="1"/>
        <v>0.66666666666666663</v>
      </c>
      <c r="K27" s="11"/>
      <c r="L27" s="11"/>
      <c r="M27" s="13"/>
      <c r="N27" s="36"/>
      <c r="O27" s="11"/>
      <c r="P27" s="13"/>
    </row>
    <row r="28" spans="5:16" x14ac:dyDescent="0.25">
      <c r="E28" s="12">
        <v>18</v>
      </c>
      <c r="F28" s="3">
        <f t="shared" si="0"/>
        <v>1.5625E-2</v>
      </c>
      <c r="G28" s="3">
        <v>2</v>
      </c>
      <c r="H28" s="2">
        <v>0</v>
      </c>
      <c r="I28" s="2">
        <v>2</v>
      </c>
      <c r="J28" s="11">
        <f t="shared" si="1"/>
        <v>1.3333333333333333</v>
      </c>
      <c r="K28" s="11"/>
      <c r="L28" s="11"/>
      <c r="M28" s="13"/>
      <c r="N28" s="36"/>
      <c r="O28" s="11"/>
      <c r="P28" s="13"/>
    </row>
    <row r="29" spans="5:16" x14ac:dyDescent="0.25">
      <c r="E29" s="12">
        <v>19</v>
      </c>
      <c r="F29" s="3">
        <f t="shared" si="0"/>
        <v>1.5625E-2</v>
      </c>
      <c r="G29" s="3">
        <v>2</v>
      </c>
      <c r="H29" s="2">
        <v>0</v>
      </c>
      <c r="I29" s="2">
        <v>4</v>
      </c>
      <c r="J29" s="11">
        <f t="shared" si="1"/>
        <v>2</v>
      </c>
      <c r="K29" s="11"/>
      <c r="L29" s="11"/>
      <c r="M29" s="13"/>
      <c r="N29" s="36"/>
      <c r="O29" s="11"/>
      <c r="P29" s="13"/>
    </row>
    <row r="30" spans="5:16" x14ac:dyDescent="0.25">
      <c r="E30" s="12">
        <v>20</v>
      </c>
      <c r="F30" s="3">
        <f t="shared" si="0"/>
        <v>1.5625E-2</v>
      </c>
      <c r="G30" s="3">
        <v>2</v>
      </c>
      <c r="H30" s="2">
        <v>0</v>
      </c>
      <c r="I30" s="2">
        <v>10</v>
      </c>
      <c r="J30" s="11">
        <f t="shared" si="1"/>
        <v>4</v>
      </c>
      <c r="K30" s="11"/>
      <c r="L30" s="11"/>
      <c r="M30" s="13"/>
      <c r="N30" s="36"/>
      <c r="O30" s="11"/>
      <c r="P30" s="13"/>
    </row>
    <row r="31" spans="5:16" x14ac:dyDescent="0.25">
      <c r="E31" s="12">
        <v>21</v>
      </c>
      <c r="F31" s="3">
        <f t="shared" si="0"/>
        <v>1.5625E-2</v>
      </c>
      <c r="G31" s="3">
        <v>2</v>
      </c>
      <c r="H31" s="2">
        <v>2</v>
      </c>
      <c r="I31" s="2">
        <v>0</v>
      </c>
      <c r="J31" s="11">
        <f t="shared" si="1"/>
        <v>1.3333333333333333</v>
      </c>
      <c r="K31" s="11"/>
      <c r="L31" s="11"/>
      <c r="M31" s="13"/>
      <c r="N31" s="36"/>
      <c r="O31" s="11"/>
      <c r="P31" s="13"/>
    </row>
    <row r="32" spans="5:16" x14ac:dyDescent="0.25">
      <c r="E32" s="12">
        <v>22</v>
      </c>
      <c r="F32" s="3">
        <f t="shared" si="0"/>
        <v>1.5625E-2</v>
      </c>
      <c r="G32" s="3">
        <v>2</v>
      </c>
      <c r="H32" s="2">
        <v>2</v>
      </c>
      <c r="I32" s="2">
        <v>2</v>
      </c>
      <c r="J32" s="11">
        <f t="shared" si="1"/>
        <v>2</v>
      </c>
      <c r="K32" s="11"/>
      <c r="L32" s="11"/>
      <c r="M32" s="13"/>
      <c r="N32" s="36"/>
      <c r="O32" s="11"/>
      <c r="P32" s="13"/>
    </row>
    <row r="33" spans="5:16" x14ac:dyDescent="0.25">
      <c r="E33" s="12">
        <v>23</v>
      </c>
      <c r="F33" s="3">
        <f t="shared" si="0"/>
        <v>1.5625E-2</v>
      </c>
      <c r="G33" s="3">
        <v>2</v>
      </c>
      <c r="H33" s="2">
        <v>2</v>
      </c>
      <c r="I33" s="2">
        <v>4</v>
      </c>
      <c r="J33" s="11">
        <f t="shared" si="1"/>
        <v>2.6666666666666665</v>
      </c>
      <c r="K33" s="11"/>
      <c r="L33" s="11"/>
      <c r="M33" s="13"/>
      <c r="N33" s="36"/>
      <c r="O33" s="11"/>
      <c r="P33" s="13"/>
    </row>
    <row r="34" spans="5:16" x14ac:dyDescent="0.25">
      <c r="E34" s="12">
        <v>24</v>
      </c>
      <c r="F34" s="3">
        <f t="shared" si="0"/>
        <v>1.5625E-2</v>
      </c>
      <c r="G34" s="3">
        <v>2</v>
      </c>
      <c r="H34" s="2">
        <v>2</v>
      </c>
      <c r="I34" s="2">
        <v>10</v>
      </c>
      <c r="J34" s="11">
        <f t="shared" si="1"/>
        <v>4.666666666666667</v>
      </c>
      <c r="K34" s="11"/>
      <c r="L34" s="11"/>
      <c r="M34" s="13"/>
      <c r="N34" s="36"/>
      <c r="O34" s="11"/>
      <c r="P34" s="13"/>
    </row>
    <row r="35" spans="5:16" x14ac:dyDescent="0.25">
      <c r="E35" s="12">
        <v>25</v>
      </c>
      <c r="F35" s="3">
        <f t="shared" si="0"/>
        <v>1.5625E-2</v>
      </c>
      <c r="G35" s="3">
        <v>2</v>
      </c>
      <c r="H35" s="2">
        <v>4</v>
      </c>
      <c r="I35" s="2">
        <v>0</v>
      </c>
      <c r="J35" s="11">
        <f t="shared" si="1"/>
        <v>2</v>
      </c>
      <c r="K35" s="11"/>
      <c r="L35" s="11"/>
      <c r="M35" s="13"/>
      <c r="N35" s="36"/>
      <c r="O35" s="11"/>
      <c r="P35" s="13"/>
    </row>
    <row r="36" spans="5:16" x14ac:dyDescent="0.25">
      <c r="E36" s="12">
        <v>26</v>
      </c>
      <c r="F36" s="3">
        <f t="shared" si="0"/>
        <v>1.5625E-2</v>
      </c>
      <c r="G36" s="3">
        <v>2</v>
      </c>
      <c r="H36" s="2">
        <v>4</v>
      </c>
      <c r="I36" s="2">
        <v>2</v>
      </c>
      <c r="J36" s="11">
        <f t="shared" si="1"/>
        <v>2.6666666666666665</v>
      </c>
      <c r="K36" s="11"/>
      <c r="L36" s="11"/>
      <c r="M36" s="13"/>
      <c r="N36" s="36"/>
      <c r="O36" s="11"/>
      <c r="P36" s="13"/>
    </row>
    <row r="37" spans="5:16" x14ac:dyDescent="0.25">
      <c r="E37" s="12">
        <v>27</v>
      </c>
      <c r="F37" s="3">
        <f t="shared" si="0"/>
        <v>1.5625E-2</v>
      </c>
      <c r="G37" s="3">
        <v>2</v>
      </c>
      <c r="H37" s="2">
        <v>4</v>
      </c>
      <c r="I37" s="2">
        <v>4</v>
      </c>
      <c r="J37" s="11">
        <f t="shared" si="1"/>
        <v>3.3333333333333335</v>
      </c>
      <c r="K37" s="11"/>
      <c r="L37" s="11"/>
      <c r="M37" s="13"/>
      <c r="N37" s="36"/>
      <c r="O37" s="11"/>
      <c r="P37" s="13"/>
    </row>
    <row r="38" spans="5:16" x14ac:dyDescent="0.25">
      <c r="E38" s="12">
        <v>28</v>
      </c>
      <c r="F38" s="3">
        <f t="shared" si="0"/>
        <v>1.5625E-2</v>
      </c>
      <c r="G38" s="3">
        <v>2</v>
      </c>
      <c r="H38" s="2">
        <v>4</v>
      </c>
      <c r="I38" s="2">
        <v>10</v>
      </c>
      <c r="J38" s="11">
        <f t="shared" si="1"/>
        <v>5.333333333333333</v>
      </c>
      <c r="K38" s="11"/>
      <c r="L38" s="11"/>
      <c r="M38" s="13"/>
      <c r="N38" s="36"/>
      <c r="O38" s="11"/>
      <c r="P38" s="13"/>
    </row>
    <row r="39" spans="5:16" x14ac:dyDescent="0.25">
      <c r="E39" s="12">
        <v>29</v>
      </c>
      <c r="F39" s="3">
        <f t="shared" si="0"/>
        <v>1.5625E-2</v>
      </c>
      <c r="G39" s="3">
        <v>2</v>
      </c>
      <c r="H39" s="2">
        <v>10</v>
      </c>
      <c r="I39" s="2">
        <v>0</v>
      </c>
      <c r="J39" s="11">
        <f t="shared" si="1"/>
        <v>4</v>
      </c>
      <c r="K39" s="11"/>
      <c r="L39" s="11"/>
      <c r="M39" s="13"/>
      <c r="N39" s="36"/>
      <c r="O39" s="11"/>
      <c r="P39" s="13"/>
    </row>
    <row r="40" spans="5:16" x14ac:dyDescent="0.25">
      <c r="E40" s="12">
        <v>30</v>
      </c>
      <c r="F40" s="3">
        <f t="shared" si="0"/>
        <v>1.5625E-2</v>
      </c>
      <c r="G40" s="3">
        <v>2</v>
      </c>
      <c r="H40" s="2">
        <v>10</v>
      </c>
      <c r="I40" s="2">
        <v>2</v>
      </c>
      <c r="J40" s="11">
        <f t="shared" si="1"/>
        <v>4.666666666666667</v>
      </c>
      <c r="K40" s="11"/>
      <c r="L40" s="11"/>
      <c r="M40" s="13"/>
      <c r="N40" s="36"/>
      <c r="O40" s="11"/>
      <c r="P40" s="13"/>
    </row>
    <row r="41" spans="5:16" x14ac:dyDescent="0.25">
      <c r="E41" s="12">
        <v>31</v>
      </c>
      <c r="F41" s="3">
        <f t="shared" si="0"/>
        <v>1.5625E-2</v>
      </c>
      <c r="G41" s="3">
        <v>2</v>
      </c>
      <c r="H41" s="2">
        <v>10</v>
      </c>
      <c r="I41" s="2">
        <v>4</v>
      </c>
      <c r="J41" s="11">
        <f t="shared" si="1"/>
        <v>5.333333333333333</v>
      </c>
      <c r="K41" s="11"/>
      <c r="L41" s="11"/>
      <c r="M41" s="13"/>
      <c r="N41" s="36"/>
      <c r="O41" s="11"/>
      <c r="P41" s="13"/>
    </row>
    <row r="42" spans="5:16" x14ac:dyDescent="0.25">
      <c r="E42" s="12">
        <v>32</v>
      </c>
      <c r="F42" s="3">
        <f t="shared" si="0"/>
        <v>1.5625E-2</v>
      </c>
      <c r="G42" s="3">
        <v>2</v>
      </c>
      <c r="H42" s="2">
        <v>10</v>
      </c>
      <c r="I42" s="2">
        <v>10</v>
      </c>
      <c r="J42" s="11">
        <f t="shared" si="1"/>
        <v>7.333333333333333</v>
      </c>
      <c r="K42" s="11"/>
      <c r="L42" s="11"/>
      <c r="M42" s="13"/>
      <c r="N42" s="36"/>
      <c r="O42" s="11"/>
      <c r="P42" s="13"/>
    </row>
    <row r="43" spans="5:16" x14ac:dyDescent="0.25">
      <c r="E43" s="12">
        <v>33</v>
      </c>
      <c r="F43" s="3">
        <f t="shared" si="0"/>
        <v>1.5625E-2</v>
      </c>
      <c r="G43" s="3">
        <v>4</v>
      </c>
      <c r="H43" s="2">
        <v>0</v>
      </c>
      <c r="I43" s="2">
        <v>0</v>
      </c>
      <c r="J43" s="11">
        <f t="shared" si="1"/>
        <v>1.3333333333333333</v>
      </c>
      <c r="K43" s="11"/>
      <c r="L43" s="11"/>
      <c r="M43" s="13"/>
      <c r="N43" s="36"/>
      <c r="O43" s="11"/>
      <c r="P43" s="13"/>
    </row>
    <row r="44" spans="5:16" x14ac:dyDescent="0.25">
      <c r="E44" s="12">
        <v>34</v>
      </c>
      <c r="F44" s="3">
        <f t="shared" si="0"/>
        <v>1.5625E-2</v>
      </c>
      <c r="G44" s="3">
        <v>4</v>
      </c>
      <c r="H44" s="2">
        <v>0</v>
      </c>
      <c r="I44" s="2">
        <v>2</v>
      </c>
      <c r="J44" s="11">
        <f t="shared" si="1"/>
        <v>2</v>
      </c>
      <c r="K44" s="11"/>
      <c r="L44" s="11"/>
      <c r="M44" s="13"/>
      <c r="N44" s="36"/>
      <c r="O44" s="11"/>
      <c r="P44" s="13"/>
    </row>
    <row r="45" spans="5:16" x14ac:dyDescent="0.25">
      <c r="E45" s="12">
        <v>35</v>
      </c>
      <c r="F45" s="3">
        <f t="shared" si="0"/>
        <v>1.5625E-2</v>
      </c>
      <c r="G45" s="3">
        <v>4</v>
      </c>
      <c r="H45" s="2">
        <v>0</v>
      </c>
      <c r="I45" s="2">
        <v>4</v>
      </c>
      <c r="J45" s="11">
        <f t="shared" si="1"/>
        <v>2.6666666666666665</v>
      </c>
      <c r="K45" s="11"/>
      <c r="L45" s="11"/>
      <c r="M45" s="13"/>
      <c r="N45" s="36"/>
      <c r="O45" s="11"/>
      <c r="P45" s="13"/>
    </row>
    <row r="46" spans="5:16" x14ac:dyDescent="0.25">
      <c r="E46" s="12">
        <v>36</v>
      </c>
      <c r="F46" s="3">
        <f t="shared" si="0"/>
        <v>1.5625E-2</v>
      </c>
      <c r="G46" s="3">
        <v>4</v>
      </c>
      <c r="H46" s="2">
        <v>0</v>
      </c>
      <c r="I46" s="2">
        <v>10</v>
      </c>
      <c r="J46" s="11">
        <f t="shared" si="1"/>
        <v>4.666666666666667</v>
      </c>
      <c r="K46" s="11"/>
      <c r="L46" s="11"/>
      <c r="M46" s="13"/>
      <c r="N46" s="36"/>
      <c r="O46" s="11"/>
      <c r="P46" s="13"/>
    </row>
    <row r="47" spans="5:16" x14ac:dyDescent="0.25">
      <c r="E47" s="12">
        <v>37</v>
      </c>
      <c r="F47" s="3">
        <f t="shared" si="0"/>
        <v>1.5625E-2</v>
      </c>
      <c r="G47" s="3">
        <v>4</v>
      </c>
      <c r="H47" s="2">
        <v>2</v>
      </c>
      <c r="I47" s="2">
        <v>0</v>
      </c>
      <c r="J47" s="11">
        <f t="shared" si="1"/>
        <v>2</v>
      </c>
      <c r="K47" s="11"/>
      <c r="L47" s="11"/>
      <c r="M47" s="13"/>
      <c r="N47" s="36"/>
      <c r="O47" s="11"/>
      <c r="P47" s="13"/>
    </row>
    <row r="48" spans="5:16" x14ac:dyDescent="0.25">
      <c r="E48" s="12">
        <v>38</v>
      </c>
      <c r="F48" s="3">
        <f t="shared" si="0"/>
        <v>1.5625E-2</v>
      </c>
      <c r="G48" s="3">
        <v>4</v>
      </c>
      <c r="H48" s="2">
        <v>2</v>
      </c>
      <c r="I48" s="2">
        <v>2</v>
      </c>
      <c r="J48" s="11">
        <f t="shared" si="1"/>
        <v>2.6666666666666665</v>
      </c>
      <c r="K48" s="11"/>
      <c r="L48" s="11"/>
      <c r="M48" s="13"/>
      <c r="N48" s="36"/>
      <c r="O48" s="11"/>
      <c r="P48" s="13"/>
    </row>
    <row r="49" spans="5:16" x14ac:dyDescent="0.25">
      <c r="E49" s="12">
        <v>39</v>
      </c>
      <c r="F49" s="3">
        <f t="shared" si="0"/>
        <v>1.5625E-2</v>
      </c>
      <c r="G49" s="3">
        <v>4</v>
      </c>
      <c r="H49" s="2">
        <v>2</v>
      </c>
      <c r="I49" s="2">
        <v>4</v>
      </c>
      <c r="J49" s="11">
        <f t="shared" si="1"/>
        <v>3.3333333333333335</v>
      </c>
      <c r="K49" s="11"/>
      <c r="L49" s="11"/>
      <c r="M49" s="13"/>
      <c r="N49" s="36"/>
      <c r="O49" s="11"/>
      <c r="P49" s="13"/>
    </row>
    <row r="50" spans="5:16" x14ac:dyDescent="0.25">
      <c r="E50" s="12">
        <v>40</v>
      </c>
      <c r="F50" s="3">
        <f t="shared" si="0"/>
        <v>1.5625E-2</v>
      </c>
      <c r="G50" s="3">
        <v>4</v>
      </c>
      <c r="H50" s="2">
        <v>2</v>
      </c>
      <c r="I50" s="2">
        <v>10</v>
      </c>
      <c r="J50" s="11">
        <f t="shared" si="1"/>
        <v>5.333333333333333</v>
      </c>
      <c r="K50" s="11"/>
      <c r="L50" s="11"/>
      <c r="M50" s="13"/>
      <c r="N50" s="36"/>
      <c r="O50" s="11"/>
      <c r="P50" s="13"/>
    </row>
    <row r="51" spans="5:16" x14ac:dyDescent="0.25">
      <c r="E51" s="12">
        <v>41</v>
      </c>
      <c r="F51" s="3">
        <f t="shared" si="0"/>
        <v>1.5625E-2</v>
      </c>
      <c r="G51" s="3">
        <v>4</v>
      </c>
      <c r="H51" s="2">
        <v>4</v>
      </c>
      <c r="I51" s="2">
        <v>0</v>
      </c>
      <c r="J51" s="11">
        <f t="shared" si="1"/>
        <v>2.6666666666666665</v>
      </c>
      <c r="K51" s="11"/>
      <c r="L51" s="11"/>
      <c r="M51" s="13"/>
      <c r="N51" s="36"/>
      <c r="O51" s="11"/>
      <c r="P51" s="13"/>
    </row>
    <row r="52" spans="5:16" x14ac:dyDescent="0.25">
      <c r="E52" s="12">
        <v>42</v>
      </c>
      <c r="F52" s="3">
        <f t="shared" si="0"/>
        <v>1.5625E-2</v>
      </c>
      <c r="G52" s="3">
        <v>4</v>
      </c>
      <c r="H52" s="2">
        <v>4</v>
      </c>
      <c r="I52" s="2">
        <v>2</v>
      </c>
      <c r="J52" s="11">
        <f t="shared" si="1"/>
        <v>3.3333333333333335</v>
      </c>
      <c r="K52" s="11"/>
      <c r="L52" s="11"/>
      <c r="M52" s="13"/>
      <c r="N52" s="36"/>
      <c r="O52" s="11"/>
      <c r="P52" s="13"/>
    </row>
    <row r="53" spans="5:16" x14ac:dyDescent="0.25">
      <c r="E53" s="12">
        <v>43</v>
      </c>
      <c r="F53" s="3">
        <f t="shared" si="0"/>
        <v>1.5625E-2</v>
      </c>
      <c r="G53" s="3">
        <v>4</v>
      </c>
      <c r="H53" s="2">
        <v>4</v>
      </c>
      <c r="I53" s="2">
        <v>4</v>
      </c>
      <c r="J53" s="11">
        <f t="shared" si="1"/>
        <v>4</v>
      </c>
      <c r="K53" s="11"/>
      <c r="L53" s="11"/>
      <c r="M53" s="13"/>
      <c r="N53" s="36"/>
      <c r="O53" s="11"/>
      <c r="P53" s="13"/>
    </row>
    <row r="54" spans="5:16" x14ac:dyDescent="0.25">
      <c r="E54" s="12">
        <v>44</v>
      </c>
      <c r="F54" s="3">
        <f t="shared" si="0"/>
        <v>1.5625E-2</v>
      </c>
      <c r="G54" s="3">
        <v>4</v>
      </c>
      <c r="H54" s="2">
        <v>4</v>
      </c>
      <c r="I54" s="2">
        <v>10</v>
      </c>
      <c r="J54" s="11">
        <f t="shared" si="1"/>
        <v>6</v>
      </c>
      <c r="K54" s="11"/>
      <c r="L54" s="11"/>
      <c r="M54" s="13"/>
      <c r="N54" s="36"/>
      <c r="O54" s="11"/>
      <c r="P54" s="13"/>
    </row>
    <row r="55" spans="5:16" x14ac:dyDescent="0.25">
      <c r="E55" s="12">
        <v>45</v>
      </c>
      <c r="F55" s="3">
        <f t="shared" si="0"/>
        <v>1.5625E-2</v>
      </c>
      <c r="G55" s="3">
        <v>4</v>
      </c>
      <c r="H55" s="2">
        <v>10</v>
      </c>
      <c r="I55" s="2">
        <v>0</v>
      </c>
      <c r="J55" s="11">
        <f t="shared" si="1"/>
        <v>4.666666666666667</v>
      </c>
      <c r="K55" s="11"/>
      <c r="L55" s="11"/>
      <c r="M55" s="13"/>
      <c r="N55" s="36"/>
      <c r="O55" s="11"/>
      <c r="P55" s="13"/>
    </row>
    <row r="56" spans="5:16" x14ac:dyDescent="0.25">
      <c r="E56" s="12">
        <v>46</v>
      </c>
      <c r="F56" s="3">
        <f t="shared" si="0"/>
        <v>1.5625E-2</v>
      </c>
      <c r="G56" s="3">
        <v>4</v>
      </c>
      <c r="H56" s="2">
        <v>10</v>
      </c>
      <c r="I56" s="2">
        <v>2</v>
      </c>
      <c r="J56" s="11">
        <f t="shared" si="1"/>
        <v>5.333333333333333</v>
      </c>
      <c r="K56" s="11"/>
      <c r="L56" s="11"/>
      <c r="M56" s="13"/>
      <c r="N56" s="36"/>
      <c r="O56" s="11"/>
      <c r="P56" s="13"/>
    </row>
    <row r="57" spans="5:16" x14ac:dyDescent="0.25">
      <c r="E57" s="12">
        <v>47</v>
      </c>
      <c r="F57" s="3">
        <f t="shared" si="0"/>
        <v>1.5625E-2</v>
      </c>
      <c r="G57" s="3">
        <v>4</v>
      </c>
      <c r="H57" s="2">
        <v>10</v>
      </c>
      <c r="I57" s="2">
        <v>4</v>
      </c>
      <c r="J57" s="11">
        <f t="shared" si="1"/>
        <v>6</v>
      </c>
      <c r="K57" s="11"/>
      <c r="L57" s="11"/>
      <c r="M57" s="13"/>
      <c r="N57" s="36"/>
      <c r="O57" s="11"/>
      <c r="P57" s="13"/>
    </row>
    <row r="58" spans="5:16" x14ac:dyDescent="0.25">
      <c r="E58" s="12">
        <v>48</v>
      </c>
      <c r="F58" s="3">
        <f t="shared" si="0"/>
        <v>1.5625E-2</v>
      </c>
      <c r="G58" s="3">
        <v>4</v>
      </c>
      <c r="H58" s="2">
        <v>10</v>
      </c>
      <c r="I58" s="2">
        <v>10</v>
      </c>
      <c r="J58" s="11">
        <f t="shared" si="1"/>
        <v>8</v>
      </c>
      <c r="K58" s="11"/>
      <c r="L58" s="11"/>
      <c r="M58" s="13"/>
      <c r="N58" s="36"/>
      <c r="O58" s="11"/>
      <c r="P58" s="13"/>
    </row>
    <row r="59" spans="5:16" x14ac:dyDescent="0.25">
      <c r="E59" s="12">
        <v>49</v>
      </c>
      <c r="F59" s="3">
        <f t="shared" si="0"/>
        <v>1.5625E-2</v>
      </c>
      <c r="G59" s="3">
        <v>10</v>
      </c>
      <c r="H59" s="2">
        <v>0</v>
      </c>
      <c r="I59" s="2">
        <v>0</v>
      </c>
      <c r="J59" s="11">
        <f t="shared" si="1"/>
        <v>3.3333333333333335</v>
      </c>
      <c r="K59" s="11"/>
      <c r="L59" s="11"/>
      <c r="M59" s="13"/>
      <c r="N59" s="36"/>
      <c r="O59" s="11"/>
      <c r="P59" s="13"/>
    </row>
    <row r="60" spans="5:16" x14ac:dyDescent="0.25">
      <c r="E60" s="12">
        <v>50</v>
      </c>
      <c r="F60" s="3">
        <f t="shared" si="0"/>
        <v>1.5625E-2</v>
      </c>
      <c r="G60" s="3">
        <v>10</v>
      </c>
      <c r="H60" s="2">
        <v>0</v>
      </c>
      <c r="I60" s="2">
        <v>2</v>
      </c>
      <c r="J60" s="11">
        <f t="shared" si="1"/>
        <v>4</v>
      </c>
      <c r="K60" s="11"/>
      <c r="L60" s="11"/>
      <c r="M60" s="13"/>
      <c r="N60" s="36"/>
      <c r="O60" s="11"/>
      <c r="P60" s="13"/>
    </row>
    <row r="61" spans="5:16" x14ac:dyDescent="0.25">
      <c r="E61" s="12">
        <v>51</v>
      </c>
      <c r="F61" s="3">
        <f t="shared" si="0"/>
        <v>1.5625E-2</v>
      </c>
      <c r="G61" s="3">
        <v>10</v>
      </c>
      <c r="H61" s="2">
        <v>0</v>
      </c>
      <c r="I61" s="2">
        <v>4</v>
      </c>
      <c r="J61" s="11">
        <f t="shared" si="1"/>
        <v>4.666666666666667</v>
      </c>
      <c r="K61" s="11"/>
      <c r="L61" s="11"/>
      <c r="M61" s="13"/>
      <c r="N61" s="36"/>
      <c r="O61" s="11"/>
      <c r="P61" s="13"/>
    </row>
    <row r="62" spans="5:16" x14ac:dyDescent="0.25">
      <c r="E62" s="12">
        <v>52</v>
      </c>
      <c r="F62" s="3">
        <f t="shared" si="0"/>
        <v>1.5625E-2</v>
      </c>
      <c r="G62" s="3">
        <v>10</v>
      </c>
      <c r="H62" s="2">
        <v>0</v>
      </c>
      <c r="I62" s="2">
        <v>10</v>
      </c>
      <c r="J62" s="11">
        <f t="shared" si="1"/>
        <v>6.666666666666667</v>
      </c>
      <c r="K62" s="11"/>
      <c r="L62" s="11"/>
      <c r="M62" s="13"/>
      <c r="N62" s="36"/>
      <c r="O62" s="11"/>
      <c r="P62" s="13"/>
    </row>
    <row r="63" spans="5:16" x14ac:dyDescent="0.25">
      <c r="E63" s="12">
        <v>53</v>
      </c>
      <c r="F63" s="3">
        <f t="shared" si="0"/>
        <v>1.5625E-2</v>
      </c>
      <c r="G63" s="3">
        <v>10</v>
      </c>
      <c r="H63" s="2">
        <v>2</v>
      </c>
      <c r="I63" s="2">
        <v>0</v>
      </c>
      <c r="J63" s="11">
        <f t="shared" si="1"/>
        <v>4</v>
      </c>
      <c r="K63" s="11"/>
      <c r="L63" s="11"/>
      <c r="M63" s="13"/>
      <c r="N63" s="36"/>
      <c r="O63" s="11"/>
      <c r="P63" s="13"/>
    </row>
    <row r="64" spans="5:16" x14ac:dyDescent="0.25">
      <c r="E64" s="12">
        <v>54</v>
      </c>
      <c r="F64" s="3">
        <f t="shared" si="0"/>
        <v>1.5625E-2</v>
      </c>
      <c r="G64" s="3">
        <v>10</v>
      </c>
      <c r="H64" s="2">
        <v>2</v>
      </c>
      <c r="I64" s="2">
        <v>2</v>
      </c>
      <c r="J64" s="11">
        <f t="shared" si="1"/>
        <v>4.666666666666667</v>
      </c>
      <c r="K64" s="11"/>
      <c r="L64" s="11"/>
      <c r="M64" s="13"/>
      <c r="N64" s="36"/>
      <c r="O64" s="11"/>
      <c r="P64" s="13"/>
    </row>
    <row r="65" spans="5:16" x14ac:dyDescent="0.25">
      <c r="E65" s="12">
        <v>55</v>
      </c>
      <c r="F65" s="3">
        <f t="shared" si="0"/>
        <v>1.5625E-2</v>
      </c>
      <c r="G65" s="3">
        <v>10</v>
      </c>
      <c r="H65" s="2">
        <v>2</v>
      </c>
      <c r="I65" s="2">
        <v>4</v>
      </c>
      <c r="J65" s="11">
        <f t="shared" si="1"/>
        <v>5.333333333333333</v>
      </c>
      <c r="K65" s="11"/>
      <c r="L65" s="11"/>
      <c r="M65" s="13"/>
      <c r="N65" s="36"/>
      <c r="O65" s="11"/>
      <c r="P65" s="13"/>
    </row>
    <row r="66" spans="5:16" x14ac:dyDescent="0.25">
      <c r="E66" s="12">
        <v>56</v>
      </c>
      <c r="F66" s="3">
        <f t="shared" si="0"/>
        <v>1.5625E-2</v>
      </c>
      <c r="G66" s="3">
        <v>10</v>
      </c>
      <c r="H66" s="2">
        <v>2</v>
      </c>
      <c r="I66" s="2">
        <v>10</v>
      </c>
      <c r="J66" s="11">
        <f t="shared" si="1"/>
        <v>7.333333333333333</v>
      </c>
      <c r="K66" s="11"/>
      <c r="L66" s="11"/>
      <c r="M66" s="13"/>
      <c r="N66" s="36"/>
      <c r="O66" s="11"/>
      <c r="P66" s="13"/>
    </row>
    <row r="67" spans="5:16" x14ac:dyDescent="0.25">
      <c r="E67" s="12">
        <v>57</v>
      </c>
      <c r="F67" s="3">
        <f t="shared" si="0"/>
        <v>1.5625E-2</v>
      </c>
      <c r="G67" s="3">
        <v>10</v>
      </c>
      <c r="H67" s="2">
        <v>4</v>
      </c>
      <c r="I67" s="2">
        <v>0</v>
      </c>
      <c r="J67" s="11">
        <f t="shared" si="1"/>
        <v>4.666666666666667</v>
      </c>
      <c r="K67" s="11"/>
      <c r="L67" s="11"/>
      <c r="M67" s="13"/>
      <c r="N67" s="36"/>
      <c r="O67" s="11"/>
      <c r="P67" s="13"/>
    </row>
    <row r="68" spans="5:16" x14ac:dyDescent="0.25">
      <c r="E68" s="12">
        <v>58</v>
      </c>
      <c r="F68" s="3">
        <f t="shared" si="0"/>
        <v>1.5625E-2</v>
      </c>
      <c r="G68" s="3">
        <v>10</v>
      </c>
      <c r="H68" s="2">
        <v>4</v>
      </c>
      <c r="I68" s="2">
        <v>2</v>
      </c>
      <c r="J68" s="11">
        <f t="shared" si="1"/>
        <v>5.333333333333333</v>
      </c>
      <c r="K68" s="11"/>
      <c r="L68" s="11"/>
      <c r="M68" s="13"/>
      <c r="N68" s="36"/>
      <c r="O68" s="11"/>
      <c r="P68" s="13"/>
    </row>
    <row r="69" spans="5:16" x14ac:dyDescent="0.25">
      <c r="E69" s="12">
        <v>59</v>
      </c>
      <c r="F69" s="3">
        <f t="shared" si="0"/>
        <v>1.5625E-2</v>
      </c>
      <c r="G69" s="3">
        <v>10</v>
      </c>
      <c r="H69" s="2">
        <v>4</v>
      </c>
      <c r="I69" s="2">
        <v>4</v>
      </c>
      <c r="J69" s="11">
        <f t="shared" si="1"/>
        <v>6</v>
      </c>
      <c r="K69" s="11"/>
      <c r="L69" s="11"/>
      <c r="M69" s="13"/>
      <c r="N69" s="36"/>
      <c r="O69" s="11"/>
      <c r="P69" s="13"/>
    </row>
    <row r="70" spans="5:16" x14ac:dyDescent="0.25">
      <c r="E70" s="12">
        <v>60</v>
      </c>
      <c r="F70" s="3">
        <f t="shared" si="0"/>
        <v>1.5625E-2</v>
      </c>
      <c r="G70" s="3">
        <v>10</v>
      </c>
      <c r="H70" s="2">
        <v>4</v>
      </c>
      <c r="I70" s="2">
        <v>10</v>
      </c>
      <c r="J70" s="11">
        <f t="shared" si="1"/>
        <v>8</v>
      </c>
      <c r="K70" s="11"/>
      <c r="L70" s="11"/>
      <c r="M70" s="13"/>
      <c r="N70" s="36"/>
      <c r="O70" s="11"/>
      <c r="P70" s="13"/>
    </row>
    <row r="71" spans="5:16" x14ac:dyDescent="0.25">
      <c r="E71" s="12">
        <v>61</v>
      </c>
      <c r="F71" s="3">
        <f t="shared" si="0"/>
        <v>1.5625E-2</v>
      </c>
      <c r="G71" s="3">
        <v>10</v>
      </c>
      <c r="H71" s="2">
        <v>10</v>
      </c>
      <c r="I71" s="2">
        <v>0</v>
      </c>
      <c r="J71" s="11">
        <f t="shared" si="1"/>
        <v>6.666666666666667</v>
      </c>
      <c r="K71" s="11"/>
      <c r="L71" s="11"/>
      <c r="M71" s="13"/>
      <c r="N71" s="36"/>
      <c r="O71" s="11"/>
      <c r="P71" s="13"/>
    </row>
    <row r="72" spans="5:16" x14ac:dyDescent="0.25">
      <c r="E72" s="12">
        <v>62</v>
      </c>
      <c r="F72" s="3">
        <f t="shared" si="0"/>
        <v>1.5625E-2</v>
      </c>
      <c r="G72" s="3">
        <v>10</v>
      </c>
      <c r="H72" s="2">
        <v>10</v>
      </c>
      <c r="I72" s="2">
        <v>2</v>
      </c>
      <c r="J72" s="11">
        <f t="shared" si="1"/>
        <v>7.333333333333333</v>
      </c>
      <c r="K72" s="11"/>
      <c r="L72" s="11"/>
      <c r="M72" s="13"/>
      <c r="N72" s="36"/>
      <c r="O72" s="11"/>
      <c r="P72" s="13"/>
    </row>
    <row r="73" spans="5:16" x14ac:dyDescent="0.25">
      <c r="E73" s="12">
        <v>63</v>
      </c>
      <c r="F73" s="3">
        <f t="shared" si="0"/>
        <v>1.5625E-2</v>
      </c>
      <c r="G73" s="3">
        <v>10</v>
      </c>
      <c r="H73" s="2">
        <v>10</v>
      </c>
      <c r="I73" s="2">
        <v>4</v>
      </c>
      <c r="J73" s="11">
        <f t="shared" si="1"/>
        <v>8</v>
      </c>
      <c r="K73" s="11"/>
      <c r="L73" s="11"/>
      <c r="M73" s="13"/>
      <c r="N73" s="36"/>
      <c r="O73" s="11"/>
      <c r="P73" s="13"/>
    </row>
    <row r="74" spans="5:16" ht="15.75" thickBot="1" x14ac:dyDescent="0.3">
      <c r="E74" s="14">
        <v>64</v>
      </c>
      <c r="F74" s="15">
        <f t="shared" si="0"/>
        <v>1.5625E-2</v>
      </c>
      <c r="G74" s="15">
        <v>10</v>
      </c>
      <c r="H74" s="16">
        <v>10</v>
      </c>
      <c r="I74" s="16">
        <v>10</v>
      </c>
      <c r="J74" s="11">
        <f t="shared" si="1"/>
        <v>10</v>
      </c>
      <c r="K74" s="17"/>
      <c r="L74" s="17"/>
      <c r="M74" s="18"/>
      <c r="N74" s="37"/>
      <c r="O74" s="17"/>
      <c r="P74" s="18"/>
    </row>
    <row r="75" spans="5:16" x14ac:dyDescent="0.25">
      <c r="E75" t="s">
        <v>11</v>
      </c>
      <c r="F75" s="93">
        <f>SUM(F11:F74)</f>
        <v>1</v>
      </c>
      <c r="J75" s="19">
        <f>AVERAGE(J11:J74)</f>
        <v>4</v>
      </c>
      <c r="K75" s="19"/>
      <c r="L75" s="19"/>
      <c r="M75" s="19"/>
      <c r="N75" s="19"/>
      <c r="O75" s="19"/>
      <c r="P75" s="19"/>
    </row>
    <row r="76" spans="5:16" x14ac:dyDescent="0.25">
      <c r="J76" s="19"/>
      <c r="P76" s="20"/>
    </row>
    <row r="77" spans="5:16" x14ac:dyDescent="0.25">
      <c r="J77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1"/>
  <sheetViews>
    <sheetView tabSelected="1" topLeftCell="A4" workbookViewId="0">
      <selection activeCell="E23" sqref="E23"/>
    </sheetView>
  </sheetViews>
  <sheetFormatPr defaultRowHeight="15" x14ac:dyDescent="0.25"/>
  <cols>
    <col min="5" max="5" width="10.7109375" bestFit="1" customWidth="1"/>
    <col min="6" max="6" width="9.28515625" bestFit="1" customWidth="1"/>
    <col min="7" max="8" width="9.5703125" bestFit="1" customWidth="1"/>
    <col min="9" max="9" width="10.5703125" bestFit="1" customWidth="1"/>
    <col min="10" max="10" width="9.5703125" bestFit="1" customWidth="1"/>
    <col min="11" max="11" width="9.140625" style="1"/>
  </cols>
  <sheetData>
    <row r="4" spans="4:11" ht="19.5" thickBot="1" x14ac:dyDescent="0.35">
      <c r="D4" s="42"/>
      <c r="E4" s="42"/>
      <c r="F4" s="42"/>
      <c r="G4" s="92" t="s">
        <v>19</v>
      </c>
      <c r="H4" s="92"/>
      <c r="I4" s="42"/>
      <c r="J4" s="42"/>
      <c r="K4" s="43"/>
    </row>
    <row r="5" spans="4:11" ht="15.75" thickBot="1" x14ac:dyDescent="0.3">
      <c r="D5" s="42"/>
      <c r="E5" s="48" t="s">
        <v>17</v>
      </c>
      <c r="F5" s="49" t="s">
        <v>21</v>
      </c>
      <c r="G5" s="50">
        <v>2000</v>
      </c>
      <c r="H5" s="50">
        <v>4000</v>
      </c>
      <c r="I5" s="50">
        <v>10000</v>
      </c>
      <c r="J5" s="51"/>
      <c r="K5" s="43" t="s">
        <v>6</v>
      </c>
    </row>
    <row r="6" spans="4:11" x14ac:dyDescent="0.25">
      <c r="D6" s="42"/>
      <c r="E6" s="46">
        <v>0</v>
      </c>
      <c r="F6" s="21">
        <v>0.1</v>
      </c>
      <c r="G6" s="22">
        <v>0.2</v>
      </c>
      <c r="H6" s="22">
        <v>0.25</v>
      </c>
      <c r="I6" s="23">
        <v>0.1</v>
      </c>
      <c r="J6" s="30">
        <f t="shared" ref="J6" si="0">SUM(F6:I6)</f>
        <v>0.65</v>
      </c>
      <c r="K6" s="43">
        <f>E6*J6</f>
        <v>0</v>
      </c>
    </row>
    <row r="7" spans="4:11" ht="18.75" x14ac:dyDescent="0.3">
      <c r="D7" s="44" t="s">
        <v>18</v>
      </c>
      <c r="E7" s="46"/>
      <c r="F7" s="24"/>
      <c r="G7" s="25"/>
      <c r="H7" s="25"/>
      <c r="I7" s="26"/>
      <c r="J7" s="30" t="s">
        <v>7</v>
      </c>
      <c r="K7" s="43" t="s">
        <v>7</v>
      </c>
    </row>
    <row r="8" spans="4:11" ht="15.75" thickBot="1" x14ac:dyDescent="0.3">
      <c r="D8" s="42"/>
      <c r="E8" s="46">
        <v>500</v>
      </c>
      <c r="F8" s="27">
        <v>0.05</v>
      </c>
      <c r="G8" s="28">
        <v>0.1</v>
      </c>
      <c r="H8" s="28">
        <v>0.15</v>
      </c>
      <c r="I8" s="29">
        <v>0.05</v>
      </c>
      <c r="J8" s="30">
        <f>SUM(F8:I8)</f>
        <v>0.35000000000000003</v>
      </c>
      <c r="K8" s="43">
        <f t="shared" ref="K8" si="1">E8*J8</f>
        <v>175.00000000000003</v>
      </c>
    </row>
    <row r="9" spans="4:11" ht="15.75" thickBot="1" x14ac:dyDescent="0.3">
      <c r="D9" s="42"/>
      <c r="E9" s="47"/>
      <c r="F9" s="31">
        <f>SUM(F6:F8)</f>
        <v>0.15000000000000002</v>
      </c>
      <c r="G9" s="31">
        <f t="shared" ref="G9:J9" si="2">SUM(G6:G8)</f>
        <v>0.30000000000000004</v>
      </c>
      <c r="H9" s="31">
        <f t="shared" si="2"/>
        <v>0.4</v>
      </c>
      <c r="I9" s="31">
        <f t="shared" si="2"/>
        <v>0.15000000000000002</v>
      </c>
      <c r="J9" s="32">
        <f t="shared" si="2"/>
        <v>1</v>
      </c>
      <c r="K9" s="43"/>
    </row>
    <row r="10" spans="4:11" x14ac:dyDescent="0.25">
      <c r="D10" s="42"/>
      <c r="E10" s="42"/>
      <c r="F10" s="42" t="s">
        <v>7</v>
      </c>
      <c r="G10" s="42"/>
      <c r="H10" s="42"/>
      <c r="I10" s="42"/>
      <c r="J10" s="42"/>
      <c r="K10" s="43">
        <f>SUM(K6:K9)</f>
        <v>175.00000000000003</v>
      </c>
    </row>
    <row r="11" spans="4:11" x14ac:dyDescent="0.25">
      <c r="D11" s="42" t="s">
        <v>25</v>
      </c>
      <c r="E11" s="42"/>
      <c r="F11" s="45">
        <f>F5*F9</f>
        <v>0</v>
      </c>
      <c r="G11" s="45">
        <f t="shared" ref="G11:I11" si="3">G5*G9</f>
        <v>600.00000000000011</v>
      </c>
      <c r="H11" s="45">
        <f t="shared" si="3"/>
        <v>1600</v>
      </c>
      <c r="I11" s="45">
        <f t="shared" si="3"/>
        <v>1500.0000000000002</v>
      </c>
      <c r="J11" s="45">
        <f>SUM(F11:I11)</f>
        <v>3700</v>
      </c>
      <c r="K11" s="43"/>
    </row>
    <row r="14" spans="4:11" ht="19.5" thickBot="1" x14ac:dyDescent="0.35">
      <c r="D14" s="42"/>
      <c r="E14" s="42"/>
      <c r="F14" s="42"/>
      <c r="G14" s="92" t="s">
        <v>19</v>
      </c>
      <c r="H14" s="92"/>
      <c r="I14" s="42"/>
      <c r="J14" s="42"/>
      <c r="K14" s="43"/>
    </row>
    <row r="15" spans="4:11" ht="15.75" thickBot="1" x14ac:dyDescent="0.3">
      <c r="D15" s="42"/>
      <c r="E15" s="48" t="s">
        <v>17</v>
      </c>
      <c r="F15" s="49" t="s">
        <v>21</v>
      </c>
      <c r="G15" s="50">
        <v>2000</v>
      </c>
      <c r="H15" s="50">
        <v>4000</v>
      </c>
      <c r="I15" s="50">
        <v>10000</v>
      </c>
      <c r="J15" s="51"/>
      <c r="K15" s="43" t="s">
        <v>6</v>
      </c>
    </row>
    <row r="16" spans="4:11" x14ac:dyDescent="0.25">
      <c r="D16" s="42"/>
      <c r="E16" s="46">
        <v>0</v>
      </c>
      <c r="F16" s="21">
        <v>0.1</v>
      </c>
      <c r="G16" s="22">
        <v>0.1</v>
      </c>
      <c r="H16" s="22">
        <v>0.1</v>
      </c>
      <c r="I16" s="23">
        <v>0.1</v>
      </c>
      <c r="J16" s="30">
        <f t="shared" ref="J16" si="4">SUM(F16:I16)</f>
        <v>0.4</v>
      </c>
      <c r="K16" s="43">
        <f>E16*J16</f>
        <v>0</v>
      </c>
    </row>
    <row r="17" spans="4:11" ht="18.75" x14ac:dyDescent="0.3">
      <c r="D17" s="44" t="s">
        <v>18</v>
      </c>
      <c r="E17" s="46"/>
      <c r="F17" s="24"/>
      <c r="G17" s="25"/>
      <c r="H17" s="25"/>
      <c r="I17" s="26"/>
      <c r="J17" s="30" t="s">
        <v>7</v>
      </c>
      <c r="K17" s="43" t="s">
        <v>7</v>
      </c>
    </row>
    <row r="18" spans="4:11" ht="15.75" thickBot="1" x14ac:dyDescent="0.3">
      <c r="D18" s="42"/>
      <c r="E18" s="46">
        <v>500</v>
      </c>
      <c r="F18" s="27">
        <v>0.15</v>
      </c>
      <c r="G18" s="28">
        <v>0.15</v>
      </c>
      <c r="H18" s="28">
        <v>0.15</v>
      </c>
      <c r="I18" s="29">
        <v>0.15</v>
      </c>
      <c r="J18" s="30">
        <f>SUM(F18:I18)</f>
        <v>0.6</v>
      </c>
      <c r="K18" s="43">
        <f t="shared" ref="K18" si="5">E18*J18</f>
        <v>300</v>
      </c>
    </row>
    <row r="19" spans="4:11" ht="15.75" thickBot="1" x14ac:dyDescent="0.3">
      <c r="D19" s="42"/>
      <c r="E19" s="47"/>
      <c r="F19" s="31">
        <f>SUM(F16:F18)</f>
        <v>0.25</v>
      </c>
      <c r="G19" s="31">
        <f t="shared" ref="G19" si="6">SUM(G16:G18)</f>
        <v>0.25</v>
      </c>
      <c r="H19" s="31">
        <f t="shared" ref="H19" si="7">SUM(H16:H18)</f>
        <v>0.25</v>
      </c>
      <c r="I19" s="31">
        <f t="shared" ref="I19" si="8">SUM(I16:I18)</f>
        <v>0.25</v>
      </c>
      <c r="J19" s="32">
        <f t="shared" ref="J19" si="9">SUM(J16:J18)</f>
        <v>1</v>
      </c>
      <c r="K19" s="43"/>
    </row>
    <row r="20" spans="4:11" x14ac:dyDescent="0.25">
      <c r="D20" s="42"/>
      <c r="E20" s="42"/>
      <c r="F20" s="42"/>
      <c r="G20" s="42"/>
      <c r="H20" s="42"/>
      <c r="I20" s="42"/>
      <c r="J20" s="42"/>
      <c r="K20" s="43">
        <f>SUM(K16:K19)</f>
        <v>300</v>
      </c>
    </row>
    <row r="21" spans="4:11" x14ac:dyDescent="0.25">
      <c r="D21" s="42" t="s">
        <v>25</v>
      </c>
      <c r="E21" s="42"/>
      <c r="F21" s="45">
        <f>F15*F19</f>
        <v>0</v>
      </c>
      <c r="G21" s="45">
        <f t="shared" ref="G21:I21" si="10">G15*G19</f>
        <v>500</v>
      </c>
      <c r="H21" s="45">
        <f t="shared" si="10"/>
        <v>1000</v>
      </c>
      <c r="I21" s="45">
        <f t="shared" si="10"/>
        <v>2500</v>
      </c>
      <c r="J21" s="45">
        <f>SUM(F21:I21)</f>
        <v>4000</v>
      </c>
      <c r="K21" s="43"/>
    </row>
  </sheetData>
  <mergeCells count="2">
    <mergeCell ref="G4:H4"/>
    <mergeCell ref="G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M38"/>
  <sheetViews>
    <sheetView workbookViewId="0">
      <selection activeCell="K8" sqref="K8"/>
    </sheetView>
  </sheetViews>
  <sheetFormatPr defaultRowHeight="15" x14ac:dyDescent="0.25"/>
  <cols>
    <col min="8" max="8" width="14.7109375" style="40" bestFit="1" customWidth="1"/>
    <col min="10" max="10" width="11.7109375" customWidth="1"/>
    <col min="11" max="11" width="10.5703125" style="41" customWidth="1"/>
  </cols>
  <sheetData>
    <row r="3" spans="7:12" x14ac:dyDescent="0.25">
      <c r="G3" s="42" t="s">
        <v>24</v>
      </c>
      <c r="H3" s="78" t="s">
        <v>7</v>
      </c>
      <c r="I3" s="79">
        <f>0.65*0+0.35*500</f>
        <v>175</v>
      </c>
      <c r="J3" s="25"/>
      <c r="K3" s="52"/>
      <c r="L3" s="25"/>
    </row>
    <row r="4" spans="7:12" x14ac:dyDescent="0.25">
      <c r="G4" s="42" t="s">
        <v>25</v>
      </c>
      <c r="H4" s="80"/>
      <c r="I4" s="79">
        <v>3700</v>
      </c>
      <c r="J4" s="25"/>
      <c r="K4" s="52"/>
      <c r="L4" s="25"/>
    </row>
    <row r="5" spans="7:12" ht="15.75" thickBot="1" x14ac:dyDescent="0.3">
      <c r="J5" s="25"/>
      <c r="K5" s="52"/>
      <c r="L5" s="25"/>
    </row>
    <row r="6" spans="7:12" x14ac:dyDescent="0.25">
      <c r="G6" s="67"/>
      <c r="H6" s="68"/>
      <c r="I6" s="69" t="s">
        <v>28</v>
      </c>
      <c r="J6" s="69" t="s">
        <v>29</v>
      </c>
      <c r="K6" s="70" t="s">
        <v>30</v>
      </c>
      <c r="L6" s="71" t="s">
        <v>31</v>
      </c>
    </row>
    <row r="7" spans="7:12" ht="15.75" thickBot="1" x14ac:dyDescent="0.3">
      <c r="G7" s="72" t="s">
        <v>2</v>
      </c>
      <c r="H7" s="73" t="s">
        <v>22</v>
      </c>
      <c r="I7" s="74" t="s">
        <v>23</v>
      </c>
      <c r="J7" s="75" t="s">
        <v>26</v>
      </c>
      <c r="K7" s="76" t="s">
        <v>27</v>
      </c>
      <c r="L7" s="77" t="s">
        <v>7</v>
      </c>
    </row>
    <row r="8" spans="7:12" x14ac:dyDescent="0.25">
      <c r="G8" s="53">
        <v>0</v>
      </c>
      <c r="H8" s="54">
        <v>0</v>
      </c>
      <c r="I8" s="55">
        <v>0.1</v>
      </c>
      <c r="J8" s="55">
        <f>G8-$I$3</f>
        <v>-175</v>
      </c>
      <c r="K8" s="56">
        <f>H8-$I$4</f>
        <v>-3700</v>
      </c>
      <c r="L8" s="57">
        <f>I8*J8*K8</f>
        <v>64750</v>
      </c>
    </row>
    <row r="9" spans="7:12" x14ac:dyDescent="0.25">
      <c r="G9" s="12">
        <v>0</v>
      </c>
      <c r="H9" s="58">
        <v>2000</v>
      </c>
      <c r="I9" s="39">
        <v>0.2</v>
      </c>
      <c r="J9" s="3">
        <f t="shared" ref="J9:J15" si="0">G9-$I$3</f>
        <v>-175</v>
      </c>
      <c r="K9" s="59">
        <f t="shared" ref="K9:K15" si="1">H9-$I$4</f>
        <v>-1700</v>
      </c>
      <c r="L9" s="60">
        <f t="shared" ref="L9:L15" si="2">I9*J9*K9</f>
        <v>59500</v>
      </c>
    </row>
    <row r="10" spans="7:12" x14ac:dyDescent="0.25">
      <c r="G10" s="12">
        <v>0</v>
      </c>
      <c r="H10" s="58">
        <v>4000</v>
      </c>
      <c r="I10" s="39">
        <v>0.25</v>
      </c>
      <c r="J10" s="3">
        <f t="shared" si="0"/>
        <v>-175</v>
      </c>
      <c r="K10" s="59">
        <f t="shared" si="1"/>
        <v>300</v>
      </c>
      <c r="L10" s="60">
        <f t="shared" si="2"/>
        <v>-13125</v>
      </c>
    </row>
    <row r="11" spans="7:12" x14ac:dyDescent="0.25">
      <c r="G11" s="12">
        <v>0</v>
      </c>
      <c r="H11" s="58">
        <v>10000</v>
      </c>
      <c r="I11" s="39">
        <v>0.1</v>
      </c>
      <c r="J11" s="3">
        <f t="shared" si="0"/>
        <v>-175</v>
      </c>
      <c r="K11" s="59">
        <f t="shared" si="1"/>
        <v>6300</v>
      </c>
      <c r="L11" s="60">
        <f t="shared" si="2"/>
        <v>-110250</v>
      </c>
    </row>
    <row r="12" spans="7:12" x14ac:dyDescent="0.25">
      <c r="G12" s="12">
        <v>500</v>
      </c>
      <c r="H12" s="58">
        <v>0</v>
      </c>
      <c r="I12" s="39">
        <v>0.05</v>
      </c>
      <c r="J12" s="3">
        <f t="shared" si="0"/>
        <v>325</v>
      </c>
      <c r="K12" s="59">
        <f t="shared" si="1"/>
        <v>-3700</v>
      </c>
      <c r="L12" s="60">
        <f t="shared" si="2"/>
        <v>-60125</v>
      </c>
    </row>
    <row r="13" spans="7:12" x14ac:dyDescent="0.25">
      <c r="G13" s="12">
        <v>500</v>
      </c>
      <c r="H13" s="58">
        <v>2000</v>
      </c>
      <c r="I13" s="39">
        <v>0.1</v>
      </c>
      <c r="J13" s="3">
        <f t="shared" si="0"/>
        <v>325</v>
      </c>
      <c r="K13" s="59">
        <f t="shared" si="1"/>
        <v>-1700</v>
      </c>
      <c r="L13" s="60">
        <f t="shared" si="2"/>
        <v>-55250</v>
      </c>
    </row>
    <row r="14" spans="7:12" x14ac:dyDescent="0.25">
      <c r="G14" s="12">
        <v>500</v>
      </c>
      <c r="H14" s="58">
        <v>4000</v>
      </c>
      <c r="I14" s="39">
        <v>0.15</v>
      </c>
      <c r="J14" s="3">
        <f t="shared" si="0"/>
        <v>325</v>
      </c>
      <c r="K14" s="59">
        <f t="shared" si="1"/>
        <v>300</v>
      </c>
      <c r="L14" s="60">
        <f t="shared" si="2"/>
        <v>14625</v>
      </c>
    </row>
    <row r="15" spans="7:12" ht="15.75" thickBot="1" x14ac:dyDescent="0.3">
      <c r="G15" s="14">
        <v>500</v>
      </c>
      <c r="H15" s="61">
        <v>10000</v>
      </c>
      <c r="I15" s="62">
        <v>0.05</v>
      </c>
      <c r="J15" s="15">
        <f t="shared" si="0"/>
        <v>325</v>
      </c>
      <c r="K15" s="63">
        <f t="shared" si="1"/>
        <v>6300</v>
      </c>
      <c r="L15" s="64">
        <f t="shared" si="2"/>
        <v>102375</v>
      </c>
    </row>
    <row r="16" spans="7:12" x14ac:dyDescent="0.25">
      <c r="G16" s="1"/>
      <c r="H16" s="38"/>
      <c r="I16" s="1"/>
      <c r="J16" s="1"/>
      <c r="L16" s="43">
        <f>SUM(L8:L15)</f>
        <v>2500</v>
      </c>
    </row>
    <row r="17" spans="7:13" x14ac:dyDescent="0.25">
      <c r="L17" s="1"/>
    </row>
    <row r="18" spans="7:13" x14ac:dyDescent="0.25">
      <c r="L18" s="1"/>
    </row>
    <row r="19" spans="7:13" x14ac:dyDescent="0.25">
      <c r="G19" s="42" t="s">
        <v>24</v>
      </c>
      <c r="H19" s="78" t="s">
        <v>7</v>
      </c>
      <c r="I19" s="43">
        <v>300</v>
      </c>
      <c r="L19" s="1"/>
    </row>
    <row r="20" spans="7:13" x14ac:dyDescent="0.25">
      <c r="G20" s="42" t="s">
        <v>25</v>
      </c>
      <c r="H20" s="80"/>
      <c r="I20" s="45">
        <v>4000</v>
      </c>
      <c r="L20" s="1"/>
    </row>
    <row r="21" spans="7:13" x14ac:dyDescent="0.25">
      <c r="L21" s="1"/>
    </row>
    <row r="22" spans="7:13" ht="15.75" thickBot="1" x14ac:dyDescent="0.3">
      <c r="L22" s="1"/>
    </row>
    <row r="23" spans="7:13" x14ac:dyDescent="0.25">
      <c r="G23" s="81" t="s">
        <v>2</v>
      </c>
      <c r="H23" s="82" t="s">
        <v>22</v>
      </c>
      <c r="I23" s="83" t="s">
        <v>23</v>
      </c>
      <c r="J23" s="65" t="s">
        <v>26</v>
      </c>
      <c r="K23" s="66" t="s">
        <v>27</v>
      </c>
      <c r="L23" s="71" t="s">
        <v>31</v>
      </c>
    </row>
    <row r="24" spans="7:13" x14ac:dyDescent="0.25">
      <c r="G24" s="12">
        <v>0</v>
      </c>
      <c r="H24" s="58">
        <v>0</v>
      </c>
      <c r="I24" s="3">
        <v>0.1</v>
      </c>
      <c r="J24" s="3">
        <f>G24-$I$19</f>
        <v>-300</v>
      </c>
      <c r="K24" s="59">
        <f>H24-$I$20</f>
        <v>-4000</v>
      </c>
      <c r="L24" s="87">
        <f>K24*J24*I24</f>
        <v>120000</v>
      </c>
    </row>
    <row r="25" spans="7:13" x14ac:dyDescent="0.25">
      <c r="G25" s="12">
        <v>0</v>
      </c>
      <c r="H25" s="58">
        <v>2000</v>
      </c>
      <c r="I25" s="39">
        <v>0.1</v>
      </c>
      <c r="J25" s="3">
        <f t="shared" ref="J25:J31" si="3">G25-$I$19</f>
        <v>-300</v>
      </c>
      <c r="K25" s="59">
        <f t="shared" ref="K25:K31" si="4">H25-$I$20</f>
        <v>-2000</v>
      </c>
      <c r="L25" s="87">
        <f t="shared" ref="L25:L31" si="5">K25*J25*I25</f>
        <v>60000</v>
      </c>
    </row>
    <row r="26" spans="7:13" x14ac:dyDescent="0.25">
      <c r="G26" s="12">
        <v>0</v>
      </c>
      <c r="H26" s="58">
        <v>4000</v>
      </c>
      <c r="I26" s="39">
        <v>0.1</v>
      </c>
      <c r="J26" s="3">
        <f t="shared" si="3"/>
        <v>-300</v>
      </c>
      <c r="K26" s="59">
        <f t="shared" si="4"/>
        <v>0</v>
      </c>
      <c r="L26" s="87">
        <f t="shared" si="5"/>
        <v>0</v>
      </c>
    </row>
    <row r="27" spans="7:13" x14ac:dyDescent="0.25">
      <c r="G27" s="12">
        <v>0</v>
      </c>
      <c r="H27" s="58">
        <v>10000</v>
      </c>
      <c r="I27" s="39">
        <v>0.1</v>
      </c>
      <c r="J27" s="3">
        <f t="shared" si="3"/>
        <v>-300</v>
      </c>
      <c r="K27" s="59">
        <f t="shared" si="4"/>
        <v>6000</v>
      </c>
      <c r="L27" s="87">
        <f t="shared" si="5"/>
        <v>-180000</v>
      </c>
    </row>
    <row r="28" spans="7:13" x14ac:dyDescent="0.25">
      <c r="G28" s="12">
        <v>500</v>
      </c>
      <c r="H28" s="58">
        <v>0</v>
      </c>
      <c r="I28" s="39">
        <v>0.15</v>
      </c>
      <c r="J28" s="3">
        <f t="shared" si="3"/>
        <v>200</v>
      </c>
      <c r="K28" s="59">
        <f t="shared" si="4"/>
        <v>-4000</v>
      </c>
      <c r="L28" s="87">
        <f t="shared" si="5"/>
        <v>-120000</v>
      </c>
    </row>
    <row r="29" spans="7:13" x14ac:dyDescent="0.25">
      <c r="G29" s="12">
        <v>500</v>
      </c>
      <c r="H29" s="58">
        <v>2000</v>
      </c>
      <c r="I29" s="39">
        <v>0.15</v>
      </c>
      <c r="J29" s="3">
        <f t="shared" si="3"/>
        <v>200</v>
      </c>
      <c r="K29" s="59">
        <f t="shared" si="4"/>
        <v>-2000</v>
      </c>
      <c r="L29" s="87">
        <f t="shared" si="5"/>
        <v>-60000</v>
      </c>
    </row>
    <row r="30" spans="7:13" x14ac:dyDescent="0.25">
      <c r="G30" s="12">
        <v>500</v>
      </c>
      <c r="H30" s="58">
        <v>4000</v>
      </c>
      <c r="I30" s="39">
        <v>0.15</v>
      </c>
      <c r="J30" s="3">
        <f t="shared" si="3"/>
        <v>200</v>
      </c>
      <c r="K30" s="59">
        <f t="shared" si="4"/>
        <v>0</v>
      </c>
      <c r="L30" s="87">
        <f t="shared" si="5"/>
        <v>0</v>
      </c>
    </row>
    <row r="31" spans="7:13" ht="15.75" thickBot="1" x14ac:dyDescent="0.3">
      <c r="G31" s="14">
        <v>500</v>
      </c>
      <c r="H31" s="61">
        <v>10000</v>
      </c>
      <c r="I31" s="62">
        <v>0.15</v>
      </c>
      <c r="J31" s="15">
        <f t="shared" si="3"/>
        <v>200</v>
      </c>
      <c r="K31" s="63">
        <f t="shared" si="4"/>
        <v>6000</v>
      </c>
      <c r="L31" s="88">
        <f t="shared" si="5"/>
        <v>180000</v>
      </c>
      <c r="M31" s="1"/>
    </row>
    <row r="32" spans="7:13" x14ac:dyDescent="0.25">
      <c r="L32" s="45">
        <f>SUM(L24:L31)</f>
        <v>0</v>
      </c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  <row r="36" spans="13:13" x14ac:dyDescent="0.25">
      <c r="M36" s="1"/>
    </row>
    <row r="37" spans="13:13" x14ac:dyDescent="0.25">
      <c r="M37" s="1"/>
    </row>
    <row r="38" spans="13:13" x14ac:dyDescent="0.25">
      <c r="M3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10"/>
  <sheetViews>
    <sheetView workbookViewId="0">
      <selection activeCell="H11" sqref="H11"/>
    </sheetView>
  </sheetViews>
  <sheetFormatPr defaultRowHeight="15" x14ac:dyDescent="0.25"/>
  <sheetData>
    <row r="7" spans="7:8" x14ac:dyDescent="0.25">
      <c r="G7" t="s">
        <v>7</v>
      </c>
    </row>
    <row r="8" spans="7:8" x14ac:dyDescent="0.25">
      <c r="H8" t="s">
        <v>7</v>
      </c>
    </row>
    <row r="10" spans="7:8" x14ac:dyDescent="0.25">
      <c r="H10">
        <f>_xlfn.BINOM.DIST(3,10,0.5,0)</f>
        <v>0.11718750000000003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M13" sqref="M13"/>
    </sheetView>
  </sheetViews>
  <sheetFormatPr defaultRowHeight="15" x14ac:dyDescent="0.25"/>
  <cols>
    <col min="1" max="1" width="10" customWidth="1"/>
    <col min="2" max="2" width="16.28515625" bestFit="1" customWidth="1"/>
    <col min="3" max="4" width="12" customWidth="1"/>
    <col min="5" max="5" width="2" customWidth="1"/>
    <col min="6" max="7" width="12" customWidth="1"/>
    <col min="8" max="8" width="2" customWidth="1"/>
    <col min="9" max="10" width="12" customWidth="1"/>
    <col min="11" max="11" width="2" customWidth="1"/>
    <col min="12" max="13" width="12" customWidth="1"/>
    <col min="14" max="14" width="2" customWidth="1"/>
    <col min="15" max="15" width="3" customWidth="1"/>
    <col min="16" max="16" width="11.28515625" bestFit="1" customWidth="1"/>
  </cols>
  <sheetData>
    <row r="1" spans="1:16" x14ac:dyDescent="0.25">
      <c r="B1" s="89" t="s">
        <v>33</v>
      </c>
    </row>
    <row r="2" spans="1:16" x14ac:dyDescent="0.25">
      <c r="B2">
        <v>0</v>
      </c>
      <c r="C2">
        <v>0.66666666666666663</v>
      </c>
      <c r="D2">
        <v>1.3333333333333333</v>
      </c>
      <c r="E2">
        <v>2</v>
      </c>
      <c r="F2">
        <v>2.6666666666666665</v>
      </c>
      <c r="G2">
        <v>3.3333333333333335</v>
      </c>
      <c r="H2">
        <v>4</v>
      </c>
      <c r="I2">
        <v>4.666666666666667</v>
      </c>
      <c r="J2">
        <v>5.333333333333333</v>
      </c>
      <c r="K2">
        <v>6</v>
      </c>
      <c r="L2">
        <v>6.666666666666667</v>
      </c>
      <c r="M2">
        <v>7.333333333333333</v>
      </c>
      <c r="N2">
        <v>8</v>
      </c>
      <c r="O2">
        <v>10</v>
      </c>
      <c r="P2" t="s">
        <v>34</v>
      </c>
    </row>
    <row r="3" spans="1:16" x14ac:dyDescent="0.25">
      <c r="A3" t="s">
        <v>35</v>
      </c>
      <c r="B3" s="90">
        <v>1</v>
      </c>
      <c r="C3" s="90">
        <v>3</v>
      </c>
      <c r="D3" s="90">
        <v>6</v>
      </c>
      <c r="E3" s="90">
        <v>7</v>
      </c>
      <c r="F3" s="90">
        <v>6</v>
      </c>
      <c r="G3" s="90">
        <v>6</v>
      </c>
      <c r="H3" s="90">
        <v>7</v>
      </c>
      <c r="I3" s="90">
        <v>9</v>
      </c>
      <c r="J3" s="90">
        <v>6</v>
      </c>
      <c r="K3" s="90">
        <v>3</v>
      </c>
      <c r="L3" s="90">
        <v>3</v>
      </c>
      <c r="M3" s="90">
        <v>3</v>
      </c>
      <c r="N3" s="90">
        <v>3</v>
      </c>
      <c r="O3" s="90">
        <v>1</v>
      </c>
      <c r="P3" s="90">
        <v>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H66"/>
  <sheetViews>
    <sheetView topLeftCell="A34" workbookViewId="0">
      <selection activeCell="H39" sqref="H39"/>
    </sheetView>
  </sheetViews>
  <sheetFormatPr defaultRowHeight="15" x14ac:dyDescent="0.25"/>
  <sheetData>
    <row r="2" spans="8:8" x14ac:dyDescent="0.25">
      <c r="H2" s="91" t="s">
        <v>32</v>
      </c>
    </row>
    <row r="3" spans="8:8" x14ac:dyDescent="0.25">
      <c r="H3">
        <v>0</v>
      </c>
    </row>
    <row r="4" spans="8:8" x14ac:dyDescent="0.25">
      <c r="H4">
        <v>0.66666666666666663</v>
      </c>
    </row>
    <row r="5" spans="8:8" x14ac:dyDescent="0.25">
      <c r="H5">
        <v>0.66666666666666663</v>
      </c>
    </row>
    <row r="6" spans="8:8" x14ac:dyDescent="0.25">
      <c r="H6">
        <v>0.66666666666666663</v>
      </c>
    </row>
    <row r="7" spans="8:8" x14ac:dyDescent="0.25">
      <c r="H7">
        <v>1.3333333333333333</v>
      </c>
    </row>
    <row r="8" spans="8:8" x14ac:dyDescent="0.25">
      <c r="H8">
        <v>1.3333333333333333</v>
      </c>
    </row>
    <row r="9" spans="8:8" x14ac:dyDescent="0.25">
      <c r="H9">
        <v>1.3333333333333333</v>
      </c>
    </row>
    <row r="10" spans="8:8" x14ac:dyDescent="0.25">
      <c r="H10">
        <v>1.3333333333333333</v>
      </c>
    </row>
    <row r="11" spans="8:8" x14ac:dyDescent="0.25">
      <c r="H11">
        <v>1.3333333333333333</v>
      </c>
    </row>
    <row r="12" spans="8:8" x14ac:dyDescent="0.25">
      <c r="H12">
        <v>1.3333333333333333</v>
      </c>
    </row>
    <row r="13" spans="8:8" x14ac:dyDescent="0.25">
      <c r="H13">
        <v>2</v>
      </c>
    </row>
    <row r="14" spans="8:8" x14ac:dyDescent="0.25">
      <c r="H14">
        <v>2</v>
      </c>
    </row>
    <row r="15" spans="8:8" x14ac:dyDescent="0.25">
      <c r="H15">
        <v>2</v>
      </c>
    </row>
    <row r="16" spans="8:8" x14ac:dyDescent="0.25">
      <c r="H16">
        <v>2</v>
      </c>
    </row>
    <row r="17" spans="8:8" x14ac:dyDescent="0.25">
      <c r="H17">
        <v>2</v>
      </c>
    </row>
    <row r="18" spans="8:8" x14ac:dyDescent="0.25">
      <c r="H18">
        <v>2</v>
      </c>
    </row>
    <row r="19" spans="8:8" x14ac:dyDescent="0.25">
      <c r="H19">
        <v>2</v>
      </c>
    </row>
    <row r="20" spans="8:8" x14ac:dyDescent="0.25">
      <c r="H20">
        <v>2.6666666666666665</v>
      </c>
    </row>
    <row r="21" spans="8:8" x14ac:dyDescent="0.25">
      <c r="H21">
        <v>2.6666666666666665</v>
      </c>
    </row>
    <row r="22" spans="8:8" x14ac:dyDescent="0.25">
      <c r="H22">
        <v>2.6666666666666665</v>
      </c>
    </row>
    <row r="23" spans="8:8" x14ac:dyDescent="0.25">
      <c r="H23">
        <v>2.6666666666666665</v>
      </c>
    </row>
    <row r="24" spans="8:8" x14ac:dyDescent="0.25">
      <c r="H24">
        <v>2.6666666666666665</v>
      </c>
    </row>
    <row r="25" spans="8:8" x14ac:dyDescent="0.25">
      <c r="H25">
        <v>2.6666666666666665</v>
      </c>
    </row>
    <row r="26" spans="8:8" x14ac:dyDescent="0.25">
      <c r="H26">
        <v>3.3333333333333335</v>
      </c>
    </row>
    <row r="27" spans="8:8" x14ac:dyDescent="0.25">
      <c r="H27">
        <v>3.3333333333333335</v>
      </c>
    </row>
    <row r="28" spans="8:8" x14ac:dyDescent="0.25">
      <c r="H28">
        <v>3.3333333333333335</v>
      </c>
    </row>
    <row r="29" spans="8:8" x14ac:dyDescent="0.25">
      <c r="H29">
        <v>3.3333333333333335</v>
      </c>
    </row>
    <row r="30" spans="8:8" x14ac:dyDescent="0.25">
      <c r="H30">
        <v>3.3333333333333335</v>
      </c>
    </row>
    <row r="31" spans="8:8" x14ac:dyDescent="0.25">
      <c r="H31">
        <v>3.3333333333333335</v>
      </c>
    </row>
    <row r="32" spans="8:8" x14ac:dyDescent="0.25">
      <c r="H32">
        <v>4</v>
      </c>
    </row>
    <row r="33" spans="8:8" x14ac:dyDescent="0.25">
      <c r="H33">
        <v>4</v>
      </c>
    </row>
    <row r="34" spans="8:8" x14ac:dyDescent="0.25">
      <c r="H34">
        <v>4</v>
      </c>
    </row>
    <row r="35" spans="8:8" x14ac:dyDescent="0.25">
      <c r="H35">
        <v>4</v>
      </c>
    </row>
    <row r="36" spans="8:8" x14ac:dyDescent="0.25">
      <c r="H36">
        <v>4</v>
      </c>
    </row>
    <row r="37" spans="8:8" x14ac:dyDescent="0.25">
      <c r="H37">
        <v>4</v>
      </c>
    </row>
    <row r="38" spans="8:8" x14ac:dyDescent="0.25">
      <c r="H38">
        <v>4</v>
      </c>
    </row>
    <row r="39" spans="8:8" x14ac:dyDescent="0.25">
      <c r="H39">
        <v>4.666666666666667</v>
      </c>
    </row>
    <row r="40" spans="8:8" x14ac:dyDescent="0.25">
      <c r="H40">
        <v>4.666666666666667</v>
      </c>
    </row>
    <row r="41" spans="8:8" x14ac:dyDescent="0.25">
      <c r="H41">
        <v>4.666666666666667</v>
      </c>
    </row>
    <row r="42" spans="8:8" x14ac:dyDescent="0.25">
      <c r="H42">
        <v>4.666666666666667</v>
      </c>
    </row>
    <row r="43" spans="8:8" x14ac:dyDescent="0.25">
      <c r="H43">
        <v>4.666666666666667</v>
      </c>
    </row>
    <row r="44" spans="8:8" x14ac:dyDescent="0.25">
      <c r="H44">
        <v>4.666666666666667</v>
      </c>
    </row>
    <row r="45" spans="8:8" x14ac:dyDescent="0.25">
      <c r="H45">
        <v>4.666666666666667</v>
      </c>
    </row>
    <row r="46" spans="8:8" x14ac:dyDescent="0.25">
      <c r="H46">
        <v>4.666666666666667</v>
      </c>
    </row>
    <row r="47" spans="8:8" x14ac:dyDescent="0.25">
      <c r="H47">
        <v>4.666666666666667</v>
      </c>
    </row>
    <row r="48" spans="8:8" x14ac:dyDescent="0.25">
      <c r="H48">
        <v>5.333333333333333</v>
      </c>
    </row>
    <row r="49" spans="8:8" x14ac:dyDescent="0.25">
      <c r="H49">
        <v>5.333333333333333</v>
      </c>
    </row>
    <row r="50" spans="8:8" x14ac:dyDescent="0.25">
      <c r="H50">
        <v>5.333333333333333</v>
      </c>
    </row>
    <row r="51" spans="8:8" x14ac:dyDescent="0.25">
      <c r="H51">
        <v>5.333333333333333</v>
      </c>
    </row>
    <row r="52" spans="8:8" x14ac:dyDescent="0.25">
      <c r="H52">
        <v>5.333333333333333</v>
      </c>
    </row>
    <row r="53" spans="8:8" x14ac:dyDescent="0.25">
      <c r="H53">
        <v>5.333333333333333</v>
      </c>
    </row>
    <row r="54" spans="8:8" x14ac:dyDescent="0.25">
      <c r="H54">
        <v>6</v>
      </c>
    </row>
    <row r="55" spans="8:8" x14ac:dyDescent="0.25">
      <c r="H55">
        <v>6</v>
      </c>
    </row>
    <row r="56" spans="8:8" x14ac:dyDescent="0.25">
      <c r="H56">
        <v>6</v>
      </c>
    </row>
    <row r="57" spans="8:8" x14ac:dyDescent="0.25">
      <c r="H57">
        <v>6.666666666666667</v>
      </c>
    </row>
    <row r="58" spans="8:8" x14ac:dyDescent="0.25">
      <c r="H58">
        <v>6.666666666666667</v>
      </c>
    </row>
    <row r="59" spans="8:8" x14ac:dyDescent="0.25">
      <c r="H59">
        <v>6.666666666666667</v>
      </c>
    </row>
    <row r="60" spans="8:8" x14ac:dyDescent="0.25">
      <c r="H60">
        <v>7.333333333333333</v>
      </c>
    </row>
    <row r="61" spans="8:8" x14ac:dyDescent="0.25">
      <c r="H61">
        <v>7.333333333333333</v>
      </c>
    </row>
    <row r="62" spans="8:8" x14ac:dyDescent="0.25">
      <c r="H62">
        <v>7.333333333333333</v>
      </c>
    </row>
    <row r="63" spans="8:8" x14ac:dyDescent="0.25">
      <c r="H63">
        <v>8</v>
      </c>
    </row>
    <row r="64" spans="8:8" x14ac:dyDescent="0.25">
      <c r="H64">
        <v>8</v>
      </c>
    </row>
    <row r="65" spans="8:8" x14ac:dyDescent="0.25">
      <c r="H65">
        <v>8</v>
      </c>
    </row>
    <row r="66" spans="8:8" x14ac:dyDescent="0.25">
      <c r="H66">
        <v>10</v>
      </c>
    </row>
  </sheetData>
  <sortState ref="H3:H66">
    <sortCondition ref="H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"/>
  <sheetViews>
    <sheetView workbookViewId="0">
      <selection activeCell="I13" sqref="I13"/>
    </sheetView>
  </sheetViews>
  <sheetFormatPr defaultRowHeight="15" x14ac:dyDescent="0.25"/>
  <cols>
    <col min="1" max="1" width="10" customWidth="1"/>
    <col min="2" max="2" width="16.28515625" bestFit="1" customWidth="1"/>
    <col min="3" max="4" width="12" customWidth="1"/>
    <col min="5" max="5" width="2" customWidth="1"/>
    <col min="6" max="7" width="12" customWidth="1"/>
    <col min="8" max="8" width="2" customWidth="1"/>
    <col min="9" max="10" width="12" customWidth="1"/>
    <col min="11" max="11" width="2" customWidth="1"/>
    <col min="12" max="13" width="12" customWidth="1"/>
    <col min="14" max="14" width="2" customWidth="1"/>
    <col min="15" max="15" width="3" customWidth="1"/>
    <col min="16" max="16" width="11.28515625" bestFit="1" customWidth="1"/>
  </cols>
  <sheetData>
    <row r="3" spans="1:16" x14ac:dyDescent="0.25">
      <c r="B3" s="89" t="s">
        <v>33</v>
      </c>
    </row>
    <row r="4" spans="1:16" x14ac:dyDescent="0.25">
      <c r="B4">
        <v>0</v>
      </c>
      <c r="C4">
        <v>0.66666666666666663</v>
      </c>
      <c r="D4">
        <v>1.3333333333333333</v>
      </c>
      <c r="E4">
        <v>2</v>
      </c>
      <c r="F4">
        <v>2.6666666666666665</v>
      </c>
      <c r="G4">
        <v>3.3333333333333335</v>
      </c>
      <c r="H4">
        <v>4</v>
      </c>
      <c r="I4">
        <v>4.666666666666667</v>
      </c>
      <c r="J4">
        <v>5.333333333333333</v>
      </c>
      <c r="K4">
        <v>6</v>
      </c>
      <c r="L4">
        <v>6.666666666666667</v>
      </c>
      <c r="M4">
        <v>7.333333333333333</v>
      </c>
      <c r="N4">
        <v>8</v>
      </c>
      <c r="O4">
        <v>10</v>
      </c>
      <c r="P4" t="s">
        <v>34</v>
      </c>
    </row>
    <row r="5" spans="1:16" x14ac:dyDescent="0.25">
      <c r="A5" t="s">
        <v>35</v>
      </c>
      <c r="B5" s="90">
        <v>1</v>
      </c>
      <c r="C5" s="90">
        <v>3</v>
      </c>
      <c r="D5" s="90">
        <v>6</v>
      </c>
      <c r="E5" s="90">
        <v>7</v>
      </c>
      <c r="F5" s="90">
        <v>6</v>
      </c>
      <c r="G5" s="90">
        <v>6</v>
      </c>
      <c r="H5" s="90">
        <v>7</v>
      </c>
      <c r="I5" s="90">
        <v>9</v>
      </c>
      <c r="J5" s="90">
        <v>6</v>
      </c>
      <c r="K5" s="90">
        <v>3</v>
      </c>
      <c r="L5" s="90">
        <v>3</v>
      </c>
      <c r="M5" s="90">
        <v>3</v>
      </c>
      <c r="N5" s="90">
        <v>3</v>
      </c>
      <c r="O5" s="90">
        <v>1</v>
      </c>
      <c r="P5" s="90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69"/>
  <sheetViews>
    <sheetView topLeftCell="A5" workbookViewId="0">
      <selection activeCell="E69" sqref="E5:E69"/>
    </sheetView>
  </sheetViews>
  <sheetFormatPr defaultRowHeight="15" x14ac:dyDescent="0.25"/>
  <sheetData>
    <row r="5" spans="5:5" x14ac:dyDescent="0.25">
      <c r="E5" t="s">
        <v>32</v>
      </c>
    </row>
    <row r="6" spans="5:5" x14ac:dyDescent="0.25">
      <c r="E6">
        <v>0</v>
      </c>
    </row>
    <row r="7" spans="5:5" x14ac:dyDescent="0.25">
      <c r="E7">
        <v>0.66666666666666663</v>
      </c>
    </row>
    <row r="8" spans="5:5" x14ac:dyDescent="0.25">
      <c r="E8">
        <v>1.3333333333333333</v>
      </c>
    </row>
    <row r="9" spans="5:5" x14ac:dyDescent="0.25">
      <c r="E9">
        <v>3.3333333333333335</v>
      </c>
    </row>
    <row r="10" spans="5:5" x14ac:dyDescent="0.25">
      <c r="E10">
        <v>0.66666666666666663</v>
      </c>
    </row>
    <row r="11" spans="5:5" x14ac:dyDescent="0.25">
      <c r="E11">
        <v>1.3333333333333333</v>
      </c>
    </row>
    <row r="12" spans="5:5" x14ac:dyDescent="0.25">
      <c r="E12">
        <v>2</v>
      </c>
    </row>
    <row r="13" spans="5:5" x14ac:dyDescent="0.25">
      <c r="E13">
        <v>4</v>
      </c>
    </row>
    <row r="14" spans="5:5" x14ac:dyDescent="0.25">
      <c r="E14">
        <v>1.3333333333333333</v>
      </c>
    </row>
    <row r="15" spans="5:5" x14ac:dyDescent="0.25">
      <c r="E15">
        <v>2</v>
      </c>
    </row>
    <row r="16" spans="5:5" x14ac:dyDescent="0.25">
      <c r="E16">
        <v>2.6666666666666665</v>
      </c>
    </row>
    <row r="17" spans="5:5" x14ac:dyDescent="0.25">
      <c r="E17">
        <v>4.666666666666667</v>
      </c>
    </row>
    <row r="18" spans="5:5" x14ac:dyDescent="0.25">
      <c r="E18">
        <v>3.3333333333333335</v>
      </c>
    </row>
    <row r="19" spans="5:5" x14ac:dyDescent="0.25">
      <c r="E19">
        <v>4</v>
      </c>
    </row>
    <row r="20" spans="5:5" x14ac:dyDescent="0.25">
      <c r="E20">
        <v>4.666666666666667</v>
      </c>
    </row>
    <row r="21" spans="5:5" x14ac:dyDescent="0.25">
      <c r="E21">
        <v>6.666666666666667</v>
      </c>
    </row>
    <row r="22" spans="5:5" x14ac:dyDescent="0.25">
      <c r="E22">
        <v>0.66666666666666663</v>
      </c>
    </row>
    <row r="23" spans="5:5" x14ac:dyDescent="0.25">
      <c r="E23">
        <v>1.3333333333333333</v>
      </c>
    </row>
    <row r="24" spans="5:5" x14ac:dyDescent="0.25">
      <c r="E24">
        <v>2</v>
      </c>
    </row>
    <row r="25" spans="5:5" x14ac:dyDescent="0.25">
      <c r="E25">
        <v>4</v>
      </c>
    </row>
    <row r="26" spans="5:5" x14ac:dyDescent="0.25">
      <c r="E26">
        <v>1.3333333333333333</v>
      </c>
    </row>
    <row r="27" spans="5:5" x14ac:dyDescent="0.25">
      <c r="E27">
        <v>2</v>
      </c>
    </row>
    <row r="28" spans="5:5" x14ac:dyDescent="0.25">
      <c r="E28">
        <v>2.6666666666666665</v>
      </c>
    </row>
    <row r="29" spans="5:5" x14ac:dyDescent="0.25">
      <c r="E29">
        <v>4.666666666666667</v>
      </c>
    </row>
    <row r="30" spans="5:5" x14ac:dyDescent="0.25">
      <c r="E30">
        <v>2</v>
      </c>
    </row>
    <row r="31" spans="5:5" x14ac:dyDescent="0.25">
      <c r="E31">
        <v>2.6666666666666665</v>
      </c>
    </row>
    <row r="32" spans="5:5" x14ac:dyDescent="0.25">
      <c r="E32">
        <v>3.3333333333333335</v>
      </c>
    </row>
    <row r="33" spans="5:5" x14ac:dyDescent="0.25">
      <c r="E33">
        <v>5.333333333333333</v>
      </c>
    </row>
    <row r="34" spans="5:5" x14ac:dyDescent="0.25">
      <c r="E34">
        <v>4</v>
      </c>
    </row>
    <row r="35" spans="5:5" x14ac:dyDescent="0.25">
      <c r="E35">
        <v>4.666666666666667</v>
      </c>
    </row>
    <row r="36" spans="5:5" x14ac:dyDescent="0.25">
      <c r="E36">
        <v>5.333333333333333</v>
      </c>
    </row>
    <row r="37" spans="5:5" x14ac:dyDescent="0.25">
      <c r="E37">
        <v>7.333333333333333</v>
      </c>
    </row>
    <row r="38" spans="5:5" x14ac:dyDescent="0.25">
      <c r="E38">
        <v>1.3333333333333333</v>
      </c>
    </row>
    <row r="39" spans="5:5" x14ac:dyDescent="0.25">
      <c r="E39">
        <v>2</v>
      </c>
    </row>
    <row r="40" spans="5:5" x14ac:dyDescent="0.25">
      <c r="E40">
        <v>2.6666666666666665</v>
      </c>
    </row>
    <row r="41" spans="5:5" x14ac:dyDescent="0.25">
      <c r="E41">
        <v>4.666666666666667</v>
      </c>
    </row>
    <row r="42" spans="5:5" x14ac:dyDescent="0.25">
      <c r="E42">
        <v>2</v>
      </c>
    </row>
    <row r="43" spans="5:5" x14ac:dyDescent="0.25">
      <c r="E43">
        <v>2.6666666666666665</v>
      </c>
    </row>
    <row r="44" spans="5:5" x14ac:dyDescent="0.25">
      <c r="E44">
        <v>3.3333333333333335</v>
      </c>
    </row>
    <row r="45" spans="5:5" x14ac:dyDescent="0.25">
      <c r="E45">
        <v>5.333333333333333</v>
      </c>
    </row>
    <row r="46" spans="5:5" x14ac:dyDescent="0.25">
      <c r="E46">
        <v>2.6666666666666665</v>
      </c>
    </row>
    <row r="47" spans="5:5" x14ac:dyDescent="0.25">
      <c r="E47">
        <v>3.3333333333333335</v>
      </c>
    </row>
    <row r="48" spans="5:5" x14ac:dyDescent="0.25">
      <c r="E48">
        <v>4</v>
      </c>
    </row>
    <row r="49" spans="5:5" x14ac:dyDescent="0.25">
      <c r="E49">
        <v>6</v>
      </c>
    </row>
    <row r="50" spans="5:5" x14ac:dyDescent="0.25">
      <c r="E50">
        <v>4.666666666666667</v>
      </c>
    </row>
    <row r="51" spans="5:5" x14ac:dyDescent="0.25">
      <c r="E51">
        <v>5.333333333333333</v>
      </c>
    </row>
    <row r="52" spans="5:5" x14ac:dyDescent="0.25">
      <c r="E52">
        <v>6</v>
      </c>
    </row>
    <row r="53" spans="5:5" x14ac:dyDescent="0.25">
      <c r="E53">
        <v>8</v>
      </c>
    </row>
    <row r="54" spans="5:5" x14ac:dyDescent="0.25">
      <c r="E54">
        <v>3.3333333333333335</v>
      </c>
    </row>
    <row r="55" spans="5:5" x14ac:dyDescent="0.25">
      <c r="E55">
        <v>4</v>
      </c>
    </row>
    <row r="56" spans="5:5" x14ac:dyDescent="0.25">
      <c r="E56">
        <v>4.666666666666667</v>
      </c>
    </row>
    <row r="57" spans="5:5" x14ac:dyDescent="0.25">
      <c r="E57">
        <v>6.666666666666667</v>
      </c>
    </row>
    <row r="58" spans="5:5" x14ac:dyDescent="0.25">
      <c r="E58">
        <v>4</v>
      </c>
    </row>
    <row r="59" spans="5:5" x14ac:dyDescent="0.25">
      <c r="E59">
        <v>4.666666666666667</v>
      </c>
    </row>
    <row r="60" spans="5:5" x14ac:dyDescent="0.25">
      <c r="E60">
        <v>5.333333333333333</v>
      </c>
    </row>
    <row r="61" spans="5:5" x14ac:dyDescent="0.25">
      <c r="E61">
        <v>7.333333333333333</v>
      </c>
    </row>
    <row r="62" spans="5:5" x14ac:dyDescent="0.25">
      <c r="E62">
        <v>4.666666666666667</v>
      </c>
    </row>
    <row r="63" spans="5:5" x14ac:dyDescent="0.25">
      <c r="E63">
        <v>5.333333333333333</v>
      </c>
    </row>
    <row r="64" spans="5:5" x14ac:dyDescent="0.25">
      <c r="E64">
        <v>6</v>
      </c>
    </row>
    <row r="65" spans="5:5" x14ac:dyDescent="0.25">
      <c r="E65">
        <v>8</v>
      </c>
    </row>
    <row r="66" spans="5:5" x14ac:dyDescent="0.25">
      <c r="E66">
        <v>6.666666666666667</v>
      </c>
    </row>
    <row r="67" spans="5:5" x14ac:dyDescent="0.25">
      <c r="E67">
        <v>7.333333333333333</v>
      </c>
    </row>
    <row r="68" spans="5:5" x14ac:dyDescent="0.25">
      <c r="E68">
        <v>8</v>
      </c>
    </row>
    <row r="69" spans="5:5" x14ac:dyDescent="0.25">
      <c r="E6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Var_n_1b</vt:lpstr>
      <vt:lpstr>Conditional_Probability</vt:lpstr>
      <vt:lpstr>Covariance</vt:lpstr>
      <vt:lpstr>Sheet3</vt:lpstr>
      <vt:lpstr>Sheet4</vt:lpstr>
      <vt:lpstr>Sheet6</vt:lpstr>
      <vt:lpstr>Sheet1</vt:lpstr>
      <vt:lpstr>Sheet2</vt:lpstr>
      <vt:lpstr>Sheet7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2015-09-09T01:52:36Z</dcterms:created>
  <dcterms:modified xsi:type="dcterms:W3CDTF">2016-05-07T14:25:36Z</dcterms:modified>
</cp:coreProperties>
</file>