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21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20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1-A" sheetId="1" r:id="rId4"/>
    <sheet state="visible" name="2001-A (ESP)" sheetId="2" r:id="rId5"/>
    <sheet state="visible" name="2002-A" sheetId="3" r:id="rId6"/>
    <sheet state="hidden" name="SEGUNDA0930" sheetId="4" r:id="rId7"/>
    <sheet state="hidden" name="SEGUNDA1330" sheetId="5" r:id="rId8"/>
    <sheet state="visible" name="2003-A" sheetId="6" r:id="rId9"/>
    <sheet state="visible" name="2004-A" sheetId="7" r:id="rId10"/>
    <sheet state="hidden" name="SEG1530" sheetId="8" r:id="rId11"/>
    <sheet state="visible" name="3001-A(ESP)" sheetId="9" r:id="rId12"/>
    <sheet state="hidden" name="3002-A" sheetId="10" r:id="rId13"/>
    <sheet state="visible" name="3002-A (ESP)" sheetId="11" r:id="rId14"/>
    <sheet state="visible" name="3003-A (ESP)" sheetId="12" r:id="rId15"/>
    <sheet state="hidden" name="3003-A" sheetId="13" r:id="rId16"/>
    <sheet state="hidden" name="3003-B" sheetId="14" r:id="rId17"/>
    <sheet state="visible" name="TER0930(B)" sheetId="15" r:id="rId18"/>
    <sheet state="visible" name="3004-B" sheetId="16" r:id="rId19"/>
    <sheet state="hidden" name="3004-A" sheetId="17" r:id="rId20"/>
    <sheet state="hidden" name="4001-A" sheetId="18" r:id="rId21"/>
    <sheet state="hidden" name="4002-A(set23)" sheetId="19" r:id="rId22"/>
    <sheet state="hidden" name="4003-A" sheetId="20" r:id="rId23"/>
    <sheet state="hidden" name="4003-B(set23)" sheetId="21" r:id="rId24"/>
    <sheet state="hidden" name="4002-A" sheetId="22" r:id="rId25"/>
    <sheet state="hidden" name="QUA0930" sheetId="23" r:id="rId26"/>
    <sheet state="hidden" name="4004-A" sheetId="24" r:id="rId27"/>
    <sheet state="hidden" name="5001-A" sheetId="25" r:id="rId28"/>
    <sheet state="visible" name="5001-A (1º Andar)" sheetId="26" r:id="rId29"/>
    <sheet state="visible" name="5001-A (ESP)" sheetId="27" r:id="rId30"/>
    <sheet state="hidden" name="QUI0930" sheetId="28" r:id="rId31"/>
    <sheet state="visible" name="5002-B" sheetId="29" r:id="rId32"/>
    <sheet state="hidden" name="QUI1330" sheetId="30" r:id="rId33"/>
    <sheet state="hidden" name="5003-A" sheetId="31" r:id="rId34"/>
    <sheet state="hidden" name="5003-B" sheetId="32" r:id="rId35"/>
    <sheet state="hidden" name="5004-A" sheetId="33" r:id="rId36"/>
    <sheet state="hidden" name="SEX0730" sheetId="34" r:id="rId37"/>
    <sheet state="hidden" name="6001-A" sheetId="35" r:id="rId38"/>
    <sheet state="hidden" name="SEX1330 (Farão APG no final)" sheetId="36" r:id="rId39"/>
    <sheet state="visible" name="5004-A(ESP)" sheetId="37" r:id="rId40"/>
    <sheet state="visible" name="5004-B" sheetId="38" r:id="rId41"/>
    <sheet state="hidden" name="6002-A" sheetId="39" r:id="rId42"/>
    <sheet state="visible" name="6002-A ESP" sheetId="40" r:id="rId43"/>
    <sheet state="visible" name="6003-A ESP" sheetId="41" r:id="rId44"/>
    <sheet state="visible" name="6004-A" sheetId="42" r:id="rId45"/>
    <sheet state="visible" name="7001-A" sheetId="43" r:id="rId46"/>
    <sheet state="hidden" name="SEX1530" sheetId="44" r:id="rId47"/>
    <sheet state="visible" name="7001-B" sheetId="45" r:id="rId48"/>
    <sheet state="hidden" name="SÁB0730" sheetId="46" r:id="rId49"/>
    <sheet state="visible" name="7002-B" sheetId="47" r:id="rId50"/>
    <sheet state="visible" name="7002-C" sheetId="48" r:id="rId51"/>
    <sheet state="hidden" name="7007-A" sheetId="49" r:id="rId52"/>
    <sheet state="visible" name="7007-B" sheetId="50" r:id="rId53"/>
    <sheet state="hidden" name="7003-A" sheetId="51" r:id="rId54"/>
    <sheet state="visible" name="7003-B" sheetId="52" r:id="rId55"/>
    <sheet state="visible" name="7003-C" sheetId="53" r:id="rId56"/>
    <sheet state="visible" name="7002-A" sheetId="54" r:id="rId57"/>
    <sheet state="hidden" name="SÁB1530" sheetId="55" r:id="rId58"/>
    <sheet state="visible" name="7004-A" sheetId="56" r:id="rId59"/>
    <sheet state="visible" name="7004-B" sheetId="57" r:id="rId60"/>
    <sheet state="hidden" name="ALUNOS ANTIGOS " sheetId="58" r:id="rId61"/>
  </sheets>
  <definedNames>
    <definedName hidden="1" localSheetId="2" name="_xlnm._FilterDatabase">'2002-A'!$A$1:$L$9</definedName>
    <definedName hidden="1" localSheetId="5" name="_xlnm._FilterDatabase">'2003-A'!$A$1:$L$18</definedName>
    <definedName hidden="1" localSheetId="6" name="_xlnm._FilterDatabase">'2004-A'!$A$1:$L$34</definedName>
    <definedName hidden="1" localSheetId="7" name="_xlnm._FilterDatabase">'SEG1530'!$A$1:$M$22</definedName>
    <definedName hidden="1" localSheetId="9" name="_xlnm._FilterDatabase">'3002-A'!$A$1:$M$48</definedName>
    <definedName hidden="1" localSheetId="10" name="_xlnm._FilterDatabase">'3002-A (ESP)'!$A$1:$B$11</definedName>
    <definedName hidden="1" localSheetId="11" name="_xlnm._FilterDatabase">'3003-A (ESP)'!$A$1:$B$14</definedName>
    <definedName hidden="1" localSheetId="16" name="_xlnm._FilterDatabase">'3004-A'!$A$1:$M$33</definedName>
    <definedName hidden="1" localSheetId="17" name="_xlnm._FilterDatabase">'4001-A'!$A$1:$M$31</definedName>
    <definedName hidden="1" localSheetId="19" name="_xlnm._FilterDatabase">'4003-A'!$A$1:$L$30</definedName>
    <definedName hidden="1" localSheetId="23" name="_xlnm._FilterDatabase">'4004-A'!$A$1:$M$42</definedName>
    <definedName hidden="1" localSheetId="25" name="_xlnm._FilterDatabase">'5001-A (1º Andar)'!$A$1:$M$18</definedName>
    <definedName hidden="1" localSheetId="26" name="_xlnm._FilterDatabase">'5001-A (ESP)'!$A$1:$H$24</definedName>
    <definedName hidden="1" localSheetId="28" name="_xlnm._FilterDatabase">'5002-B'!$A$1:$L$16</definedName>
    <definedName hidden="1" localSheetId="32" name="_xlnm._FilterDatabase">'5004-A'!$A$1:$M$33</definedName>
    <definedName hidden="1" localSheetId="37" name="_xlnm._FilterDatabase">'5004-B'!$A$1:$M$14</definedName>
    <definedName hidden="1" localSheetId="44" name="_xlnm._FilterDatabase">'7001-B'!$A$1:$L$47</definedName>
    <definedName hidden="1" localSheetId="46" name="_xlnm._FilterDatabase">'7002-B'!$A$1:$A$989</definedName>
    <definedName hidden="1" localSheetId="49" name="_xlnm._FilterDatabase">'7007-B'!$A$1:$L$50</definedName>
    <definedName hidden="1" localSheetId="53" name="_xlnm._FilterDatabase">'7002-A'!$A$1:$M$48</definedName>
    <definedName hidden="1" localSheetId="9" name="Z_A3193774_8548_4A3A_A3DC_A15C4A57BEEC_.wvu.FilterData">'3002-A'!$A$1:$M$48</definedName>
    <definedName hidden="1" localSheetId="10" name="Z_A3193774_8548_4A3A_A3DC_A15C4A57BEEC_.wvu.FilterData">'3002-A (ESP)'!$B$1:$H$11</definedName>
    <definedName hidden="1" localSheetId="11" name="Z_A3193774_8548_4A3A_A3DC_A15C4A57BEEC_.wvu.FilterData">'3003-A (ESP)'!$B$1:$C$14</definedName>
    <definedName hidden="1" localSheetId="30" name="Z_A3193774_8548_4A3A_A3DC_A15C4A57BEEC_.wvu.FilterData">'5003-A'!$A$1:$L$19</definedName>
    <definedName hidden="1" localSheetId="19" name="Z_A2293857_3B48_4394_A917_387F75D90360_.wvu.FilterData">'4003-A'!$A$1:$N$30</definedName>
  </definedNames>
  <calcPr/>
  <customWorkbookViews>
    <customWorkbookView activeSheetId="0" maximized="1" windowHeight="0" windowWidth="0" guid="{A2293857-3B48-4394-A917-387F75D90360}" name="CONSULTA"/>
    <customWorkbookView activeSheetId="0" maximized="1" windowHeight="0" windowWidth="0" guid="{A3193774-8548-4A3A-A3DC-A15C4A57BEEC}" name="Filtro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
	-Mary Lopes
----
TODOS DA TURMA FARÃO APG NO FINAL DO CURSO.
	-Mary Lopes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40">
      <text>
        <t xml:space="preserve">Não mudei de turma no boletim pois a grade da 5003-B é diferente!!
	-Mary Lopes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3">
      <text>
        <t xml:space="preserve">não entregou a prova
	-Raniery Fialho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2">
      <text>
        <t xml:space="preserve">2ª chamada | Aluno me mostrou o atestado
	-Isaac Amorim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Aluno irá rever o módulo de ADM
	-Mary Lopes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3">
      <text>
        <t xml:space="preserve">Aluno apresentou atestado médico!!!
	-Mary Lopes</t>
      </text>
    </comment>
    <comment authorId="0" ref="A11">
      <text>
        <t xml:space="preserve">Pulou as aulas finais de GSF...Terá que refazer as aulas pra poder fazer a prova.
	-Mary Lopes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0">
      <text>
        <t xml:space="preserve">Caso de musança de turma, e foi colocada já no Excel e não passou pela prova de Word
	-Isaac Amorim</t>
      </text>
    </comment>
    <comment authorId="0" ref="F25">
      <text>
        <t xml:space="preserve">Faltou no dia da prova.
	-Elane Lima</t>
      </text>
    </comment>
    <comment authorId="0" ref="F29">
      <text>
        <t xml:space="preserve">Faltou no dia da prova.
	-Elane Lima</t>
      </text>
    </comment>
    <comment authorId="0" ref="F17">
      <text>
        <t xml:space="preserve">Faltou no dia da prova.
	-Elane Lima</t>
      </text>
    </comment>
    <comment authorId="0" ref="F20">
      <text>
        <t xml:space="preserve">Faltou no dia da prova.
	-Elane Lima</t>
      </text>
    </comment>
    <comment authorId="0" ref="F15">
      <text>
        <t xml:space="preserve">Veio, mas não apresentou.
	-Elane Lima</t>
      </text>
    </comment>
    <comment authorId="0" ref="F14">
      <text>
        <t xml:space="preserve">Veio, mas não apresentou.
	-Elane Lima</t>
      </text>
    </comment>
    <comment authorId="0" ref="F10">
      <text>
        <t xml:space="preserve">Faltou no dia da prova.
	-Elane Lima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0">
      <text>
        <t xml:space="preserve">Não enviou comprovante justificando a falta.
	-Mary Lopes</t>
      </text>
    </comment>
    <comment authorId="0" ref="I22">
      <text>
        <t xml:space="preserve">Não enviou comprovante justificando a falta.
	-Mary Lopes</t>
      </text>
    </comment>
    <comment authorId="0" ref="I17">
      <text>
        <t xml:space="preserve">Não enviou comprovante justificando a falta.
	-Mary Lopes</t>
      </text>
    </comment>
    <comment authorId="0" ref="I14">
      <text>
        <t xml:space="preserve">Aluno estava na aula mas não entregou o projeto.
	-Mary Lopes</t>
      </text>
    </comment>
    <comment authorId="0" ref="I6">
      <text>
        <t xml:space="preserve">Enviou comprovante justificando a falta.
	-Mary Lopes</t>
      </text>
    </comment>
    <comment authorId="0" ref="I2">
      <text>
        <t xml:space="preserve">Enviou comprovante justificando a falta.
	-Mary Lopes</t>
      </text>
    </comment>
  </commentLi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Aluno ficou com esse módulo pendente e será acrescentado ao final de seu curso.
	-Elane Lima</t>
      </text>
    </comment>
  </commentList>
</comments>
</file>

<file path=xl/comments1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30">
      <text>
        <t xml:space="preserve">CERTIFICADO PRONTO
	-Elane Lima</t>
      </text>
    </comment>
  </commentList>
</comments>
</file>

<file path=xl/comments1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6">
      <text>
        <t xml:space="preserve">Aluno esteva presente mas não entregou o trabalho.
	-Isaac Amorim</t>
      </text>
    </comment>
    <comment authorId="0" ref="E24">
      <text>
        <t xml:space="preserve">Sem comprovante justificando a falta!
	-Mary Lopes</t>
      </text>
    </comment>
    <comment authorId="0" ref="E23">
      <text>
        <t xml:space="preserve">Sem comprovante justificando a falta!
	-Mary Lopes</t>
      </text>
    </comment>
    <comment authorId="0" ref="E22">
      <text>
        <t xml:space="preserve">Sem comprovante justificando a falta!
	-Mary Lopes</t>
      </text>
    </comment>
    <comment authorId="0" ref="E20">
      <text>
        <t xml:space="preserve">Sem comprovante justificando a falta!
	-Mary Lopes</t>
      </text>
    </comment>
    <comment authorId="0" ref="E13">
      <text>
        <t xml:space="preserve">Sem comprovante justificando a falta!
	-Mary Lopes</t>
      </text>
    </comment>
    <comment authorId="0" ref="E11">
      <text>
        <t xml:space="preserve">Sem comprovante justificando a falta!
	-Mary Lopes</t>
      </text>
    </comment>
    <comment authorId="0" ref="E2">
      <text>
        <t xml:space="preserve">Sem comprovante justificando a falta!
	-Mary Lopes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">
      <text>
        <t xml:space="preserve">Aluna não fez a prova de excel, pois precisou mudar de turma e perdeu praticamente o módulo todo, então a prova só sera feita ao final do curso.
	-Elane Lima</t>
      </text>
    </comment>
  </commentList>
</comments>
</file>

<file path=xl/comments2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2">
      <text>
        <t xml:space="preserve">Aluna estava em sala, mas não apresentou.
	-Elane Lima</t>
      </text>
    </comment>
    <comment authorId="0" ref="E9">
      <text>
        <t xml:space="preserve">Aluna estava em sala, mas não apresentou.
	-Elane Lima</t>
      </text>
    </comment>
    <comment authorId="0" ref="E15">
      <text>
        <t xml:space="preserve">Aluno estava em sala, mas não apresentou.
	-Elane Lima</t>
      </text>
    </comment>
    <comment authorId="0" ref="D12">
      <text>
        <t xml:space="preserve">Aluno faltou no dia da prova.
	-Elane Lima</t>
      </text>
    </comment>
  </commentList>
</comments>
</file>

<file path=xl/comments2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A nota é referente a turma antiga da mesma (5004 - A), só passei para o atual.
	-Isaac Amorim</t>
      </text>
    </comment>
    <comment authorId="0" ref="C2">
      <text>
        <t xml:space="preserve">A nota estava em sua turma antiga - 5004 A (ESP) e coloquei aqui
	-Isaac Amorim</t>
      </text>
    </comment>
    <comment authorId="0" ref="D20">
      <text>
        <t xml:space="preserve">ALUNO FALTOU NO DIA DA APRESENTAÇÃO
	-Elane Lima</t>
      </text>
    </comment>
    <comment authorId="0" ref="D13">
      <text>
        <t xml:space="preserve">Aluno estava em sala de aula, mas não apresentou.
	-Elane Lima</t>
      </text>
    </comment>
    <comment authorId="0" ref="D7">
      <text>
        <t xml:space="preserve">Aluno estava em sala de aula, mas não apresentou.
	-Elane Lima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Entrei em contao com ele sobre as notas, não avistei nada sobre um possível cancelamento; sem atrasos e sem tentaivas também.
	-Isaac Amorim</t>
      </text>
    </comment>
    <comment authorId="0" ref="E2">
      <text>
        <t xml:space="preserve">não apresentou. nem tem slide com o seu nome no tópico
	-Raniery Fialho</t>
      </text>
    </comment>
    <comment authorId="0" ref="F2">
      <text>
        <t xml:space="preserve">faltou no dia da prova
	-Raniery Fialho</t>
      </text>
    </comment>
    <comment authorId="0" ref="G6">
      <text>
        <t xml:space="preserve">Aluno pesquisou a prova inteira, msm eu avisando que não era pesquisada!!!.
	-Mary Lopes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9">
      <text>
        <t xml:space="preserve">Apresentou atestado médico.
	-Elane Lima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nota é uma média de três provas feitas durante o módulo.
	-Raniery Fialho</t>
      </text>
    </comment>
    <comment authorId="0" ref="D3">
      <text>
        <t xml:space="preserve">26/03/24 - faltou prova de excel
	-Raniery Fialho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nota é uma média de três provas feitas durante o módulo.
	-Raniery Fialho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nota é uma média de três provas feitas durante o módulo.
	-Raniery Fialho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Não enviou comprovante justificando a falta.
	-Mary Lopes</t>
      </text>
    </comment>
    <comment authorId="0" ref="H15">
      <text>
        <t xml:space="preserve">Não enviou comprovante justificando a falta.
	-Mary Lopes</t>
      </text>
    </comment>
    <comment authorId="0" ref="G15">
      <text>
        <t xml:space="preserve">Não enviou comprovante justificando a falta.
	-Mary Lopes</t>
      </text>
    </comment>
    <comment authorId="0" ref="G8">
      <text>
        <t xml:space="preserve">Não enviou comprovante justificando a falta.
	-Mary Lopes</t>
      </text>
    </comment>
    <comment authorId="0" ref="F15">
      <text>
        <t xml:space="preserve">Não enviou comprovante justificando a falta.
	-Mary Lopes</t>
      </text>
    </comment>
    <comment authorId="0" ref="F2">
      <text>
        <t xml:space="preserve">Não enviou comprovante justificando a falta.
	-Mary Lopes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FALTOU NO DIA DA PROVA
	-Elane Lima</t>
      </text>
    </comment>
  </commentList>
</comments>
</file>

<file path=xl/sharedStrings.xml><?xml version="1.0" encoding="utf-8"?>
<sst xmlns="http://schemas.openxmlformats.org/spreadsheetml/2006/main" count="2394" uniqueCount="1168">
  <si>
    <t>ALUNOS</t>
  </si>
  <si>
    <t>IRS</t>
  </si>
  <si>
    <t>CRD</t>
  </si>
  <si>
    <t>CTF</t>
  </si>
  <si>
    <t>APG</t>
  </si>
  <si>
    <t>PTS</t>
  </si>
  <si>
    <t>ILT</t>
  </si>
  <si>
    <t>ADM</t>
  </si>
  <si>
    <t>DP</t>
  </si>
  <si>
    <t>SCT</t>
  </si>
  <si>
    <t>CONT</t>
  </si>
  <si>
    <t>TCC</t>
  </si>
  <si>
    <t>OBS SOBRE OS ALUNOS</t>
  </si>
  <si>
    <t xml:space="preserve">ANA GLEICE MOURA DE SÁ </t>
  </si>
  <si>
    <t>CERTIFICADO PRONTO</t>
  </si>
  <si>
    <t>ANTONIA GABRIELLE FERNANDES MACIEL</t>
  </si>
  <si>
    <t xml:space="preserve">BRUNO MANNIERY REIS ALMEIDA </t>
  </si>
  <si>
    <t xml:space="preserve">BRYAN JONES DE SOUZA BASTOS LANDIM </t>
  </si>
  <si>
    <t>DOUGLAS DE MARIA OLIVEIRA</t>
  </si>
  <si>
    <t>EDUARDA FIDELES CARVALHO</t>
  </si>
  <si>
    <t>EMILY FERREIRA SEVERIANO</t>
  </si>
  <si>
    <t xml:space="preserve">FELYPE GONÇALO DE ARAÚJO </t>
  </si>
  <si>
    <t xml:space="preserve">FRANCISCA PAMELA NASCIMENTO DE SOUSA </t>
  </si>
  <si>
    <t>FRANCISCO GUILHERME VASCONCELOS PEREIRA</t>
  </si>
  <si>
    <t xml:space="preserve">GRAZIELE SANTIAGO FRANCO CARIAS </t>
  </si>
  <si>
    <t>ISABELLE FERNANDES GADELHA</t>
  </si>
  <si>
    <t>ISMAEL HUGO SILVA DOS SANTOS</t>
  </si>
  <si>
    <t>ITALO SANTOS DA SILVA</t>
  </si>
  <si>
    <t>JUAN CARLOS LIMA DA SILVA</t>
  </si>
  <si>
    <t xml:space="preserve">JÚLIA VITÓRIA MARTINS MESSIAS </t>
  </si>
  <si>
    <t xml:space="preserve">LUIS FELIPE LIMA DA SILVA </t>
  </si>
  <si>
    <t>PAMELA PEREIRA DE SOUSA</t>
  </si>
  <si>
    <t xml:space="preserve">PAULO MIQUEIAS FARIAS DE OLIVEIRA </t>
  </si>
  <si>
    <t>PAULO VICTOR RIBEIRO DA SILVA</t>
  </si>
  <si>
    <t>WANESSA MARCOS DE LINO</t>
  </si>
  <si>
    <t xml:space="preserve">DEGILA GABRIELE SOUSA FREITAS </t>
  </si>
  <si>
    <t>JOÃO GABRIEL FERREIRA DA SILVA</t>
  </si>
  <si>
    <t>MAKIELY RIBEIRO DE OLIVEIRA</t>
  </si>
  <si>
    <t>Código</t>
  </si>
  <si>
    <t>ANA CLARA DIAS DA SILVA</t>
  </si>
  <si>
    <t>ANA CLARA GIMENES ALVES</t>
  </si>
  <si>
    <t>ERISLANE PEREIRA DA SILVA</t>
  </si>
  <si>
    <t>EVELLYN ALVES DA SILVA</t>
  </si>
  <si>
    <t>FABIELLE DA SILVA COSTA</t>
  </si>
  <si>
    <t>FRANCISCO ISAAC MENDES DA SILVA</t>
  </si>
  <si>
    <t>ISAQUE VIEIRA MACHADO</t>
  </si>
  <si>
    <t>JULIO CÉSAR FERNANDES PEREIRA</t>
  </si>
  <si>
    <t>LARISSA SILVA DOMINGOS</t>
  </si>
  <si>
    <t>LIVYA MARIA DO NASCIMENTO SOUSA</t>
  </si>
  <si>
    <t>MARIA CLARA DIAS JORGE</t>
  </si>
  <si>
    <t>MARIA NEUZA DEODORO SANTANA</t>
  </si>
  <si>
    <t>MATHEUS FERNANDES SANTANA DE SOUZA</t>
  </si>
  <si>
    <t>MIKAELE DA SILVA VASCONCELOS</t>
  </si>
  <si>
    <t>NICOLAS EVERTON ALVES PINTO</t>
  </si>
  <si>
    <t>PÂMELA THAIS DE OLIVEIRA COSTA</t>
  </si>
  <si>
    <t>TAEMILY BRAGA DO NASCIMENTO</t>
  </si>
  <si>
    <t>VICTOR PEREIRA DE LIMA</t>
  </si>
  <si>
    <t>YASMIN DE GOIS BARBOSA</t>
  </si>
  <si>
    <t>Aluno</t>
  </si>
  <si>
    <t>ICN</t>
  </si>
  <si>
    <t>PDT</t>
  </si>
  <si>
    <t>GSF</t>
  </si>
  <si>
    <t>RH</t>
  </si>
  <si>
    <t>MKD</t>
  </si>
  <si>
    <t>CLARISSA DA SILVA OLIVEIRA</t>
  </si>
  <si>
    <t>FRANCISCO EVERTON DA SILVA MILITÃO</t>
  </si>
  <si>
    <t>KYARA KATTELY ALVES SAMPAIO</t>
  </si>
  <si>
    <t>Anthony Kauã Rodrigues de Araújo</t>
  </si>
  <si>
    <t>Joao Gabriel Galvao Vieira</t>
  </si>
  <si>
    <t>Emanuel Herculano Gaspar Pinto</t>
  </si>
  <si>
    <t>GABRIEL DE SOUSA VITAL</t>
  </si>
  <si>
    <t>MARIA CLARA SINICROPI DE AQUINO</t>
  </si>
  <si>
    <t>Isabely da Costa Ferreira</t>
  </si>
  <si>
    <t>Nara Kellen Carvalho de Abreu</t>
  </si>
  <si>
    <t>ANA KAILANY DE SOUZA CUNHA</t>
  </si>
  <si>
    <t>ANA VICTÓRIA CARLOS FERREIRA</t>
  </si>
  <si>
    <t>ANDRESSA GOMES ARAGÃO</t>
  </si>
  <si>
    <t>ANTÔNIA YASMIN GUIMARÃES GOMES</t>
  </si>
  <si>
    <t xml:space="preserve">ANTONIO EDSON PEREIRA UCHÔA </t>
  </si>
  <si>
    <t>Algmas notas foram lançadas 
aleatoriamente  (PDT,ILT,CONT,TCC)</t>
  </si>
  <si>
    <t xml:space="preserve">FRANCISCO LUIS FERNANDES DA SILVA </t>
  </si>
  <si>
    <t>HIANNA KÉSIA DUARTE BATISTA</t>
  </si>
  <si>
    <t>Recebeu</t>
  </si>
  <si>
    <t>JOSIAS MARTINS GOMES</t>
  </si>
  <si>
    <t>KARYNNE SANTANA LEITE</t>
  </si>
  <si>
    <t>LAYLA ANDRESSA FURTADO DE OLIVEIRA</t>
  </si>
  <si>
    <t>LOUHANA TENÓRIO DA SILVA</t>
  </si>
  <si>
    <t>LUCAS GURGEL CAMPELO</t>
  </si>
  <si>
    <t xml:space="preserve">LUIZ ERICK LOPES LIMA </t>
  </si>
  <si>
    <t>MARIA EDUARDA DA SILVA FERNANDES</t>
  </si>
  <si>
    <t xml:space="preserve">PAULO VICTOR DO NASCIMENTO LIMA </t>
  </si>
  <si>
    <t>TAINA ANORATO COSTA</t>
  </si>
  <si>
    <t>VALTER OLIVEIRA FAUSTINO</t>
  </si>
  <si>
    <t xml:space="preserve">JOSÉ CARLOS RODRIGUES ALVES </t>
  </si>
  <si>
    <t>RAILANE CAETANO DE OLIVEIRA</t>
  </si>
  <si>
    <t>Camila Pereira da Silva</t>
  </si>
  <si>
    <t>THAMIRES DO NASCIMENTO SANTOS</t>
  </si>
  <si>
    <t>CHARLYS MICHEL DE LIMA ALVES</t>
  </si>
  <si>
    <t>IAGOR AZEVEDO FARIAS</t>
  </si>
  <si>
    <t>ALICE DA SILVA LIMA</t>
  </si>
  <si>
    <t>BRENDA SILVA SOUZA</t>
  </si>
  <si>
    <t>CARLOS VICTOR DA SILVA MORENO</t>
  </si>
  <si>
    <t>DAVID LIMA CARNEIRO</t>
  </si>
  <si>
    <t>FÁBIO WESLEY SOUSA SENA</t>
  </si>
  <si>
    <t xml:space="preserve">FRANCISCA GEOVANNA BALDUINO DE AGUIAR </t>
  </si>
  <si>
    <t>GRAZIELLE CARLOS LOPES</t>
  </si>
  <si>
    <t>GUILHERME MAGALHÃES ARAÚJO</t>
  </si>
  <si>
    <t xml:space="preserve">JESSICA SILVA MOURA </t>
  </si>
  <si>
    <t>JOÃO NICHOLAS CAVALCANTE DE LIMA</t>
  </si>
  <si>
    <t>JOÃO PEDRO DOS ANJOS LOURENÇO</t>
  </si>
  <si>
    <t xml:space="preserve">JOESLEY GABRIEL SANTOS DE OLIVEIRA </t>
  </si>
  <si>
    <t>LETÍCIA MARIA LIMA DE CARVALHO</t>
  </si>
  <si>
    <t>MARIA GABRIELE ARAÚJO SILVA</t>
  </si>
  <si>
    <t>PEDRO HYAGO DA SILVA MARIANO</t>
  </si>
  <si>
    <t>TALITA LIVIAN SOBREIRA FERREIRA</t>
  </si>
  <si>
    <t>Feira das Profissões</t>
  </si>
  <si>
    <t>ANA VITÓRIA PEIXOTO DE SOUZA</t>
  </si>
  <si>
    <t>ANELYSE CRUZ XAVIER</t>
  </si>
  <si>
    <t>ANNE BEATRIZ ROCHA DA COSTA</t>
  </si>
  <si>
    <t>FERNANDO CARDOSO MENDES</t>
  </si>
  <si>
    <t xml:space="preserve">JOSÉ MATEUS SOUSA MAIA </t>
  </si>
  <si>
    <t>LUIS GUSTAVO ALVES DE PAULA</t>
  </si>
  <si>
    <t>LUIS RICARDO AGUIAR ARAUJO</t>
  </si>
  <si>
    <t>LUIZA IVINA PINHEIRO DE ARAUJO</t>
  </si>
  <si>
    <t>MARIA EDUARDA DOS SANTOS CASTRO</t>
  </si>
  <si>
    <t>MARIA LARISSA SILVA RODRIGUES</t>
  </si>
  <si>
    <t>Maria Nicole Mendonça Freitas</t>
  </si>
  <si>
    <t>TEREZA CECILIA DE OLIVEIRA SILVA</t>
  </si>
  <si>
    <t>LINDA LAURA BARRETO ELOI</t>
  </si>
  <si>
    <t>FRANCISCA JENIFER DA SILVA SOUZA</t>
  </si>
  <si>
    <t>CAIO CESAR DA SILVA ALVES</t>
  </si>
  <si>
    <t>JOÃO RENAN DO NASCIMENTO COELHO</t>
  </si>
  <si>
    <t>João Victor de Maria da Silva</t>
  </si>
  <si>
    <t>ALICE DE VASCONCELOS MOTA</t>
  </si>
  <si>
    <t>ANA LÍVIA MARIANA UCHÔA ALVES</t>
  </si>
  <si>
    <t>ANNA BEATRIZ DE BARROS ACACIO</t>
  </si>
  <si>
    <t>ANTONIO EGUINALDO DE OLIVEIRA DA SILVA</t>
  </si>
  <si>
    <t>EMANUELE VITORIA RODRIGUES DE SOUZA</t>
  </si>
  <si>
    <t>ERICK LINCOLN DO NASCIMENTO LIMA</t>
  </si>
  <si>
    <t>ERNERSEGIO BEZERRA SOUSA</t>
  </si>
  <si>
    <t>FRANCISCO WEMERSON ALVES LIMA</t>
  </si>
  <si>
    <t>JOÃO PEDRO COSTA DO NASCIMENTO</t>
  </si>
  <si>
    <t>JOÃO PEREIRA ROCHA FILHO</t>
  </si>
  <si>
    <t>LUARA DO NASCIMENTO DOS SANTOS</t>
  </si>
  <si>
    <t>LEONARDO DE SOUSA CASTRO</t>
  </si>
  <si>
    <t>LUIS MIGUEL SILVA DO AMARAL</t>
  </si>
  <si>
    <t>LUNA KALI DE ALMEIDA LEITE</t>
  </si>
  <si>
    <t>MARIA CLARA FELICIO DA SILVA</t>
  </si>
  <si>
    <t>MARIA EDUARDA ABREU SOUSA</t>
  </si>
  <si>
    <t>MARIA GABRIELA CAVALCANTE DA PENHA</t>
  </si>
  <si>
    <t>MARIA LETICIA MENDES SOARES</t>
  </si>
  <si>
    <t>MARIA TICIANE DA COSTA CHAGAS</t>
  </si>
  <si>
    <t>MARIANA DO CARMO GARCIA</t>
  </si>
  <si>
    <t>MILENA KAILANE AZEVEDO DE ARAUJO</t>
  </si>
  <si>
    <t>RAUL LIMA DA SILVA</t>
  </si>
  <si>
    <t>RAYANE DA SILVA NASCIMENTO</t>
  </si>
  <si>
    <t>VITÓRIA SANTOS DA SILVA</t>
  </si>
  <si>
    <t>YASMIM KEMELLY LEITE DA SILVA</t>
  </si>
  <si>
    <t>YASMIN ARIEL SILVA DOS SANTOS</t>
  </si>
  <si>
    <t>SAMUEL DE MELO SILVA</t>
  </si>
  <si>
    <t>EMILLY FERREIRA DOS SANTOS</t>
  </si>
  <si>
    <t>Gabriel Tibúrcio de Araújo</t>
  </si>
  <si>
    <t>GABRIEL DOS SANTOS COSTA</t>
  </si>
  <si>
    <t>FRANCISCO MICAEL TELES DA SILVA</t>
  </si>
  <si>
    <t>SUZANA CLARA CAVALCANTE RIBEIRO</t>
  </si>
  <si>
    <t>ANA KEMILLY RODRIGUES DE OLIVEIRA</t>
  </si>
  <si>
    <t>CARLOS GABRIEL RODRIGUES DE SOUSA</t>
  </si>
  <si>
    <t>mensalidade e nota pendente</t>
  </si>
  <si>
    <t>CAUÃ DA SILVA CAVALCANTE</t>
  </si>
  <si>
    <t>DAYSIANE LYNARIA DE ALMEIDA SOUZA</t>
  </si>
  <si>
    <t>FRANCISCA BEATRIZ DE SOUSA PEREIRA</t>
  </si>
  <si>
    <t>GUILHERME RIBEIRO DA SILVA</t>
  </si>
  <si>
    <t>HEVELYN LOPES SARAIVA</t>
  </si>
  <si>
    <t>SPC</t>
  </si>
  <si>
    <t>JOAO VICTOR DOS SANTOS HONORATO</t>
  </si>
  <si>
    <t>JOSÉ KAUÃ SANTOS DO NASCIMENTO</t>
  </si>
  <si>
    <t>JOSÉ RIBAMAR DA COSTA FILHO</t>
  </si>
  <si>
    <t>JOÃO GABRIEL LIMA DOS SANTOS</t>
  </si>
  <si>
    <t>KAILANNE DIAS DA SILVA</t>
  </si>
  <si>
    <t>KAUAN ADONAI FREITAS DOS SANTOS</t>
  </si>
  <si>
    <t>LAURA BARBOSA DA SILVA</t>
  </si>
  <si>
    <t>LUANA LUYNARA DUARTE DE SOUZA</t>
  </si>
  <si>
    <t>LUIS PABLO GOMES DE MELO</t>
  </si>
  <si>
    <t>MARIA CLARA DE SOUZA OLIVEIRA</t>
  </si>
  <si>
    <t>MARIA KAUANE RODRIGUES DA SILVA</t>
  </si>
  <si>
    <t>NATHANAEL CARVALHO DE AGUIAR</t>
  </si>
  <si>
    <t>WALESKA NEPOMUCENO DA SILVA</t>
  </si>
  <si>
    <t>OFFA</t>
  </si>
  <si>
    <t>PWB</t>
  </si>
  <si>
    <t>ESP</t>
  </si>
  <si>
    <t>ANE KARINE SILVEIRA SANTOS DE MELO</t>
  </si>
  <si>
    <t>NAELI ROCHA DE SOUZA</t>
  </si>
  <si>
    <t>MAKIVAN FERREIRA</t>
  </si>
  <si>
    <t>ITALO NUNES VENANCIO</t>
  </si>
  <si>
    <t>RAFAEL DOS SANTOS RODRIGUES</t>
  </si>
  <si>
    <t>HEITOR AMORIM OLIVEIRA</t>
  </si>
  <si>
    <t>EDVANILSON RODRIGUES MOURA</t>
  </si>
  <si>
    <t>MAYCON ARAUJO DA MOTA</t>
  </si>
  <si>
    <t>BRYAN RIBEIRO BORGES</t>
  </si>
  <si>
    <t>GABRIEL MAIA PEREIRA</t>
  </si>
  <si>
    <t>BRENDA CHRISTINE BARBOSA DA SILVA</t>
  </si>
  <si>
    <t>PEDRO HENRIQUE GOES ROCHA</t>
  </si>
  <si>
    <t>MARIANA LEITE MINEIRO</t>
  </si>
  <si>
    <t>ALLYSON BRENO PIRES GONÇALVES</t>
  </si>
  <si>
    <t>GABRIELA SILVA DE SOUSA</t>
  </si>
  <si>
    <t>ANA TALYTA DOS SANTOS</t>
  </si>
  <si>
    <t>ABRAÃO SILVA BORGES MARTINS</t>
  </si>
  <si>
    <t>CERTIFICADO PRONTO E IMPRESSO</t>
  </si>
  <si>
    <t>📲</t>
  </si>
  <si>
    <t>ALANA EMILLY PEREIRA MATOS</t>
  </si>
  <si>
    <t>AMANDA NATALY BARROS</t>
  </si>
  <si>
    <t>FAZER CERTIFICADO</t>
  </si>
  <si>
    <t>ANA CAROLINE SOUSA DA SILVA</t>
  </si>
  <si>
    <t>NOTAS PENDENTES</t>
  </si>
  <si>
    <t>ARIANE RODRIGUES DE SOUSA</t>
  </si>
  <si>
    <t>PARCELAS EM ATRASO</t>
  </si>
  <si>
    <t>CINTHYA MARILIA ALMEIDA FERREIRA DA SILVA</t>
  </si>
  <si>
    <t>CONTINUA NO CURSO</t>
  </si>
  <si>
    <t>DAVI WENDEL DA SILVA CANDIDO</t>
  </si>
  <si>
    <t>ELANE SILVA LIMA</t>
  </si>
  <si>
    <t>A MELHORRRR</t>
  </si>
  <si>
    <t>EMANUEL MENEZES BARROSO</t>
  </si>
  <si>
    <t>EMANUELY NEGRÃO PINTO DE MATOS</t>
  </si>
  <si>
    <t>EMILY DO NASCIMENTO BARBOSA</t>
  </si>
  <si>
    <t>ERMENSON FARIAS RODRIGUES</t>
  </si>
  <si>
    <t>EVELIN DE SOUSA BORGES</t>
  </si>
  <si>
    <t>EVELYN MARIA MARTINS CARNEIRO</t>
  </si>
  <si>
    <t>EVERTON DE SOUSA SILVA **</t>
  </si>
  <si>
    <t>FELIPE SOARES COSTA</t>
  </si>
  <si>
    <t>FRANCISCO ANTONIO DA SILVA OLIVEIRA</t>
  </si>
  <si>
    <t>FRANCISCO DOUGLAS NOGUEIRA DA SILVA</t>
  </si>
  <si>
    <t>FRANCISCO ERICK DE ASSIS CAVALCANTE</t>
  </si>
  <si>
    <t>GABRIEL ERICK FERNANDES DA COSTA</t>
  </si>
  <si>
    <t>GABRIELLE DA SILVA BRAGA</t>
  </si>
  <si>
    <t>HWAN VICTOR RODRIGUES DE SOUSA</t>
  </si>
  <si>
    <t>IRLA VALDIZIA DOS SANTOS SOUSA</t>
  </si>
  <si>
    <t>ISABELLE CRISTINA PEREIRA DE SOUSA</t>
  </si>
  <si>
    <t>ISADORA SILVA VASCONCELOS</t>
  </si>
  <si>
    <t>LETICIA BRANDÃO SILVA</t>
  </si>
  <si>
    <t>LISSANDRA LIRES BORGES MOREIRA</t>
  </si>
  <si>
    <t>LORENA DE ALMEIDA ANDRADE</t>
  </si>
  <si>
    <t>LUCAS NAZARETH DA CONCEIÇÃO</t>
  </si>
  <si>
    <t>MARIA EDUARDA BASTOS DA SILVA</t>
  </si>
  <si>
    <t>MATHEUS NATHANAEL PORTELA OLIVEIRA</t>
  </si>
  <si>
    <t>PEDRO HENRIQUE DA SILVA</t>
  </si>
  <si>
    <t>PEDRO MIGUEL ALVES SABOIA</t>
  </si>
  <si>
    <t>RAISSA CAROLAINE DOS SANTOS LIMA</t>
  </si>
  <si>
    <t>RENNE MOURA DO NASCIMENTO</t>
  </si>
  <si>
    <t>RICARDO RODRIGO MOTA BEZERRA</t>
  </si>
  <si>
    <t>SAMYRA NARA ROCHA SENA</t>
  </si>
  <si>
    <t>SARA SOUSA MARQUES</t>
  </si>
  <si>
    <t>VANDERSON DE ANDRADE OLIVEIRA</t>
  </si>
  <si>
    <t>WESLEY LOPES FERREIRA</t>
  </si>
  <si>
    <t>YAGO BRYAN BARROS CUNHA</t>
  </si>
  <si>
    <t>EWERTON DE SOUSA PORTO</t>
  </si>
  <si>
    <t>JOSUE MAGALHAES BARROSO</t>
  </si>
  <si>
    <t xml:space="preserve">SAMANTA DA SILVA ARAUJO </t>
  </si>
  <si>
    <t>ANTONIO ERIC PEREIRA BARBOSA</t>
  </si>
  <si>
    <t>ANA CLARA LOPES DA SILVA</t>
  </si>
  <si>
    <t>ANA LETÍCIA DA SILVA VASCONCELOS</t>
  </si>
  <si>
    <t>ERIC MARCIO PEREIRA MOREIRA</t>
  </si>
  <si>
    <t>JOAO MARCOS DA SILVA</t>
  </si>
  <si>
    <t>JOÃO PAULO DA SILVA PAULA FILHO</t>
  </si>
  <si>
    <t>LIDIA FERREIRA DO CARMO SANTOS</t>
  </si>
  <si>
    <t>LUANA ALVES DA SILVA</t>
  </si>
  <si>
    <t>MARIA BIANCA DA SILVA ARAUJO</t>
  </si>
  <si>
    <t>PEDRO ALEX BARROS FREIRE</t>
  </si>
  <si>
    <t>ALANA INGRID LOPES DA SILVA</t>
  </si>
  <si>
    <t>ANDRESSA SAMPAIO DOS SANTOS</t>
  </si>
  <si>
    <t>DARLYSSON KEVEN PATRICIO OLIVEIRA</t>
  </si>
  <si>
    <t>EMILY GABRIELE DA SILVA BARBOSA</t>
  </si>
  <si>
    <t>ISABELLY DE MOURA LESSA VIEIRA</t>
  </si>
  <si>
    <t>JOÃO ANDERSON GONZAGA GALDINO</t>
  </si>
  <si>
    <t>LIVIA RAQUEL DE SOUSA DOS SANTOS</t>
  </si>
  <si>
    <t>LUANA SILVA NASCIMENTO</t>
  </si>
  <si>
    <t>MARIA CRISLENE CARVALHO DE OLIVEIRA</t>
  </si>
  <si>
    <t>MARIA MIRELA MOTA PAIVA</t>
  </si>
  <si>
    <t>SUELLEN DO NASCIMENTO DE SOUZA</t>
  </si>
  <si>
    <t>YAN LUCAS VASCONCELOS DE MOURA</t>
  </si>
  <si>
    <t>ITALO XIMENES ROBERTO</t>
  </si>
  <si>
    <t xml:space="preserve">ANA VALESKA DA CUNHA FREITAS </t>
  </si>
  <si>
    <t>ANDERSON DE SOUZA SILVA</t>
  </si>
  <si>
    <t xml:space="preserve">ARIELLY ALVES MOREIRA </t>
  </si>
  <si>
    <t>CAIO VIEIRA DA SILVA</t>
  </si>
  <si>
    <t>DANILO ARAUJO COELHO</t>
  </si>
  <si>
    <t xml:space="preserve">DAVI SILVA DIAS </t>
  </si>
  <si>
    <t>EDUARDO CAVALCANTE DO NASCIMENTO</t>
  </si>
  <si>
    <t>GABRIEL SOUSA MARTINS</t>
  </si>
  <si>
    <t>GERMANA DE PAIVA AGUIAR</t>
  </si>
  <si>
    <t xml:space="preserve">ISAAC ANDREW BORGES RODRIGUES </t>
  </si>
  <si>
    <t>JOEL ANDERSON DE OLIVEIRA FAÇANHA</t>
  </si>
  <si>
    <t>JOÃO DOUGLAS DE SOUSA AMÂNCIO</t>
  </si>
  <si>
    <t>KAROLINE ALMEIDA OLIVEIRA</t>
  </si>
  <si>
    <t>KAUE WESLLEY SARAIVA RABELO</t>
  </si>
  <si>
    <t>MAIRA DA SILVA SOUZA</t>
  </si>
  <si>
    <t>MARIA VITÓRIA SILVA SANTOS</t>
  </si>
  <si>
    <t>MARIANA MOTA DA SILVA</t>
  </si>
  <si>
    <t>MATEUS DE SOUZA LIMA</t>
  </si>
  <si>
    <t>MATHEUS RIBEIRO DE SOUZA</t>
  </si>
  <si>
    <t>ROGER RODRIGUES ROCHA</t>
  </si>
  <si>
    <t xml:space="preserve">YASMIN CAVALCANTE DA PENHA </t>
  </si>
  <si>
    <t>Maria Eduarda Bernardo Moraes</t>
  </si>
  <si>
    <t>Pablo de Castro Rodrigues</t>
  </si>
  <si>
    <t>PEDRO HENRIQUE ARAÚJO RODRIGUES</t>
  </si>
  <si>
    <t>ANA LIVIA ALVES DE OLIVEIRA</t>
  </si>
  <si>
    <t>ANA LUISA NUNES GOMES</t>
  </si>
  <si>
    <t>ANA VIRGINIA DA SILVA SOARES CRUZ</t>
  </si>
  <si>
    <t>ANA VITÓRIA MESQUITA SILVA</t>
  </si>
  <si>
    <t>ANTONIA KAYLANE OLIVEIRA DE FREITAS</t>
  </si>
  <si>
    <t>CARLOS EDUARDO FERREIRA SOUSA</t>
  </si>
  <si>
    <t>CAUÃ VICTOR GUEDES GOMES CAMELO</t>
  </si>
  <si>
    <t>DALILA DA MOTA</t>
  </si>
  <si>
    <t>EDNILSON NASCIMENTO SOUSA</t>
  </si>
  <si>
    <t>ESTHER RAAB PEREIRA DA SILVA</t>
  </si>
  <si>
    <t>FERNANDA GIZELLI ALVES DE LIMA RODRIGUES</t>
  </si>
  <si>
    <t>FRANCISCO ILAN MONTEIRO ALVES</t>
  </si>
  <si>
    <t>IZAQUE DA SILVA LOUZEIRO</t>
  </si>
  <si>
    <t>JENIFER PIRES DA SILVA</t>
  </si>
  <si>
    <t>JOSILENY ALVES VIEIRA</t>
  </si>
  <si>
    <t>KAIO MARCELO VASCONCELOS DE LIMA</t>
  </si>
  <si>
    <t>LUCAS BARBOSA SAMPAIO</t>
  </si>
  <si>
    <t>LUIZ ERICK LOPES LIMA</t>
  </si>
  <si>
    <t>MARIA JOSYANE ALVES VIEIRA</t>
  </si>
  <si>
    <t>MARIANE DA ROCHA ALVES</t>
  </si>
  <si>
    <t>MAYARA CLARA DE MORAES LEITE</t>
  </si>
  <si>
    <t>NAYARA KELLY ALMEIDA FARIAS</t>
  </si>
  <si>
    <t>RAMILLY PACHECO CAMARA DA S,</t>
  </si>
  <si>
    <t>RAYSSA LOREN DO NASCIMENTO ARAUJO</t>
  </si>
  <si>
    <t>SUHELLEN FERREIRA MARTINS</t>
  </si>
  <si>
    <t>-</t>
  </si>
  <si>
    <t>ANA CRISTINA PAIXÃO SABOIA</t>
  </si>
  <si>
    <t>ANA GABRIELA DUARTE FERREIRA</t>
  </si>
  <si>
    <t>ANA PAULA LOPES PESSOA</t>
  </si>
  <si>
    <t>ANNY KEROLAYNE ALVES NOGUEIRA DE MELO</t>
  </si>
  <si>
    <t>BARBARA ANDRADE SOUZA</t>
  </si>
  <si>
    <t>BIANCA KASSIA LOBÃO</t>
  </si>
  <si>
    <t xml:space="preserve">CLÁUDIA IVONETE LIMA ALMEIDA </t>
  </si>
  <si>
    <t>CRISLAN BRITO FARIAS</t>
  </si>
  <si>
    <t xml:space="preserve">DAVI LOBÃO </t>
  </si>
  <si>
    <t>EMILLY VITORIA BATISTA DE SOUZA</t>
  </si>
  <si>
    <t xml:space="preserve">FRANCISCO ALISON LIRA DE AGUIAR </t>
  </si>
  <si>
    <t>FRANCISCO ANGELO PEREIRA ALVES</t>
  </si>
  <si>
    <t>GABRIEL OLIVEIRA DE MENDONÇA</t>
  </si>
  <si>
    <t>GLAUBER SANTOS RIBEIRO</t>
  </si>
  <si>
    <t>IGOR SOUSA DE MORAIS</t>
  </si>
  <si>
    <t xml:space="preserve">ISAURA LIMA CORDEIRO DA SILVA </t>
  </si>
  <si>
    <t xml:space="preserve">JOSÉ FELIPE DA SILVA </t>
  </si>
  <si>
    <t>LETICÍA MOREIRA ANDRADE</t>
  </si>
  <si>
    <t>MARCIO ITALO DA SILVA BORGNETH DOS SANTOS</t>
  </si>
  <si>
    <t>MIGUEL FARIA GARCIA</t>
  </si>
  <si>
    <t>RAISSA LORRANE FRANCALINO VITÓRIA</t>
  </si>
  <si>
    <t>SAMILLY FREITAS DE SOUSA</t>
  </si>
  <si>
    <t>FEIRA DAS PROF.</t>
  </si>
  <si>
    <t>ANDREZA MOURA MONTE</t>
  </si>
  <si>
    <t>ANNA EVELYN SILVA OLIVEIRA</t>
  </si>
  <si>
    <t>ANTÔNIO CAIO FERREIRA PINTO</t>
  </si>
  <si>
    <t>ISADORA MOREIRA ARAÚJO</t>
  </si>
  <si>
    <t>Falta</t>
  </si>
  <si>
    <t>JOÃO PEDRO NOGUEIRA DE OLIVEIRA</t>
  </si>
  <si>
    <t>MÁRCIO GUSTAVO DA SILVA LIMA</t>
  </si>
  <si>
    <t>MARIA SOFIA DE SOUSA FAUSTO</t>
  </si>
  <si>
    <t>MATEUS CALDAS PEREIRA</t>
  </si>
  <si>
    <t>MATHEUS SOUSA MARREIRA</t>
  </si>
  <si>
    <t>NICOLAS PENHA VASCONCELOS</t>
  </si>
  <si>
    <t>RAQUEL MARREIRA DE SALES</t>
  </si>
  <si>
    <t>RAVEL RICARDO</t>
  </si>
  <si>
    <t>RAWANY LIMA DE ABREU</t>
  </si>
  <si>
    <t>THAYANA KELVIA DOS ANJOS RODRIGUES MARTINS</t>
  </si>
  <si>
    <t>LUCAS DA ASSUNÇÃO</t>
  </si>
  <si>
    <t>ICARO GABRIEL LIMA SANTIAGO</t>
  </si>
  <si>
    <t>KAUAN VICTOR BATISTA DE ARAÚJO</t>
  </si>
  <si>
    <t>(ARTHUR HENRIQUE) TEREZA CÉLIA SANTOS PINTO</t>
  </si>
  <si>
    <t>ADRIELE SILVA FAÇANHA</t>
  </si>
  <si>
    <t>ANA CLARA MEDEIROS PEREIRA</t>
  </si>
  <si>
    <t>ANTONY GABRIEL COSTA DOS SANTOS</t>
  </si>
  <si>
    <t>BIANCA MARIA FERREIRA DA SILVA</t>
  </si>
  <si>
    <t>CLARA DE ASSIS AMARO DA SILVA</t>
  </si>
  <si>
    <t>DAVID DA SILVA TEIXEIRA JUNIOR</t>
  </si>
  <si>
    <t>EDUARDO CALDEIRA COSTA</t>
  </si>
  <si>
    <t>GABRIEL DA SILVA DO CARMO</t>
  </si>
  <si>
    <t>GUSTAVO ERIC COELHO SOUSA</t>
  </si>
  <si>
    <t>JOÃO VICTOR MARIA DA SILVA</t>
  </si>
  <si>
    <t>KARINE DE SOUZA NASCIMENTO</t>
  </si>
  <si>
    <t>LUIZ HENRIQUE PEREIRA CARVALHO</t>
  </si>
  <si>
    <t xml:space="preserve">PÂMELA MARIA ALVES ABREU </t>
  </si>
  <si>
    <t>PEDRO HENRIQUE BARBOSA MOREIRA</t>
  </si>
  <si>
    <t>RYAN MOURA DE OLIVEIRA</t>
  </si>
  <si>
    <t>VITORIA CACAU FERREIRA</t>
  </si>
  <si>
    <t>VITORIA KERCIA BARBOSA GOMES</t>
  </si>
  <si>
    <t>VITÓRIA RÉGIA MEDEIROS RORIGUES</t>
  </si>
  <si>
    <t>PAULO FELIPE DE SOUSA BRITO</t>
  </si>
  <si>
    <t>ANA KAROLINE OLIVEIRA DA SILVA</t>
  </si>
  <si>
    <t>ANA LIVY PEREIRA DE ABREU</t>
  </si>
  <si>
    <t>ANTONIO KAUÊ TEIXEIRA BRANDÃO</t>
  </si>
  <si>
    <t>DOUGLAS GONÇALVES GOMES</t>
  </si>
  <si>
    <t>EVELYN OLIVEIRA DE SOUSA</t>
  </si>
  <si>
    <t>EVELYN PEREIRA</t>
  </si>
  <si>
    <t>FRANCISCO BRENO DE SOUZA ALMEIDA</t>
  </si>
  <si>
    <t>IAN GONÇALVES ROCHA</t>
  </si>
  <si>
    <t>PARCELA EM ATRASO E NOTAS PENDENTES</t>
  </si>
  <si>
    <t>JOSUÉ MARQUES DA SILVA</t>
  </si>
  <si>
    <t>JOÃO LUCAS MONTEIRO SILVA</t>
  </si>
  <si>
    <t>JÚLIA KETLEN DOS SANTOS SOUSA</t>
  </si>
  <si>
    <t>LAIANNY RODRIGUES SANTOS</t>
  </si>
  <si>
    <t>LARISSA MARIA MOREIRA DA SILVA</t>
  </si>
  <si>
    <t>LORENA ALVES DE LIMA</t>
  </si>
  <si>
    <t xml:space="preserve">MARIA DE FÁTIMA MILAGRÉS DA SILVA </t>
  </si>
  <si>
    <t xml:space="preserve">NICOLLY MOREIRA DE CARVALHO </t>
  </si>
  <si>
    <t>PAULO ALYSSON DE SOUSA  RODRIGUES</t>
  </si>
  <si>
    <t>RAQUEL DAMASCENO CORREIA</t>
  </si>
  <si>
    <t>YASMIM GONÇALVES AGUIAR</t>
  </si>
  <si>
    <t>LUAN ENRIQUE LUZO DOS SANTOS</t>
  </si>
  <si>
    <t>CARLOS EDUARDO OLIVEIRA CARVALHO</t>
  </si>
  <si>
    <t>PRONTO E IMPRESSO</t>
  </si>
  <si>
    <t>GABRIEL DA SILVA GARCIA SAMPAIO</t>
  </si>
  <si>
    <t>IVONILDO PEREIRA MATOS</t>
  </si>
  <si>
    <t>JAMYNE DE ABREU GONÇALVES</t>
  </si>
  <si>
    <t>LARISSA FARIAS DE SOUZA</t>
  </si>
  <si>
    <t>MARIA ISABELY SOEIRO DOS SANTOS</t>
  </si>
  <si>
    <t>ANA NICOLLY NUNES COELHO</t>
  </si>
  <si>
    <t>DEISI KELLY DE LIMA</t>
  </si>
  <si>
    <t>FÁBIO DOS SANTOS CRUZ</t>
  </si>
  <si>
    <t>FELIPE FACANHA DA SILVA</t>
  </si>
  <si>
    <t>GISELE RIBEIRO SENA</t>
  </si>
  <si>
    <t>GUILHERME DO NASCIMENTO SILVA</t>
  </si>
  <si>
    <t>JAMILE RAIANE RAFAEL DE SOUSA</t>
  </si>
  <si>
    <t>KAIROM LIRA DA COSTA</t>
  </si>
  <si>
    <t>KAMILY DE SOUSA BARBOSA</t>
  </si>
  <si>
    <t>KAREN VICTORIA VIDAL BASILIO</t>
  </si>
  <si>
    <t>LUANE FROTA SOUSA</t>
  </si>
  <si>
    <t>MARIA DARLENE FAUSTINO</t>
  </si>
  <si>
    <t>MARIA VITORIA BRAZ OLIVEIRA</t>
  </si>
  <si>
    <t>PATRICIA BARBOZA SANTIAGO</t>
  </si>
  <si>
    <t>RUAN ADRYAN DA SILVA OLIVEIRA</t>
  </si>
  <si>
    <t>VANESSA BARBOSA DOS SANTOS</t>
  </si>
  <si>
    <t>VIRNA ALVES DA ROCHA</t>
  </si>
  <si>
    <t>VITORIA PEREIRA MAGALHÃES</t>
  </si>
  <si>
    <t>PAULO RICARDO DO NASCIMENTO MORAIS</t>
  </si>
  <si>
    <t>FEIRA DAS PROFISSÕES</t>
  </si>
  <si>
    <t>ADRIAN VAMBERG DE OLIVEIRA</t>
  </si>
  <si>
    <t>ADRIEL ITALO OLIVEIRA DE ARAUJO</t>
  </si>
  <si>
    <t xml:space="preserve">ANA RAYSSA DE SOUSA MORAES </t>
  </si>
  <si>
    <t>EDUARDO JEFFERSON DE FRANÇA BANDEIRA</t>
  </si>
  <si>
    <t xml:space="preserve">ELISSON RIBEIRO NERY </t>
  </si>
  <si>
    <t>FERNANDA ANCELMO OLIVEIRA</t>
  </si>
  <si>
    <t>CONTINUA O CURSO</t>
  </si>
  <si>
    <t>FRANCISCO ALONSO DE SOUSA PIRES</t>
  </si>
  <si>
    <t xml:space="preserve">FRANCISCO GABRIEL LIMA DE ARAUJO </t>
  </si>
  <si>
    <t xml:space="preserve">FRANCISCO VICTOR LIMA PEREIRA </t>
  </si>
  <si>
    <t xml:space="preserve">GABRIELE LOPES DE OLIVEIRA </t>
  </si>
  <si>
    <t>CERTIFICADO PRONTO PARA IMPRIMIR</t>
  </si>
  <si>
    <t>JOAO PEDRO DE SOUZA</t>
  </si>
  <si>
    <t>JUAN PABLO SILVA BEZERRA</t>
  </si>
  <si>
    <t xml:space="preserve">KAUÃ NASCIMENTO DE OLIVEIRA </t>
  </si>
  <si>
    <t xml:space="preserve">KAYLANE SOUZA LIMA </t>
  </si>
  <si>
    <t xml:space="preserve">KAYQUE DERIK BARBOSA DA COSTA FARIAS </t>
  </si>
  <si>
    <t>ACORDO NO SISTEMA</t>
  </si>
  <si>
    <t xml:space="preserve">LUCAS MESQUITA FAMA </t>
  </si>
  <si>
    <t>LUCAS VENANCIO DE LIMA PINTO</t>
  </si>
  <si>
    <t>LUIZ DAVI SOUSA GUERREIRO</t>
  </si>
  <si>
    <t>MARCELO HENRIQUE PONTES NUNES</t>
  </si>
  <si>
    <t>NICOLAS SANTOS QUEIROZ</t>
  </si>
  <si>
    <t>RAYSSA KATLEN SALES LIMA</t>
  </si>
  <si>
    <t>RYAN GUSTAVO SILVA BORGES</t>
  </si>
  <si>
    <t xml:space="preserve">SOFIA MOTA DE SÁ FREITAS </t>
  </si>
  <si>
    <t>FAZER O CERTIFICADO</t>
  </si>
  <si>
    <t>THEREZA DE LIMA SOUSA</t>
  </si>
  <si>
    <t>VICTOR WENDEL DOS SANTOS GOMES</t>
  </si>
  <si>
    <t>BEATRIZ MARQUES DO NASCIMENTO</t>
  </si>
  <si>
    <t>BIATRIZ DA SILVA FORTE</t>
  </si>
  <si>
    <t>DAILANY SILVA LELIS</t>
  </si>
  <si>
    <t>EMANUELE FIDELIS PINTO</t>
  </si>
  <si>
    <t>GABRIELA LIMA FERREIRA</t>
  </si>
  <si>
    <t>HAROLD LAURENTINO DO NASCIMENTO</t>
  </si>
  <si>
    <t>ISACC HIDEQUEL CHAVES BATISTA</t>
  </si>
  <si>
    <t>LARISA FERREIRA RODRIGUES DO VALE</t>
  </si>
  <si>
    <t>MARIA DANDELY MARCZUK BARRETO MOREIRA</t>
  </si>
  <si>
    <t>NEILIANE SOUSA DE ARAUJO</t>
  </si>
  <si>
    <t>RAFAEL FELIX BARBOSA FERREIRA</t>
  </si>
  <si>
    <t>SOPHIA VIEIRA DE SOUSA</t>
  </si>
  <si>
    <t xml:space="preserve">ANA ESTER COSTA FELIX </t>
  </si>
  <si>
    <t xml:space="preserve">ANA ESTER DIAS VILANTE </t>
  </si>
  <si>
    <t xml:space="preserve">CIRO KAUÊ BALBINO COSTA </t>
  </si>
  <si>
    <t xml:space="preserve">DANIEL BRANDÃO MARTINS </t>
  </si>
  <si>
    <t xml:space="preserve">DENZEL WASHINGTON DA SILVA SOUSA </t>
  </si>
  <si>
    <t xml:space="preserve">JAMILLY CASTRO FREIRE DA SILVA </t>
  </si>
  <si>
    <t xml:space="preserve">MARIA EDUARDA CAVALCANTE SEVERINO </t>
  </si>
  <si>
    <t xml:space="preserve">NARA ALICE RODRIGUES DA CRUZ </t>
  </si>
  <si>
    <t xml:space="preserve">ROBERT RODRIGUES PINHEIRO </t>
  </si>
  <si>
    <t>VICTOR LUCAS MESQUITA NASCIMENTO</t>
  </si>
  <si>
    <t>NOME</t>
  </si>
  <si>
    <t>ANA BEATRIZ BARBOSA DE ALMEIDA</t>
  </si>
  <si>
    <t>ANA KAROLINE GONÇALO DA SILVA</t>
  </si>
  <si>
    <t>ANDERSON DE CASTRO GOMES</t>
  </si>
  <si>
    <t>ANDREA SOUSA SANTOS</t>
  </si>
  <si>
    <t>ANTONIA FABIOLA CARDOSO DE SOUSA</t>
  </si>
  <si>
    <t>ANTONIO EMERSON PEREIRA BARBOSA</t>
  </si>
  <si>
    <t>ANTONIO RONIELI DA SILVA ALVES</t>
  </si>
  <si>
    <t>CARLOS GUILHERME CARDOSO DE SOUSA</t>
  </si>
  <si>
    <t>DANILO SOARES LOPES</t>
  </si>
  <si>
    <t>ERIK KAUÃ ABREU SILVA</t>
  </si>
  <si>
    <t>ESTER ARAUJO DA ROCHA</t>
  </si>
  <si>
    <t>CERTIFICADO PRONTO  E IMPRESSO</t>
  </si>
  <si>
    <t>FÁBIO LUCAS SOUZA DA SILVA</t>
  </si>
  <si>
    <t>FELIPE DE SOUSA MARQUES</t>
  </si>
  <si>
    <t>MENSALIDADES EM ATRASO</t>
  </si>
  <si>
    <t>FRANCISCA GEOVANA DA SILVA DE ALMEIDA</t>
  </si>
  <si>
    <t>FRANCISCO GABRIEL LIMA DE ARAUJO</t>
  </si>
  <si>
    <t>GABRIEL TEIXEIRA DE OLIVEIRA</t>
  </si>
  <si>
    <t>GIOVANNA OLIVEIRA CORDEIRO</t>
  </si>
  <si>
    <t>IVANA PAIVA DE OLIVEIRA</t>
  </si>
  <si>
    <t>JEFFERSON KAUA RAMOS</t>
  </si>
  <si>
    <t>FALTA UMA PARCELA</t>
  </si>
  <si>
    <t>JOANA KESSYA MACIEL DE PAULA</t>
  </si>
  <si>
    <t>JOAO EDUARDO DOS SANTOS NOGUEIRA</t>
  </si>
  <si>
    <t>JOSÉ WESLEY OLIVEIRA SOUSA</t>
  </si>
  <si>
    <t>KAILANE ALENCAR DA SILVA</t>
  </si>
  <si>
    <t>LETICIA MARIA CARDOZO DE SOUSA</t>
  </si>
  <si>
    <t>LIA LUZIA ROCHA DE OLIVEIRA</t>
  </si>
  <si>
    <t>LUANA EUFRASIO DE OLIVEIRA</t>
  </si>
  <si>
    <t>LUIS FILYPE TEIXEIRA NOGUEIRA</t>
  </si>
  <si>
    <t>MARIA EDUARDA CAROLINO LOPES</t>
  </si>
  <si>
    <t>MARIA EDUARDA DE OLIVEIRA LIONEL</t>
  </si>
  <si>
    <t>MARIA EDUARDA LIMA DE SOUSA</t>
  </si>
  <si>
    <t>MARIA GECILANE SILVA ARAUJO</t>
  </si>
  <si>
    <t>NICOLE DOMINIQUE RODRIGUES AVELINO</t>
  </si>
  <si>
    <t>NICOLY PESSOA DOS SANTOS</t>
  </si>
  <si>
    <t>PEDRO HENRIQUE PEIXOTO GONÇALVES</t>
  </si>
  <si>
    <t>PEDRO IGOR ABREU CARDOSO</t>
  </si>
  <si>
    <t>VITORIA ELLEN FLORÊNCIO PENHA</t>
  </si>
  <si>
    <t>VITORIA ELLEN OLIVEIRA DE ABREU</t>
  </si>
  <si>
    <t>Vai continuar o curso na 5003-B</t>
  </si>
  <si>
    <t>ANA VICTÓRIA FREIRE DA CRUZ</t>
  </si>
  <si>
    <t>CARLOS HENRIQUE FELIX DE LIMA</t>
  </si>
  <si>
    <t>CRISTIAN NASCIMENTO RODRIGUES</t>
  </si>
  <si>
    <t>FELIPE IURY SOEIRO CARNEIRO</t>
  </si>
  <si>
    <t>FRANCISCA SABRINA DE SOUSA ALBERTO</t>
  </si>
  <si>
    <t>GABRIEL TEIXEIRA DOS SANTOS</t>
  </si>
  <si>
    <t>LARISSA SOEIRO CARNEIRO</t>
  </si>
  <si>
    <t>PEDRO LEVY ALVES FERREIRA</t>
  </si>
  <si>
    <t>YAGO GONÇALVES LIMA</t>
  </si>
  <si>
    <t>PAULO MIQUEIAS FARIAS DE OLIVEIRA</t>
  </si>
  <si>
    <t>EMANUEL TEIXEIRA LOPES</t>
  </si>
  <si>
    <t>GABRIEL GARCIA DE SOUSA</t>
  </si>
  <si>
    <t>GUILHERME DA SILVA FREITAS</t>
  </si>
  <si>
    <t>KEVEN RODRIGUES DA COSTA</t>
  </si>
  <si>
    <t>LEANDERSON RODRIGUES CUNHA</t>
  </si>
  <si>
    <t>LIDIA GOMES DE OLIVEIRA</t>
  </si>
  <si>
    <t>MISLEANY RODRIGUES DO NASCIMENTO</t>
  </si>
  <si>
    <t>NICOLE RODRIGUES DE SÁ BARRETO</t>
  </si>
  <si>
    <t>PAULA EDUARDA VIEIRA SOUSA</t>
  </si>
  <si>
    <t>PAULO RONIELE SALLES CLEMENTE</t>
  </si>
  <si>
    <t>PEDRO LUCAS DA SILVA QUINTO DE LIMA</t>
  </si>
  <si>
    <t>RIAN PARENTE LIMA</t>
  </si>
  <si>
    <t>WENY VITORIA DA SILVA FELIX</t>
  </si>
  <si>
    <t>WESLEY BATISTA DE SOUSA</t>
  </si>
  <si>
    <t>ANA LUCIA COSTA GRIFFITH</t>
  </si>
  <si>
    <t>CRISTIANO SILVA NOGUEIRA BEZERRA</t>
  </si>
  <si>
    <t>DANTON PARENTE LI</t>
  </si>
  <si>
    <t>DEBORA DOS SANTOS GONÇALVES</t>
  </si>
  <si>
    <t>ELOA DE SOUSA BATISTA</t>
  </si>
  <si>
    <t>EVELYN ALVES DO NASCIMENTO</t>
  </si>
  <si>
    <t>EZEQUIEL FERNANDES LUCAS</t>
  </si>
  <si>
    <t>FRANCISCA MISLÂNIA DA SILVA CALIXTO</t>
  </si>
  <si>
    <t>FRANCISCO DAVID BEZERRA DA SILVA</t>
  </si>
  <si>
    <t>JOHN LENNON NUNES DE LIMA</t>
  </si>
  <si>
    <t>JOSE RENATO ARAUJO FEITOSA</t>
  </si>
  <si>
    <t>JOÃO HENRIQUE AMARO BRAGA</t>
  </si>
  <si>
    <t>KAIO AFIO QUINTELA FERREIRA</t>
  </si>
  <si>
    <t>KARLA SORAYA DE MELO LOPES</t>
  </si>
  <si>
    <t>LEORYSON COSTA SILVA</t>
  </si>
  <si>
    <t>LUAN DAVI NEVES FERNANDES</t>
  </si>
  <si>
    <t>LUCIANO RICARDO PESSOA</t>
  </si>
  <si>
    <t>LUIS GUSTAVO DO NASCIMENTO SANTOS</t>
  </si>
  <si>
    <t>LUIZ GUSTAVO SOUZA DE OLIVEIRA DA ROCHA</t>
  </si>
  <si>
    <t>MARCOS VENICIUS DOS SANTOS SOUSA</t>
  </si>
  <si>
    <t>MARIA GRAZIELA LOPES DE SOUZA</t>
  </si>
  <si>
    <t>MIRELLA DOMINGOS DE OLIVEIRA</t>
  </si>
  <si>
    <t>ROBERT SOUSA SILVA</t>
  </si>
  <si>
    <t>EVERTON DE SOUSA SILVA</t>
  </si>
  <si>
    <t>EDMUNDO FREITAS</t>
  </si>
  <si>
    <t xml:space="preserve">ERICK CAVALCANTE DE SOUSA </t>
  </si>
  <si>
    <t>JAMILI SOUSA GOMES</t>
  </si>
  <si>
    <t>JONATHAN VASCONCELOS GOMES DO NASCIMENTO</t>
  </si>
  <si>
    <t>MARIANA MENEZES DA SILVA</t>
  </si>
  <si>
    <t>VIVIAN HELEN SILVA</t>
  </si>
  <si>
    <t>WILTON LOPES DE A. GOMES</t>
  </si>
  <si>
    <t>AMANDA GABRIELA ALVES MOREIRA</t>
  </si>
  <si>
    <t>LEVI MIRANDA RIBEIRO</t>
  </si>
  <si>
    <t>ALISSON MAGALHÃES MOREIRA</t>
  </si>
  <si>
    <t>CARLOS EDUARDO MELO ROCHA DE OLIVEIRA</t>
  </si>
  <si>
    <t>GABRIEL CUNHA DE OLIVEIRA</t>
  </si>
  <si>
    <t>JANAHYELLEN FERREIRA DO NASCIMENTO</t>
  </si>
  <si>
    <t>JOSÉ DAVI DOS SANTOS DA SILVA</t>
  </si>
  <si>
    <t>JÚLIA DOS SANTOS SILVA</t>
  </si>
  <si>
    <t>MELINA NIKEZIA SOUZA FONTELES</t>
  </si>
  <si>
    <t>NICOLY DORYS AGUIAR MAIA</t>
  </si>
  <si>
    <t>PAMELA GOMES DA SILVA</t>
  </si>
  <si>
    <t>RENATA SILVA CAVALCANTE</t>
  </si>
  <si>
    <t>SAMANTA OLIVEIRA SOARES</t>
  </si>
  <si>
    <t>AMANDA SOUSA SILVA</t>
  </si>
  <si>
    <t>ANNA MARIA NEPONUCENO DE MENEZES</t>
  </si>
  <si>
    <t>BRUNO DA SILVA OLIVEIRA</t>
  </si>
  <si>
    <t>DAVI CAVALCANTE DE OLIVEIRA PIMENTAL</t>
  </si>
  <si>
    <t>final do curso</t>
  </si>
  <si>
    <t>EMILLY VYTORIA</t>
  </si>
  <si>
    <t>HANNA LAINA SOUSA PINTO</t>
  </si>
  <si>
    <t>ISADORA DA COSTA MOREIRA</t>
  </si>
  <si>
    <t>LEVI SILVA SANTOS</t>
  </si>
  <si>
    <t>LIANA FERREIRA DE AZEVEDO</t>
  </si>
  <si>
    <t>MARIA EDUARDA HOLANDA</t>
  </si>
  <si>
    <t>MATHEUS KAUÃ FREIRE TEIXEIRA</t>
  </si>
  <si>
    <t>RENAN JEFERSON FARIAS MESQUITA</t>
  </si>
  <si>
    <t>SILAS DUARTE</t>
  </si>
  <si>
    <t>VICTOR GABRIEL FRANÇA DA SILVA</t>
  </si>
  <si>
    <t>VITORIA FREITAS MACEDO</t>
  </si>
  <si>
    <t>VITÓRIA SILVA SANTOS</t>
  </si>
  <si>
    <t>ERIC CAWE LIMA CASTRO</t>
  </si>
  <si>
    <t>FATIMA VITORIA RODRIGUES DA SILVA</t>
  </si>
  <si>
    <t>HENRIQUE ALBUQUERQUE MIRANDA</t>
  </si>
  <si>
    <t>JOAO GABRIEL SILVA SANTOS</t>
  </si>
  <si>
    <t>JONN HARLEY BARBOZA DE SOUSA</t>
  </si>
  <si>
    <t>JORGE MIGUEL LUCAS DE OLIVEIRA</t>
  </si>
  <si>
    <t>LAUANDA KEVILA ARAÚJO ROCHA MELO</t>
  </si>
  <si>
    <t>MARIA KAILIANE DE SOUSA SILVA</t>
  </si>
  <si>
    <t>MARIO GEORGE GOMES PIRES</t>
  </si>
  <si>
    <t>REGISLANE GARCIA BARBOSA</t>
  </si>
  <si>
    <t>RIQUELME DE OLIVEIRA GOMES DOS SANTOS</t>
  </si>
  <si>
    <t>SAMUEL DA SILVA VIANA</t>
  </si>
  <si>
    <t>VICTOR EMANUEL CARNEIRO DE SOUSA</t>
  </si>
  <si>
    <t>Geovana Albuquerque de Vasconcelos</t>
  </si>
  <si>
    <t xml:space="preserve">JOÃO PEDRO COSTA ALENCAR </t>
  </si>
  <si>
    <t>Pedro Henrique Araújo Rodrigues</t>
  </si>
  <si>
    <t>ANA VIRGINIA DA SILVA SOAREZ CRUZ</t>
  </si>
  <si>
    <t>FERNANDA GISELLI ALVES DE LIMA RODRIGUES</t>
  </si>
  <si>
    <t>RAMILLY PACHECO CAMARA DA S.</t>
  </si>
  <si>
    <t>SARA KESIA SOARES FERREIRA</t>
  </si>
  <si>
    <t>ALANY VITÓRIA DUARTE SILVA</t>
  </si>
  <si>
    <t>ALEXANDER FURLAN</t>
  </si>
  <si>
    <t>ANTONIO JANCARLOS SILVA PESSOA</t>
  </si>
  <si>
    <t>AURINETE PEREIRA DA SILVA</t>
  </si>
  <si>
    <t>CERTIFICADO PRONTO E ENTREGUE</t>
  </si>
  <si>
    <t>BIANCA ASSUNÇÃO SILVEIRA</t>
  </si>
  <si>
    <t>CARINE MARIA PEREIRA LIMA</t>
  </si>
  <si>
    <t>CARLOS ARIEL DA SILVA FURTADO</t>
  </si>
  <si>
    <t>ECILDO CAUÃ LIMA DA SILVA</t>
  </si>
  <si>
    <t>FELIPE XAVIER DA SILVA</t>
  </si>
  <si>
    <t>FRANCISCO HERCULES COSTA DE OLIVEIRA</t>
  </si>
  <si>
    <t>GABRIEL JORGE DE FREITAS</t>
  </si>
  <si>
    <t>GABRIEL TEIXEIRA DE CASTRO</t>
  </si>
  <si>
    <t xml:space="preserve">CERTIFICADO PRONTO </t>
  </si>
  <si>
    <t>GABRIEL TEIXEIRA PIMENTEL</t>
  </si>
  <si>
    <t>HUMBERTO ARAUJO SILVA</t>
  </si>
  <si>
    <t>INGRID SANTOS DO NASCIMENTO</t>
  </si>
  <si>
    <t>ISABEL PINTO OLIVEIRA</t>
  </si>
  <si>
    <t>ISRAEL SOARES RODRIGUES</t>
  </si>
  <si>
    <t>JOÁS LEVI GIRÃO DA SILVA</t>
  </si>
  <si>
    <t>KAILANE SILVA DE FREITAS</t>
  </si>
  <si>
    <t>LARISSA ROSA DA SILVA OLIVEIRA</t>
  </si>
  <si>
    <t>MARIA BIANCA SALES LOPES</t>
  </si>
  <si>
    <t>MARIA GABRIELLE ALVES DE OLIVEIRA</t>
  </si>
  <si>
    <t>MICAELLI NOGUEIRA RÊGO</t>
  </si>
  <si>
    <t>RICHARD MATEUS DE OLIVEIRA PEREIRA</t>
  </si>
  <si>
    <t>SABRINA OLIVEIRA SALES</t>
  </si>
  <si>
    <t>THAYNARA SOUZA SILVA</t>
  </si>
  <si>
    <t>AURELIO MIGUEL DIAS DE SOUZA</t>
  </si>
  <si>
    <t>YASMIN SOUSA ARAUJO</t>
  </si>
  <si>
    <t>MIKAELLE GOMES PESSOA DE MORAIS</t>
  </si>
  <si>
    <t>ISRAEL ROCHA DOS SANTOS</t>
  </si>
  <si>
    <t>ADRIA VANUSIA SILVA BERNARDO</t>
  </si>
  <si>
    <t>ANA BEATRIZ RIBEIRO PEREIRA</t>
  </si>
  <si>
    <t>ANTONIO DIEGO ALVES SILVA</t>
  </si>
  <si>
    <t>ANTONIO TEIXEIRA LIMA NETO</t>
  </si>
  <si>
    <t>ELIABE SANTOS LUSTOSA</t>
  </si>
  <si>
    <t>ERICK PEREIRA DE SOUSA</t>
  </si>
  <si>
    <t>FABRICIO JOICE DA SILVA</t>
  </si>
  <si>
    <t>GUSTAVO SOARES DE SOUZA</t>
  </si>
  <si>
    <t>ISABEL MARIA ELIAS COSMO</t>
  </si>
  <si>
    <t>JOÃO WEVERTON VAZ SOUSA</t>
  </si>
  <si>
    <t>JULIA RAMOS SILVA</t>
  </si>
  <si>
    <t>LUANA DE ALMEIDA PEREIRA</t>
  </si>
  <si>
    <t>LUCAS CARDOZO VASCONCELOS</t>
  </si>
  <si>
    <t>MARCIO RIAN CHAVES DE LIMA</t>
  </si>
  <si>
    <t>MARIA BEATRIZ MARTINS PEREIRA DE SOUZA</t>
  </si>
  <si>
    <t>Rian Bruno Uchoa da Silva</t>
  </si>
  <si>
    <t>SABRINA LÍVIA ELIAS DA SILVA</t>
  </si>
  <si>
    <t>THALIA DA SILVA MORAIS</t>
  </si>
  <si>
    <t>YAN ÍCARO FREITAS DO NASCIMENTO</t>
  </si>
  <si>
    <t>Esse alunos 
farão APG no 
final do curso</t>
  </si>
  <si>
    <t>ANA RAVELE GOMES</t>
  </si>
  <si>
    <t>ARIEL DAVID ALENCAR DA SILVA</t>
  </si>
  <si>
    <t>CAIO VICTOR DA SILVA MARIANO</t>
  </si>
  <si>
    <t>DAVID DE OLIVEIRA FERNANDES</t>
  </si>
  <si>
    <t>EDNARDO ARAÚJO</t>
  </si>
  <si>
    <t>FATIMA KAUANE ALVES ROCHA</t>
  </si>
  <si>
    <t>FRANCISCO CÉSAR MARTINS TERTO</t>
  </si>
  <si>
    <t>FRANCISCO DE ASSIS FERRREIRA LOPES</t>
  </si>
  <si>
    <t>JÚLIO CESAR NASCIMENTO GOMES</t>
  </si>
  <si>
    <t>LUCIVANIA RODRIGUES</t>
  </si>
  <si>
    <t>LAISSA MARA LIMA CAXILÉ</t>
  </si>
  <si>
    <t>MARIA EDUARDA LIMA BRITO</t>
  </si>
  <si>
    <t>MICAEL SOUZA QUEIROZ</t>
  </si>
  <si>
    <t>PATRICK ADAM HERCULANO DYBOWSKI</t>
  </si>
  <si>
    <t>REBECA CAROLINE DA SILVA OLIVEIRA</t>
  </si>
  <si>
    <t>VANESSA KELLY VASCONCELOS FERRREIRA</t>
  </si>
  <si>
    <t>YOHANNA GOES OLIVEIRA</t>
  </si>
  <si>
    <t>ANA BEATRIZ DE OLIVEIRA ARCANJO</t>
  </si>
  <si>
    <t>ANA CAROLINA DA SILVA ROCHA</t>
  </si>
  <si>
    <t>CARLOS DAVI DE SOUSA FREITAS</t>
  </si>
  <si>
    <t>EMILLY VITORIA ANDRADE DA SILVA</t>
  </si>
  <si>
    <t>JOSUE MELO OLIVEIRA</t>
  </si>
  <si>
    <t>LETICIA GOMES MARINHO</t>
  </si>
  <si>
    <t>MARIA FERNANDA OLIVEIRA SALES</t>
  </si>
  <si>
    <t>RERMESON RODRIGUES DO NASCIEMNTO</t>
  </si>
  <si>
    <t>SARA CLECIA SANTOS BRAGA</t>
  </si>
  <si>
    <t>THAISE BRITO SOARES</t>
  </si>
  <si>
    <t>YASMIN EVELYN LOPES SANTIAGO</t>
  </si>
  <si>
    <t>Raylane Moura Maciel</t>
  </si>
  <si>
    <t>ELLEN CRISTINY OLIVEIRA GOMES</t>
  </si>
  <si>
    <t>ESTER NASCIMENTO DE PAULA</t>
  </si>
  <si>
    <t>GABRYELLA FREIRE BENEVIDES</t>
  </si>
  <si>
    <t>ANTONIA IANNY ELIZABETE COSTA MENDES</t>
  </si>
  <si>
    <t>CAIO LEANDRO ARAGAO SANTANA</t>
  </si>
  <si>
    <t>CIAM FERNANDES GONDIM</t>
  </si>
  <si>
    <t>DEBORA SOARES DE SOUSA</t>
  </si>
  <si>
    <t>JEFFERSON DA SILVA DIAS</t>
  </si>
  <si>
    <t>JOÃO MIGUEL LIMA DOS SANTOS</t>
  </si>
  <si>
    <t>LARISSA VITORIA JORGE DE OLIVEIRA SILVA</t>
  </si>
  <si>
    <t>SARA BARRETO PROCOPIO</t>
  </si>
  <si>
    <t>VANESSA PEIXOTO DE ARAUJO RAMOS</t>
  </si>
  <si>
    <t>ANALISE LOPES DA SILVA</t>
  </si>
  <si>
    <t>BIANCA KELLY RODRIGUES SOUSA</t>
  </si>
  <si>
    <t>BRUNA RAYSSA XAVIER SANTOS</t>
  </si>
  <si>
    <t>EMANUEL VITOR RODRIGUES DE FREITAS</t>
  </si>
  <si>
    <t>JOSE GABRIEL HOLANDA DA SILVA</t>
  </si>
  <si>
    <t>JOSE HARLLEY DA SILVA NUNES</t>
  </si>
  <si>
    <t>MARIA CRISLAINE BARBOSA VASCONCELOS</t>
  </si>
  <si>
    <t>RAYSSA BRENDA DE LIMA MACIEL</t>
  </si>
  <si>
    <t>RENATA LAURINDO DE LIMA</t>
  </si>
  <si>
    <t>TIAGO MARCIO DE NEGREIROS MATOS</t>
  </si>
  <si>
    <t>VITORIA SILVA SANTOS</t>
  </si>
  <si>
    <t>ANA CLARA DE VASCONCELOS SILVA</t>
  </si>
  <si>
    <t>ANDRÉ FELIPE PEREIRA DOS SANTOS</t>
  </si>
  <si>
    <t>CARLOS VITOR SANTOS DA SILVA</t>
  </si>
  <si>
    <t>KALIL RENIER MAIA FERNANDES</t>
  </si>
  <si>
    <t>LARYSSA SANTIAGO CAMPOS</t>
  </si>
  <si>
    <t>LETICIA RIBEIRO MOURA</t>
  </si>
  <si>
    <t>LETICIA VITORIA DA SILVA MACEDO BASTOS</t>
  </si>
  <si>
    <t>PABLO SARAIVA BARBOSA</t>
  </si>
  <si>
    <t>PATRICK DENZEL DE SOUZA CUNHA</t>
  </si>
  <si>
    <t>RAYSSA SANTIAGO CAMPOS</t>
  </si>
  <si>
    <t>RIQUELME EDUARDO OLIVEIRA DA SILVA</t>
  </si>
  <si>
    <t>YOHANA MANÇO DE OLIVEIRA</t>
  </si>
  <si>
    <t>ANTONIO ISAAC DE LIMA MOURA</t>
  </si>
  <si>
    <t>CARLOS GABRIEL DE SOUSA RODRIGUES</t>
  </si>
  <si>
    <t>DIANE JESSICA SILVA DE OLIVEIRA</t>
  </si>
  <si>
    <t>ESTEFANY FERREIRA OLIVEIRA DOS SANTOS</t>
  </si>
  <si>
    <t>FRANCISCO JEOVANE DA SILVA RIBEIRO</t>
  </si>
  <si>
    <t>GRAZIELE MARIA CACAU RODRIGUES DA SILVA</t>
  </si>
  <si>
    <t>ITALA THAWANY SOUSA CORDEIRO</t>
  </si>
  <si>
    <t>LANNA LETICIA DAMASIO MARTINS</t>
  </si>
  <si>
    <t>LARA GABRIELY PAIVA PEIXOTO</t>
  </si>
  <si>
    <t>LETÍCIA FERNANDES BANDEIRA</t>
  </si>
  <si>
    <t>MARIA ADRIELLE FREIRES SANTOS</t>
  </si>
  <si>
    <t>MARIA LIVIA LIMA DE JESUS</t>
  </si>
  <si>
    <t>MARIA YASMIN SALES DE CASTRO</t>
  </si>
  <si>
    <t>MARLAN LUCAS RODRIGUES ALVES</t>
  </si>
  <si>
    <t>MIRIÃ OLIVEIRA SOARES</t>
  </si>
  <si>
    <t>PAULO ERICK DA SILVA</t>
  </si>
  <si>
    <t>PRISCILA DE ASSIS SOUZA</t>
  </si>
  <si>
    <t>RAYSSA CRISTINA RODRIGUES DE CARVALHO</t>
  </si>
  <si>
    <t>SIMARA SANTOS NASCIMENTO</t>
  </si>
  <si>
    <t>SUNAMITA NUNES BRAGA</t>
  </si>
  <si>
    <t>VALENTINA NÓBREGA ARAÚJO DE MORAES</t>
  </si>
  <si>
    <t>VITÓRIA MEGUE FERREIRA BRANDÃO CRUZ</t>
  </si>
  <si>
    <t>VITÓRIA RIZIA SOUSA DA SILVA</t>
  </si>
  <si>
    <t>YARA KETELLY SOARES FIDELES</t>
  </si>
  <si>
    <t>ÍCARO QUINTELLA MARQUES DA SILVA</t>
  </si>
  <si>
    <t>ANA LIVIA ALVES VASCONCELOS</t>
  </si>
  <si>
    <t>DAVI DE SOUSA LIMA SILVA</t>
  </si>
  <si>
    <t>DAVI DE SOUSA MARQUES</t>
  </si>
  <si>
    <t>DIMITRI DA COSTA MARREIRO</t>
  </si>
  <si>
    <t>Felipe Façanha da Silva</t>
  </si>
  <si>
    <t>FRANCISCO MARCELO DOS SANTOS SOUSA</t>
  </si>
  <si>
    <t>ICARO SILVA DE SOUSA</t>
  </si>
  <si>
    <t>JOAO LEVY SOUSA FREITAS</t>
  </si>
  <si>
    <t>MARIA ANDREZA MELO DE MORAIS</t>
  </si>
  <si>
    <t>MARIA EMILLY SARAIVA DOS ANJOS</t>
  </si>
  <si>
    <t>MARIA OHANA DOS SANTOS SILVA NASCIMENTO</t>
  </si>
  <si>
    <t>MARIA RAISSA ALVES DE SOUZA</t>
  </si>
  <si>
    <t>MARIANA PEREIRA PINTO</t>
  </si>
  <si>
    <t>NAYRA DRYELLE CAVALCANTE CARVALHO</t>
  </si>
  <si>
    <t>PABLO HANRY DE SOUSA COSTA</t>
  </si>
  <si>
    <t>PEDRO HENRIQUE REBOUÇAS DA SILVA</t>
  </si>
  <si>
    <t>SAULO FARIAS ARAUJO</t>
  </si>
  <si>
    <t>SOFIA PEREIRA DE SOUSA</t>
  </si>
  <si>
    <t>YASMIM SOUZA SAMPAIO</t>
  </si>
  <si>
    <t>YURI FERNANDES GOMES</t>
  </si>
  <si>
    <t>ANA BEATRICE DA SILVA SOUSA</t>
  </si>
  <si>
    <t>ANA BEATRIZ DOS SANTOS AZEVEDO</t>
  </si>
  <si>
    <t>ANA CECÍLIA DA SILVA SOUSA</t>
  </si>
  <si>
    <t>ANDRESSA CARNEIRO FREITAS</t>
  </si>
  <si>
    <t>BRUNA MARIA MOURÃO DE MOURA</t>
  </si>
  <si>
    <t>CARLOS EDUARDO VIEIRA JUNIOR</t>
  </si>
  <si>
    <t>DAIANE HOLANDA DE SOUZA AGUIAR</t>
  </si>
  <si>
    <t>DAYANE BRAGA</t>
  </si>
  <si>
    <t>DIEGO MOURA REBOUÇAS</t>
  </si>
  <si>
    <t>GLEICIELE MOURA DA SILVA</t>
  </si>
  <si>
    <t>INARA LIZ BORGES RODRIGUES</t>
  </si>
  <si>
    <t>ISABELLY APARECIDA DE CASTRO OLIVEIRA</t>
  </si>
  <si>
    <t>ISABELLY NUNES MESQUITA</t>
  </si>
  <si>
    <t>JAMILE VITÓRIA</t>
  </si>
  <si>
    <t>JOSÉ CAIO SOUZA CARVALHO</t>
  </si>
  <si>
    <t>KAIO GERSON</t>
  </si>
  <si>
    <t>LAURA EMILLY</t>
  </si>
  <si>
    <t>MARIA CLARISSE DA CRUZ MOURA</t>
  </si>
  <si>
    <t>MARIA DE LOURDES ARAÚJO</t>
  </si>
  <si>
    <t>MARIA EDUARDA SOUSA PESSOA</t>
  </si>
  <si>
    <t>MARIA GABRIELY EUGENIO DE CARVALHO</t>
  </si>
  <si>
    <t>MARIA YOHANNA DOS ANJOS TEIXEIRA</t>
  </si>
  <si>
    <t>MARÍLIA ARAÚJO ALMEIDA</t>
  </si>
  <si>
    <t>MEL MENEZES</t>
  </si>
  <si>
    <t>MIGUEL ARCANJO MARQUES MOREIRA</t>
  </si>
  <si>
    <t>NATHAN TAYLON</t>
  </si>
  <si>
    <t>PEDRO GUILHERME CASTELO DE OLIVEIRA</t>
  </si>
  <si>
    <t>RAYANE DA COSTA ROCHA</t>
  </si>
  <si>
    <t>RIQUELME COSTA</t>
  </si>
  <si>
    <t>THAUAN MORAES DA SILVA</t>
  </si>
  <si>
    <t>YASMIM SUELEN SANTOS MAGALHES</t>
  </si>
  <si>
    <t>YVILA DAMASCENO DE ANDRADE</t>
  </si>
  <si>
    <t>ALEJANDRO ALVES DA SILVA</t>
  </si>
  <si>
    <t>ANA LUIZA TEIXEIRA NUNES</t>
  </si>
  <si>
    <t>ANDRESSA NAYRA FIRMINO DA SILVA</t>
  </si>
  <si>
    <t>ANTONIA SYMONE NASCIMENTO RODRIGUES</t>
  </si>
  <si>
    <t>ELISA DE ABREU JUSTINO BEZERRA</t>
  </si>
  <si>
    <t>ELLEN VITORIA FERNADES ALCANTARA</t>
  </si>
  <si>
    <t>EVELLY FERREIRA DE SOUSA</t>
  </si>
  <si>
    <t>FERNANDA HELENA SOUSA ALCANTARA</t>
  </si>
  <si>
    <t>FRANCISCA PAMELA RODRIGUES DE SOUSA</t>
  </si>
  <si>
    <t>FRANCISCO RICARDO DA SILVA MEDEIRO</t>
  </si>
  <si>
    <t>GEOVANA ALBUQUERQUE DE VASCONCELOS</t>
  </si>
  <si>
    <t>GEOVANA KELLY FERREIRA COSTA</t>
  </si>
  <si>
    <t>ISAAC DE OLIVEIRA NOBRE</t>
  </si>
  <si>
    <t>IVAMILA BARROS VIEIRA</t>
  </si>
  <si>
    <t>JEOVANNY ISRAEL MORAIS NASCIMENTO</t>
  </si>
  <si>
    <t>JOAO GABRIEL SOARES DE AZEVEDO</t>
  </si>
  <si>
    <t>JOÃO PEDRO BRAGA MARTINS</t>
  </si>
  <si>
    <t>JOÉLITO SILVA BARBOSA FILHO</t>
  </si>
  <si>
    <t>JOSÉ MARIA RODRIGUES NASCIMENTO</t>
  </si>
  <si>
    <t>JOSÉ MATHEUS FERREIRA DA SILVA</t>
  </si>
  <si>
    <t>KARLA EVELYN DOS SANTOS DO CAITO</t>
  </si>
  <si>
    <t>LAIANY DE SOUZA AMORIM</t>
  </si>
  <si>
    <t>MARIA ADRIELY DA SILVA SOUSA</t>
  </si>
  <si>
    <t>MARIA FERNANDA RODRIGUES DA SILVA</t>
  </si>
  <si>
    <t>MELINY MAGALHAES DOS ANJOS</t>
  </si>
  <si>
    <t>PAULO VINICIUS DE OLIVEIRA ALBUQUERQUE</t>
  </si>
  <si>
    <t>PEDRO HUGO DE CASTRO SAMPAIO</t>
  </si>
  <si>
    <t>RAYSSA KELLY QUEIROZ DA SILVA</t>
  </si>
  <si>
    <t>SABRINA DA SILVA BATISTA</t>
  </si>
  <si>
    <t>SABRINA RAYZA DO NASCIMENTO DA SILVA</t>
  </si>
  <si>
    <t>SARA REBECA SOUSA ALBUQUERQUE</t>
  </si>
  <si>
    <t>THAIS DE HOLANDA BARROS</t>
  </si>
  <si>
    <t>VICTOR DOUGLAS DE SOUSA NOJOSA</t>
  </si>
  <si>
    <t>VITORIA KETELLY LIMA DA SILVA</t>
  </si>
  <si>
    <t>Micaelis de Sousa Monteiro</t>
  </si>
  <si>
    <t>Alessandro Davih Dutra Costa</t>
  </si>
  <si>
    <t>YSLAN SILVA DO CARMO</t>
  </si>
  <si>
    <t>CONTINUAR O CURSO</t>
  </si>
  <si>
    <t>RIQUELME FREITAS MACIEL DA SILVA</t>
  </si>
  <si>
    <t>ISADORA SOUZA RODRIGUES</t>
  </si>
  <si>
    <t xml:space="preserve">VITORIA KETELLY LIMA DA SILVA </t>
  </si>
  <si>
    <t>Wesley Lima Xavier</t>
  </si>
  <si>
    <t>AIRTON LIMA DE ALMEIDA</t>
  </si>
  <si>
    <t>ALISSON ZARDE ANDRE DE SOUSA</t>
  </si>
  <si>
    <t>ANNA BEATRIZ DE LIMA NUNES</t>
  </si>
  <si>
    <t>ANNA VIDA DO NASCIMENTO GOMES</t>
  </si>
  <si>
    <t>ANTONIO RODRIGO DA SILVA LIMA</t>
  </si>
  <si>
    <t>BIANCA OLIVEIRA COSTA</t>
  </si>
  <si>
    <t>CARLA DAMARES FERREIRA TAVARES</t>
  </si>
  <si>
    <t>CAYO TABOSA FERREIRA</t>
  </si>
  <si>
    <t>DENZEL WASHINGTON DA SILVA SOUSA</t>
  </si>
  <si>
    <t>FRANCISCA KAYLANE SANTOS MAGALHÃES</t>
  </si>
  <si>
    <t>FRANCISCO JOAQUIM DA SILVA NETO</t>
  </si>
  <si>
    <t>KAROLAYNE STEFANY GABRIEL DE OLIVEIRA</t>
  </si>
  <si>
    <t>LAYSA MOREIRA DOS SANTOS</t>
  </si>
  <si>
    <t>LETICIA LOPES DA CUNHA</t>
  </si>
  <si>
    <t>MARCELINO GUSTAVO MOREIRA LOPES</t>
  </si>
  <si>
    <t>MARIA AGATA BATISTA DO NASCIMENTO</t>
  </si>
  <si>
    <t>MILENA LOPES DE BRITO</t>
  </si>
  <si>
    <t>SANDY LIMA COSTA</t>
  </si>
  <si>
    <t>VANDERSON CUNHA TORRES</t>
  </si>
  <si>
    <t>ANA ISABELLE VIANA MEDEIROS</t>
  </si>
  <si>
    <t>ANDRESA BARBOSA VIEIRA</t>
  </si>
  <si>
    <t>CARLOS HENRIQUE FREIRE CHAVES</t>
  </si>
  <si>
    <t>DIEGO ALMEIDA DA SILVA</t>
  </si>
  <si>
    <t>DOUGLAS LIMA COSTA</t>
  </si>
  <si>
    <t>ESTEFANIE SILVA DE SOUSA</t>
  </si>
  <si>
    <t>EVARISTO CAUA MARTINS CARDOSO</t>
  </si>
  <si>
    <t>FRANCISCA REGINA DOS SANTOS MIRANDA</t>
  </si>
  <si>
    <t>GUILHERME PEREIRA GOMES SILVA</t>
  </si>
  <si>
    <t>ISAAC AMORIM DE SOUZA</t>
  </si>
  <si>
    <t>JOSÉ LUCAS SANTOS DA SILVA</t>
  </si>
  <si>
    <t>KAUÃ FERREIRA ALBUQUERQUE</t>
  </si>
  <si>
    <t>faltou</t>
  </si>
  <si>
    <t xml:space="preserve">LINDEMBERG MORAIS DO NASCIMENTO </t>
  </si>
  <si>
    <t>MARIA ALYCE OLIVEIRA GOMES</t>
  </si>
  <si>
    <t>MARIA STEPHANY BEZERRA DE OLIVEIRA</t>
  </si>
  <si>
    <t>MARINA ALVES BATISTA</t>
  </si>
  <si>
    <t>MATHEUS ALVES PEREIRA</t>
  </si>
  <si>
    <t>RAYANE KETLEN SILVA DE CARVALHO</t>
  </si>
  <si>
    <t xml:space="preserve">VITORIA DOS SANTOS MESQUITA </t>
  </si>
  <si>
    <t>IGOR E SILVA DUARTE</t>
  </si>
  <si>
    <t>ADRIA VIANA JOVINO</t>
  </si>
  <si>
    <t>ANA LETICIA LIMA COSTA</t>
  </si>
  <si>
    <t>CARLOS ARISTIDES ARAUJO CAMPOS</t>
  </si>
  <si>
    <t>CELINE EVELIN DE SOUSA BRAUNA</t>
  </si>
  <si>
    <t>DAVYSON RYAN RODRIGUES DE ALMEIDA</t>
  </si>
  <si>
    <t>DIEGO DA COSTA DIAS</t>
  </si>
  <si>
    <t>EVELYN RODRIGUES LEITE</t>
  </si>
  <si>
    <t>FRANCISCA EVELLYN GONÇALVES DE MELO PAULO</t>
  </si>
  <si>
    <t>GABRIEL MOREIRA GOMES</t>
  </si>
  <si>
    <t>IZABELY DA SILVA NASCIMENTO</t>
  </si>
  <si>
    <t>JOABE SILVA DA COSTA</t>
  </si>
  <si>
    <t>JOAO PAULO DE MELO FIRMIANO</t>
  </si>
  <si>
    <t>JOAO VICTOR SOUSA DE CASTRO</t>
  </si>
  <si>
    <t>JOÃO VITOR RIBEIRO DOS SANTOS</t>
  </si>
  <si>
    <t>JULIA EVELYN ALVES MOURA</t>
  </si>
  <si>
    <t>MARA ALICE GOMES DE FREITAS</t>
  </si>
  <si>
    <t>NARA MILENA BORGES DA SILVA</t>
  </si>
  <si>
    <t>PIETRO GUILHERME JERÔNIMO ROBERTO</t>
  </si>
  <si>
    <t>SAMARA TORRES SANTANA</t>
  </si>
  <si>
    <t>WESLEY LIMA XAVIER</t>
  </si>
  <si>
    <t xml:space="preserve">WALESKA NEPOMUCENO DA SILVA </t>
  </si>
  <si>
    <t>Feira</t>
  </si>
  <si>
    <t>ANA ESTER DIAS VILANTE</t>
  </si>
  <si>
    <t>ANNA LAURA GURGEL QUINTELA</t>
  </si>
  <si>
    <t>BRENDA KELLY DA SILVA DAVID</t>
  </si>
  <si>
    <t>GUILHERME KAUÃ DE MESSIAS PIRES</t>
  </si>
  <si>
    <t>GUSTAVO JORDAN DE SOUZA SANTOS</t>
  </si>
  <si>
    <t>ISRAEL GUERRA SALES</t>
  </si>
  <si>
    <t>JAMILLY CASTRO FREIRE DA SILVA</t>
  </si>
  <si>
    <t>JOÃO BATISTA SOUZA DE MELO</t>
  </si>
  <si>
    <t>JOÃO LUCAS PAIVA DE ANCHIETA</t>
  </si>
  <si>
    <t>JOÃO MATHEUS DE MESQUITA OLIVEIRA</t>
  </si>
  <si>
    <t>JOAO VITOR SOUSA FEITOSA</t>
  </si>
  <si>
    <t>KAROLINE ALMEIDA</t>
  </si>
  <si>
    <t>LEVI GOMES MONTEIRO</t>
  </si>
  <si>
    <t>MAISA LOPES PEREIRA</t>
  </si>
  <si>
    <t>MARIA ADRIELE</t>
  </si>
  <si>
    <t>MARIA CLARA DE ABREU CAVALCANTE</t>
  </si>
  <si>
    <t>MARIA LUANA MIRANDA DA SILVA</t>
  </si>
  <si>
    <t>REBECA VIANA</t>
  </si>
  <si>
    <t>ULISSES LOPES PEREIRA</t>
  </si>
  <si>
    <t>VINICIUS SALES</t>
  </si>
  <si>
    <t>WENDEL GABRIEL</t>
  </si>
  <si>
    <t>INGRYD VICTÓRIA FERREIRA DE CASTRO</t>
  </si>
  <si>
    <t>Ana Bárbara Silva Almeida</t>
  </si>
  <si>
    <t>Ana Lyvia Diógenes da Silva</t>
  </si>
  <si>
    <t>Angelo Gabriel Paixão Mota</t>
  </si>
  <si>
    <t>Antonia Erivania de Sousa Lima</t>
  </si>
  <si>
    <t>Carlos Gabriel Rodrigues de Sousa</t>
  </si>
  <si>
    <t>Cayo Tabosa Ferreira</t>
  </si>
  <si>
    <t>Antonio Edmar Alves Lima</t>
  </si>
  <si>
    <t>Arinaldo Lopes Lobo</t>
  </si>
  <si>
    <t>Francisco Carlos Menezes de Sousa Neto</t>
  </si>
  <si>
    <t>Francisco Joaquim da Silva Neto</t>
  </si>
  <si>
    <t>Gabriel Pereira de Souza</t>
  </si>
  <si>
    <t xml:space="preserve">Clara Raissa Mota de Sousa </t>
  </si>
  <si>
    <t>EMILY FEITOSA MARTINS</t>
  </si>
  <si>
    <t>Felipe da Silva Nojosa</t>
  </si>
  <si>
    <t>JENNIFER NELIANE DO NASCIMENTO MESQUITA</t>
  </si>
  <si>
    <t>Gabriel Gomes dos Santos</t>
  </si>
  <si>
    <t>João Victor Gonçalves de Souza</t>
  </si>
  <si>
    <t>GEIZIVANIA RODRIGUES DA SILVA</t>
  </si>
  <si>
    <t>Kailanne Dias da Silva</t>
  </si>
  <si>
    <t>Gustavo Silva de Sousa</t>
  </si>
  <si>
    <t>Karolayne Stefany Gabriel de Oliveira</t>
  </si>
  <si>
    <t>Marcos Antonio Morais da Cunha</t>
  </si>
  <si>
    <t>JEFERSON SOUSA DA SILVA</t>
  </si>
  <si>
    <t>Maria Kauane Rodrigues da Silva</t>
  </si>
  <si>
    <t>Marjorie Kelly de Sousa Moreira</t>
  </si>
  <si>
    <t>João Lucas Gomes Dantas</t>
  </si>
  <si>
    <t>JOSÉ GABRIEL FERREIRA DE QUEIROZ</t>
  </si>
  <si>
    <t>Rayane Ketlyn  de Sousa Pereira</t>
  </si>
  <si>
    <t>Raynara Rodrigues Sousa</t>
  </si>
  <si>
    <t>Rikelme Albino Bezerra Ferreira</t>
  </si>
  <si>
    <t>Kalel Tavares Feijó Almeida</t>
  </si>
  <si>
    <t>Sabrina Kelly de Oliveira Gomes</t>
  </si>
  <si>
    <t>Vanderson Cunha Torres</t>
  </si>
  <si>
    <t>Vitória Lima do Nascimento</t>
  </si>
  <si>
    <t>VITORIA RODRIGUES MENDES</t>
  </si>
  <si>
    <t>LARISSA MARIA TEIXIERA DE OLIVERA SOUSA</t>
  </si>
  <si>
    <t>Maria Ivina Torres da Silva</t>
  </si>
  <si>
    <t>MICAEL MARLEY SILVESTRE OLIVEIRA</t>
  </si>
  <si>
    <t>Ronald Paiva de Sousa</t>
  </si>
  <si>
    <t>Yana Laura Soares Teobaldo</t>
  </si>
  <si>
    <t>ALEF JHONATAN SILVA COSTA</t>
  </si>
  <si>
    <t>ANA PRISCILA DOS SANTOS BATISTA</t>
  </si>
  <si>
    <t>APARECIDA MARIA PEREIRA DE AZEVEDO SILVA</t>
  </si>
  <si>
    <t>BIANCA CARLA BATISTA GOMES</t>
  </si>
  <si>
    <t>BRENDA DE ALENCAR MENDES</t>
  </si>
  <si>
    <t>ESTEFANE DA SILVA BRAGA</t>
  </si>
  <si>
    <t>FRANCISCA ALICE GOMES DE ANDRADE</t>
  </si>
  <si>
    <t>FRANCISCO ARLIELDER PEREIRA DOS SANTOS</t>
  </si>
  <si>
    <t>GEISE KELLY RODRIGUÊS PEREIRA</t>
  </si>
  <si>
    <t>INGRID RAYSSA PEQUENO DA SILVA NERES</t>
  </si>
  <si>
    <t>CERTIFICADO ENTREGUE</t>
  </si>
  <si>
    <t>MARCELO E SILVA DUARTE</t>
  </si>
  <si>
    <t>MARCOS GABRIEL ALVES PEREIRA</t>
  </si>
  <si>
    <t>MARIA YASMIN DA SILVA RODRIGUES</t>
  </si>
  <si>
    <t>MELISSA NUNES ASSIS</t>
  </si>
  <si>
    <t>NATALIA BIANCA GOMES DOS SANTOS</t>
  </si>
  <si>
    <t>PEDRO VINÍCIUS REBOUÇAS DAS NEVES</t>
  </si>
  <si>
    <t>RAUHAN LIMA DE OLIVEIRA</t>
  </si>
  <si>
    <t>ROBERTA DOS SANTOS BARBOSA</t>
  </si>
  <si>
    <t>SABRINA GOMES DOS SANTOS</t>
  </si>
  <si>
    <t>SEBASTIANA MILENA DA SILVA QUEIROZ</t>
  </si>
  <si>
    <t>WELLINGTON LUIZ PINHO DA SILVA</t>
  </si>
  <si>
    <t>WANESSA MARCOS</t>
  </si>
  <si>
    <t>MILENA LOPES</t>
  </si>
  <si>
    <t>LUAN LUCAS LIMA DE SOUSA</t>
  </si>
  <si>
    <t>Algumas notas foram 
lançadas aleatoriamente</t>
  </si>
  <si>
    <t>(ARIS) AMANDA VITORIA EMIDIO DA SILVA</t>
  </si>
  <si>
    <t>AISSA SOUSA QUEIROZ</t>
  </si>
  <si>
    <t>ALESSANDRO CLEUTON SOUSA GOMES</t>
  </si>
  <si>
    <t>ALICE EVELEN DE SOUZA CARNEIRO</t>
  </si>
  <si>
    <t>ANA BEATRIZ DE SOUSA DA SILVA</t>
  </si>
  <si>
    <t>ANE KARINE VIDAL DE CASTRO</t>
  </si>
  <si>
    <t>ANTONIO WELLINGTON SOUZA SANTOS</t>
  </si>
  <si>
    <t>BERLISON PAULO MENEZES</t>
  </si>
  <si>
    <t>DANIEL VITOR GOMES FARIAS</t>
  </si>
  <si>
    <t>FALHA NA PROVA</t>
  </si>
  <si>
    <t>EMILLY RODRIGUES DA SILVA MARTINS</t>
  </si>
  <si>
    <t>FALHA NA PROVA +1</t>
  </si>
  <si>
    <t>ESTELLA VITORIA GURGEL LOPES DOS SANTOS</t>
  </si>
  <si>
    <t>EVELLYN LAYS UMBELINO VIEIRA</t>
  </si>
  <si>
    <t>GRAZIELLY KINNBELY MENDES DA SILVA</t>
  </si>
  <si>
    <t>JOÃO HERMANN BATISTA SOUSA</t>
  </si>
  <si>
    <t>JOSÉ RODRIGO OLIVEIRA GOIS</t>
  </si>
  <si>
    <t>KAUAN FREIRE DE LIMA</t>
  </si>
  <si>
    <t>LAURA KAUANE SOUZA  FURTADO DOS SANTOS</t>
  </si>
  <si>
    <t>LETICIA DE ARAUJO DELMIRO</t>
  </si>
  <si>
    <t>LIVIA SOUZA ALVES DA COSTA</t>
  </si>
  <si>
    <t>MARIA EDUARDA FARIAS GARCIA</t>
  </si>
  <si>
    <t>MARIA ISABELE DE LIMA GUIMARÃES</t>
  </si>
  <si>
    <t>MARIA JULIA OLIVEIRA VIEIRA</t>
  </si>
  <si>
    <t>PAULO RICARDO SOUSA MAGALHAES</t>
  </si>
  <si>
    <t>PEDRO ENRIQUE NASCIMENTO RODRIGUES</t>
  </si>
  <si>
    <t>Wesley Paixão</t>
  </si>
  <si>
    <t>JOSÉ GUILHERME LIRA CAVALCANTE</t>
  </si>
  <si>
    <t>ALESSANDRA COSTA DA SILVA</t>
  </si>
  <si>
    <t>AMANDA FERNANDA BRITO SILVA</t>
  </si>
  <si>
    <t>AMANDA VITORIA COSTA DA SILVA</t>
  </si>
  <si>
    <t>ANA CLARA ARAUJO DOS SANTOS</t>
  </si>
  <si>
    <t>ANA IDARLIELE ALVES VIEIRA</t>
  </si>
  <si>
    <t>CLARA SAMILLE BANDEIRA DA SILVA SOUSA</t>
  </si>
  <si>
    <t>ERICA RODRIGUES ROCHA</t>
  </si>
  <si>
    <t>ERIKA LUANE ALMEIDA ALBUQUERQUE</t>
  </si>
  <si>
    <t>GABRIEL DA SILVA TOMAZ</t>
  </si>
  <si>
    <t>GABRIEL DE SOUSA BRITO</t>
  </si>
  <si>
    <t>GYOVANA ALVES SAMICO</t>
  </si>
  <si>
    <t>JOAO VICTOR PEREIRA FORTES</t>
  </si>
  <si>
    <t>KARLA SABRINA SILVA DE FREITAS</t>
  </si>
  <si>
    <t>LAUANA DE FRANÇA BATISTA</t>
  </si>
  <si>
    <t>LORRANA EMILLY LIMA FERREIRA</t>
  </si>
  <si>
    <t>MARIA VITORIA DE DEUS DA SILVA</t>
  </si>
  <si>
    <t>MATHEUS XAVIER DA SILVA VIEIRA</t>
  </si>
  <si>
    <t>MAYCO RONY DE CASTRO MONTEIRO</t>
  </si>
  <si>
    <t>MIRELLA KÉVILLA VASCONCELOS SILVA</t>
  </si>
  <si>
    <t>NARATY DE OLIVEIRA NORBERTO</t>
  </si>
  <si>
    <t>RAIANE DE SOUSA NOGUEIRA</t>
  </si>
  <si>
    <t>ROBSON CHAVES LOPES FILHO</t>
  </si>
  <si>
    <t>ELLEN GOMES DA SILVA</t>
  </si>
  <si>
    <t>ABRAÃO ATHIRSON CAVALCANTE CORREIA</t>
  </si>
  <si>
    <t>ANA BEATRIZ DAMASCENO MENDONÇA</t>
  </si>
  <si>
    <t>ANTONIO ERIVALDO DE ALMEIDA BARBOSA</t>
  </si>
  <si>
    <t>ANTONIO IVANILSON MORAES BARROS</t>
  </si>
  <si>
    <t>ONLINE</t>
  </si>
  <si>
    <t>CRISTIAN DAVI ALVES DE OLIVEIRA</t>
  </si>
  <si>
    <t>DEIVSON BERNARDO EMILIO</t>
  </si>
  <si>
    <t>GABRIEL PEREIRA GOMES</t>
  </si>
  <si>
    <t>GABRIELE LOPES DE OLIVEIRA</t>
  </si>
  <si>
    <t>GEYCIANE CARNEIRO DO NASCIMENTO</t>
  </si>
  <si>
    <t>HUDSON BARROS DE LIMA</t>
  </si>
  <si>
    <t>ISAIAS SILVA ALVES PINHEIRO</t>
  </si>
  <si>
    <t>JOÃO LUCAS FERREIRA DE OLIVEIRA</t>
  </si>
  <si>
    <t>Joao paulo de souza saraiva</t>
  </si>
  <si>
    <t>CONCLUIU</t>
  </si>
  <si>
    <t>JÚLIA VITÓRIA MARTINS MESSIAS</t>
  </si>
  <si>
    <t>LARISSA ALVES DE SOUZA</t>
  </si>
  <si>
    <t>LARISSA KAREN MARTINS GONÇALVES</t>
  </si>
  <si>
    <t>LAUANDERSON SOUZA COSTA</t>
  </si>
  <si>
    <t>LIVIA MAYRA DA SILVA TAVARES</t>
  </si>
  <si>
    <t>FAZER PROVAS</t>
  </si>
  <si>
    <t>LORENNA KELLEN MARTINS GONÇALVES</t>
  </si>
  <si>
    <t>MARCOS EDUARDO SIQUEIRA FERNANDES</t>
  </si>
  <si>
    <t>MARIA RAQUEL DE LIMA LUCAS</t>
  </si>
  <si>
    <t>MARYANA COELHO DA SILVA</t>
  </si>
  <si>
    <t>MAYCON ALVES DOS SANTOS LIRA</t>
  </si>
  <si>
    <t>MIKAELI ARAUJO DE ALMEIDA</t>
  </si>
  <si>
    <t>(TURMA 5004-A)</t>
  </si>
  <si>
    <t>MOABE LOPES DA SILVA</t>
  </si>
  <si>
    <t>PEDRO JORGE MORAES DA CRUZ</t>
  </si>
  <si>
    <t>RAFAEL LEVI DOS SANTOS MONTEIRO</t>
  </si>
  <si>
    <t>REGINARA VITORIA ALVES COSTA</t>
  </si>
  <si>
    <t>SAMUEL DA SILVA ANDRADE</t>
  </si>
  <si>
    <t>WELLINGTON HENRIQUE DE SIQUEIRA FERNANDES</t>
  </si>
  <si>
    <t>ADRIELLEN FERNANDES DE SOUZA</t>
  </si>
  <si>
    <t>ANA LÍVIA ALENCAR JUSTINO</t>
  </si>
  <si>
    <t>ANDERSON DO NASCIMENTO SOUZA</t>
  </si>
  <si>
    <t>CARLA GABRYELLA PORTUGUAL DAMASCENO</t>
  </si>
  <si>
    <t>CASSIA IRIS MARQUES MEDEIROS(CÁSSIO WENDELL)</t>
  </si>
  <si>
    <t>CAUÃ SANTOS BRAGA</t>
  </si>
  <si>
    <t>CAYKY DE OLIVEIRA ARAUJO</t>
  </si>
  <si>
    <t>CICERA SUELI DA SILVA</t>
  </si>
  <si>
    <t>GABRIEL MARTINS PEREIRA</t>
  </si>
  <si>
    <t>ISMAEL RODRIGUES MATIAS</t>
  </si>
  <si>
    <t>CERTIFICADO OK</t>
  </si>
  <si>
    <t>JÉSSICA VITORIA GOMES FEITOSA</t>
  </si>
  <si>
    <t>KARINE SILVA DE MORAIS</t>
  </si>
  <si>
    <t>KAUAN GABRIEL DOS SANTOS MOURA</t>
  </si>
  <si>
    <t>MARIA LETICIA LOURENÇO LIMA</t>
  </si>
  <si>
    <t>MATHEUS PEREIRA DA COSTA</t>
  </si>
  <si>
    <t>PABLO RAMIREZ FAUSTINO SILVA</t>
  </si>
  <si>
    <t>STEFANE KELLY DA SILVA SOUSA</t>
  </si>
  <si>
    <t>VELBER MONTEIRO DE LIMA</t>
  </si>
  <si>
    <t>VICTOR EMANUEL SILVA LUZ</t>
  </si>
  <si>
    <t>ANTONIA YASMIN GOMES PEREIRA</t>
  </si>
  <si>
    <t>FRANCISCA RAIELE CAMPOS DA COSTA</t>
  </si>
  <si>
    <t>GISELE MARIA DA SILVA GOMES</t>
  </si>
  <si>
    <t>GUILHERME PESSÔA ASSUNÇÃO</t>
  </si>
  <si>
    <t>IRIS ARIELE PIMENTEL LIRA</t>
  </si>
  <si>
    <t>JOAO EMMANUEL DE SOUZA MESQUITA</t>
  </si>
  <si>
    <t>JOSE EMANUEL DA SILVA PEREIRA</t>
  </si>
  <si>
    <t>JULIA JACINTA BARROS</t>
  </si>
  <si>
    <t>JULIA REBECA ALVES DA SILVA</t>
  </si>
  <si>
    <t>MARIA CLARA DE ALMEIDA RODRIGUES</t>
  </si>
  <si>
    <t>MARIA DARILANE DE MATOS DOS SANTOS</t>
  </si>
  <si>
    <t>MARIO EUDER BONFINO VASCONCELOS</t>
  </si>
  <si>
    <t>NAYARA PEREIRA DOS SANTOS</t>
  </si>
  <si>
    <t>NIKELLY MENEZES DA SILVA FREITAS</t>
  </si>
  <si>
    <t>OLAVO FELIPE BASTOS ALBUQUERQUE</t>
  </si>
  <si>
    <t>PAULO IARLEY PIMENTEL LIRA</t>
  </si>
  <si>
    <t>RODNEY MOREIRA FARIAS</t>
  </si>
  <si>
    <t>SAMYRIA PEREIRA DE CASTRO</t>
  </si>
  <si>
    <t>THALITA LIMA TOMAZ</t>
  </si>
  <si>
    <t>VALESCA OLIVEIRA DO NASCIMENTO</t>
  </si>
  <si>
    <t>ANA CLARA DE SOUSA RAMOS</t>
  </si>
  <si>
    <t>ANA RAYSSA DE SOUSA MORAES</t>
  </si>
  <si>
    <t>ISABELLY ALVES DE SOUZA</t>
  </si>
  <si>
    <t>LUANA KAYLLANE DE ANDRADE RODRIGUES</t>
  </si>
  <si>
    <t>MARIA NATALIA FERNANDES BATISTA</t>
  </si>
  <si>
    <t>GUILHERME BRAGA DA SILVA</t>
  </si>
  <si>
    <t xml:space="preserve">SABRINA DA SILVA SILVESTRE </t>
  </si>
  <si>
    <t>NOTAS LANÇADAS ALEATORIAMENTE</t>
  </si>
  <si>
    <t>BEATRIZ SANTOS DO NASCIMENTO</t>
  </si>
  <si>
    <t>FABRICIO NASCIMENTO DE SOUSA</t>
  </si>
  <si>
    <t xml:space="preserve">JEAN NARCELIO DE SOUSA LIMA </t>
  </si>
  <si>
    <t xml:space="preserve">PEDRO HENRIQUE ARAÚJO RODRIGUES </t>
  </si>
  <si>
    <t>ANA LETICIA MARIANO DA SILVA</t>
  </si>
  <si>
    <t xml:space="preserve">GABRIEL TEIXEIRA DE CASTRO </t>
  </si>
  <si>
    <t>EVELYN SUELEN DA SILVA MIRANDA</t>
  </si>
  <si>
    <t>CHARLES RODRIGUES CARVALHO JUNIOR</t>
  </si>
  <si>
    <t>INGRID SILVA ROCHA</t>
  </si>
  <si>
    <t>MARIA OLIVEIRA DE SOUSA</t>
  </si>
  <si>
    <t>CATARINA CARDOSO SOUSA SILVA</t>
  </si>
  <si>
    <t>ANA JULIA DE SERPA MENDES</t>
  </si>
  <si>
    <t>MARIA EDUARDA SOUSA LUCAS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</si>
</sst>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.m"/>
  </numFmts>
  <fonts count="48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color theme="1"/>
      <name val="Arial"/>
      <scheme val="minor"/>
    </font>
    <font>
      <sz val="8.0"/>
      <color rgb="FFFFFFFF"/>
      <name val="Arial"/>
    </font>
    <font>
      <sz val="8.0"/>
      <color rgb="FF000000"/>
      <name val="Arial"/>
    </font>
    <font>
      <sz val="12.0"/>
      <color theme="1"/>
      <name val="Arial"/>
      <scheme val="minor"/>
    </font>
    <font>
      <b/>
      <sz val="9.0"/>
      <color rgb="FF000000"/>
      <name val="Arial"/>
    </font>
    <font>
      <sz val="9.0"/>
      <color theme="1"/>
      <name val="Arial"/>
      <scheme val="minor"/>
    </font>
    <font>
      <sz val="11.0"/>
      <color rgb="FF000000"/>
      <name val="Calibri"/>
    </font>
    <font>
      <color theme="1"/>
      <name val="Arial"/>
    </font>
    <font>
      <color rgb="FFFFFFFF"/>
      <name val="Arial"/>
    </font>
    <font>
      <sz val="12.0"/>
      <color rgb="FFFFFFFF"/>
      <name val="Arial"/>
      <scheme val="minor"/>
    </font>
    <font>
      <sz val="11.0"/>
      <color rgb="FF202124"/>
      <name val="Roboto"/>
    </font>
    <font>
      <sz val="8.0"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Georgia"/>
    </font>
    <font>
      <i/>
      <color theme="1"/>
      <name val="Arial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theme="1"/>
      <name val="Georgia"/>
    </font>
    <font>
      <b/>
      <sz val="12.0"/>
      <color theme="1"/>
      <name val="Times New Roman"/>
    </font>
    <font>
      <b/>
      <sz val="9.0"/>
      <color rgb="FF1F1F1F"/>
      <name val="Arial"/>
    </font>
    <font>
      <b/>
      <color theme="1"/>
      <name val="Georgia"/>
    </font>
    <font>
      <sz val="9.0"/>
      <color rgb="FF000000"/>
      <name val="Arial"/>
    </font>
    <font>
      <b/>
      <sz val="9.0"/>
      <color theme="1"/>
      <name val="Arial"/>
    </font>
    <font>
      <b/>
      <color rgb="FF000000"/>
      <name val="Arial"/>
    </font>
    <font>
      <color rgb="FF000000"/>
      <name val="Arial"/>
    </font>
    <font>
      <b/>
      <color rgb="FFFFFFFF"/>
      <name val="Arial"/>
      <scheme val="minor"/>
    </font>
    <font>
      <sz val="12.0"/>
      <color rgb="FF000000"/>
      <name val="Arial"/>
    </font>
    <font>
      <sz val="12.0"/>
      <color rgb="FFFFFFFF"/>
      <name val="Arial"/>
    </font>
    <font>
      <sz val="12.0"/>
      <color rgb="FF000000"/>
      <name val="Arial"/>
      <scheme val="minor"/>
    </font>
    <font>
      <b/>
      <sz val="9.0"/>
      <color rgb="FFFFFFFF"/>
      <name val="Arial"/>
    </font>
    <font>
      <sz val="9.0"/>
      <color rgb="FF000000"/>
      <name val="&quot;Google Sans Mono&quot;"/>
    </font>
    <font>
      <b/>
      <color rgb="FF000000"/>
      <name val="&quot;Google Sans&quot;"/>
    </font>
    <font>
      <b/>
      <sz val="9.0"/>
      <color theme="1"/>
      <name val="Arial"/>
      <scheme val="minor"/>
    </font>
    <font>
      <b/>
      <sz val="12.0"/>
      <color rgb="FFFFFFFF"/>
      <name val="Arial"/>
    </font>
    <font>
      <sz val="8.0"/>
      <color theme="1"/>
      <name val="Arial"/>
    </font>
    <font>
      <b/>
      <sz val="8.0"/>
      <color rgb="FFFFFFFF"/>
      <name val="Arial"/>
    </font>
    <font>
      <i/>
      <color theme="1"/>
      <name val="Arial"/>
      <scheme val="minor"/>
    </font>
    <font/>
    <font>
      <b/>
      <color theme="1"/>
      <name val="Arial"/>
    </font>
    <font>
      <sz val="9.0"/>
      <color rgb="FFFFFFFF"/>
      <name val="Arial"/>
    </font>
    <font>
      <b/>
      <sz val="11.0"/>
      <color theme="1"/>
      <name val="Arial"/>
    </font>
    <font>
      <sz val="11.0"/>
      <color rgb="FF3C4043"/>
      <name val="Roboto"/>
    </font>
    <font>
      <sz val="8.0"/>
      <color rgb="FFFFFFFF"/>
      <name val="Arial"/>
      <scheme val="minor"/>
    </font>
    <font>
      <sz val="11.0"/>
      <color rgb="FFFFFFFF"/>
      <name val="Roboto"/>
    </font>
    <font>
      <color theme="1"/>
      <name val="Impact"/>
    </font>
  </fonts>
  <fills count="15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26B826"/>
        <bgColor rgb="FF26B826"/>
      </patternFill>
    </fill>
    <fill>
      <patternFill patternType="solid">
        <fgColor rgb="FFB7E1CD"/>
        <bgColor rgb="FFB7E1CD"/>
      </patternFill>
    </fill>
    <fill>
      <patternFill patternType="solid">
        <fgColor rgb="FF274E13"/>
        <bgColor rgb="FF274E13"/>
      </patternFill>
    </fill>
    <fill>
      <patternFill patternType="solid">
        <fgColor rgb="FF3C7D90"/>
        <bgColor rgb="FF3C7D90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980000"/>
      </right>
      <top style="thin">
        <color rgb="FF980000"/>
      </top>
      <bottom style="thin">
        <color rgb="FF98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2" fillId="0" fontId="2" numFmtId="0" xfId="0" applyBorder="1" applyFont="1"/>
    <xf borderId="2" fillId="3" fontId="6" numFmtId="0" xfId="0" applyAlignment="1" applyBorder="1" applyFill="1" applyFont="1">
      <alignment horizontal="left" readingOrder="0"/>
    </xf>
    <xf borderId="2" fillId="0" fontId="7" numFmtId="0" xfId="0" applyAlignment="1" applyBorder="1" applyFont="1">
      <alignment horizontal="center" readingOrder="0"/>
    </xf>
    <xf borderId="2" fillId="0" fontId="7" numFmtId="0" xfId="0" applyBorder="1" applyFont="1"/>
    <xf borderId="2" fillId="0" fontId="8" numFmtId="0" xfId="0" applyAlignment="1" applyBorder="1" applyFont="1">
      <alignment horizontal="right" readingOrder="0" shrinkToFit="0" vertical="bottom" wrapText="0"/>
    </xf>
    <xf borderId="2" fillId="0" fontId="8" numFmtId="0" xfId="0" applyAlignment="1" applyBorder="1" applyFont="1">
      <alignment readingOrder="0" shrinkToFit="0" vertical="bottom" wrapText="0"/>
    </xf>
    <xf borderId="3" fillId="3" fontId="6" numFmtId="0" xfId="0" applyAlignment="1" applyBorder="1" applyFont="1">
      <alignment horizontal="left" readingOrder="0"/>
    </xf>
    <xf borderId="2" fillId="0" fontId="9" numFmtId="0" xfId="0" applyAlignment="1" applyBorder="1" applyFont="1">
      <alignment horizontal="center" readingOrder="0" vertical="bottom"/>
    </xf>
    <xf borderId="2" fillId="0" fontId="9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/>
    </xf>
    <xf borderId="2" fillId="0" fontId="10" numFmtId="0" xfId="0" applyAlignment="1" applyBorder="1" applyFont="1">
      <alignment horizontal="center" readingOrder="0" vertical="bottom"/>
    </xf>
    <xf borderId="2" fillId="0" fontId="11" numFmtId="0" xfId="0" applyAlignment="1" applyBorder="1" applyFont="1">
      <alignment horizontal="center" readingOrder="0"/>
    </xf>
    <xf borderId="2" fillId="4" fontId="12" numFmtId="0" xfId="0" applyAlignment="1" applyBorder="1" applyFill="1" applyFont="1">
      <alignment readingOrder="0"/>
    </xf>
    <xf borderId="4" fillId="3" fontId="6" numFmtId="0" xfId="0" applyAlignment="1" applyBorder="1" applyFont="1">
      <alignment horizontal="left" readingOrder="0"/>
    </xf>
    <xf borderId="2" fillId="3" fontId="6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2" fillId="0" fontId="14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0" fontId="13" numFmtId="0" xfId="0" applyAlignment="1" applyBorder="1" applyFont="1">
      <alignment horizontal="center" readingOrder="0" vertical="center"/>
    </xf>
    <xf borderId="2" fillId="0" fontId="15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2" fillId="0" fontId="9" numFmtId="0" xfId="0" applyAlignment="1" applyBorder="1" applyFont="1">
      <alignment vertical="bottom"/>
    </xf>
    <xf borderId="5" fillId="0" fontId="9" numFmtId="0" xfId="0" applyAlignment="1" applyBorder="1" applyFont="1">
      <alignment vertical="bottom"/>
    </xf>
    <xf borderId="6" fillId="0" fontId="16" numFmtId="0" xfId="0" applyAlignment="1" applyBorder="1" applyFont="1">
      <alignment vertical="bottom"/>
    </xf>
    <xf borderId="2" fillId="0" fontId="17" numFmtId="0" xfId="0" applyAlignment="1" applyBorder="1" applyFont="1">
      <alignment readingOrder="0"/>
    </xf>
    <xf borderId="7" fillId="0" fontId="2" numFmtId="0" xfId="0" applyBorder="1" applyFont="1"/>
    <xf borderId="2" fillId="0" fontId="13" numFmtId="0" xfId="0" applyAlignment="1" applyBorder="1" applyFont="1">
      <alignment horizontal="center"/>
    </xf>
    <xf borderId="0" fillId="0" fontId="18" numFmtId="0" xfId="0" applyAlignment="1" applyFont="1">
      <alignment horizontal="center" readingOrder="0"/>
    </xf>
    <xf borderId="0" fillId="0" fontId="19" numFmtId="0" xfId="0" applyAlignment="1" applyFont="1">
      <alignment horizontal="center"/>
    </xf>
    <xf borderId="0" fillId="0" fontId="19" numFmtId="0" xfId="0" applyAlignment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8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vertical="bottom"/>
    </xf>
    <xf borderId="0" fillId="0" fontId="20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5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3" fillId="0" fontId="14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9" fillId="3" fontId="6" numFmtId="0" xfId="0" applyAlignment="1" applyBorder="1" applyFont="1">
      <alignment horizontal="left" readingOrder="0"/>
    </xf>
    <xf borderId="2" fillId="3" fontId="22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/>
    </xf>
    <xf borderId="0" fillId="0" fontId="18" numFmtId="0" xfId="0" applyAlignment="1" applyFont="1">
      <alignment readingOrder="0"/>
    </xf>
    <xf borderId="0" fillId="0" fontId="2" numFmtId="0" xfId="0" applyAlignment="1" applyFont="1">
      <alignment horizontal="center"/>
    </xf>
    <xf borderId="2" fillId="0" fontId="18" numFmtId="0" xfId="0" applyAlignment="1" applyBorder="1" applyFont="1">
      <alignment horizontal="center" readingOrder="0"/>
    </xf>
    <xf borderId="2" fillId="0" fontId="18" numFmtId="0" xfId="0" applyAlignment="1" applyBorder="1" applyFont="1">
      <alignment horizontal="center"/>
    </xf>
    <xf borderId="0" fillId="0" fontId="17" numFmtId="0" xfId="0" applyFont="1"/>
    <xf borderId="3" fillId="3" fontId="6" numFmtId="0" xfId="0" applyAlignment="1" applyBorder="1" applyFont="1">
      <alignment readingOrder="0"/>
    </xf>
    <xf borderId="10" fillId="3" fontId="6" numFmtId="0" xfId="0" applyAlignment="1" applyBorder="1" applyFont="1">
      <alignment horizontal="left" readingOrder="0"/>
    </xf>
    <xf borderId="2" fillId="0" fontId="23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 vertical="top"/>
    </xf>
    <xf borderId="2" fillId="0" fontId="24" numFmtId="0" xfId="0" applyAlignment="1" applyBorder="1" applyFont="1">
      <alignment horizontal="left" readingOrder="0" vertical="top"/>
    </xf>
    <xf borderId="2" fillId="0" fontId="24" numFmtId="0" xfId="0" applyAlignment="1" applyBorder="1" applyFont="1">
      <alignment horizontal="center" readingOrder="0" vertical="top"/>
    </xf>
    <xf borderId="2" fillId="0" fontId="24" numFmtId="164" xfId="0" applyAlignment="1" applyBorder="1" applyFont="1" applyNumberFormat="1">
      <alignment horizontal="center" readingOrder="0" vertical="top"/>
    </xf>
    <xf borderId="2" fillId="3" fontId="25" numFmtId="0" xfId="0" applyAlignment="1" applyBorder="1" applyFont="1">
      <alignment vertical="bottom"/>
    </xf>
    <xf borderId="6" fillId="3" fontId="25" numFmtId="0" xfId="0" applyAlignment="1" applyBorder="1" applyFont="1">
      <alignment vertical="bottom"/>
    </xf>
    <xf borderId="2" fillId="0" fontId="26" numFmtId="0" xfId="0" applyAlignment="1" applyBorder="1" applyFont="1">
      <alignment horizontal="center" readingOrder="0" vertical="top"/>
    </xf>
    <xf borderId="2" fillId="0" fontId="27" numFmtId="0" xfId="0" applyAlignment="1" applyBorder="1" applyFont="1">
      <alignment horizontal="left" readingOrder="0" vertical="top"/>
    </xf>
    <xf borderId="2" fillId="0" fontId="4" numFmtId="164" xfId="0" applyAlignment="1" applyBorder="1" applyFont="1" applyNumberFormat="1">
      <alignment horizontal="center" readingOrder="0"/>
    </xf>
    <xf borderId="4" fillId="5" fontId="6" numFmtId="0" xfId="0" applyAlignment="1" applyBorder="1" applyFill="1" applyFont="1">
      <alignment horizontal="left" readingOrder="0"/>
    </xf>
    <xf borderId="6" fillId="0" fontId="4" numFmtId="0" xfId="0" applyAlignment="1" applyBorder="1" applyFont="1">
      <alignment horizontal="center" readingOrder="0"/>
    </xf>
    <xf borderId="0" fillId="5" fontId="17" numFmtId="0" xfId="0" applyAlignment="1" applyFont="1">
      <alignment readingOrder="0"/>
    </xf>
    <xf borderId="6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/>
    </xf>
    <xf borderId="0" fillId="6" fontId="17" numFmtId="0" xfId="0" applyAlignment="1" applyFill="1" applyFont="1">
      <alignment readingOrder="0"/>
    </xf>
    <xf borderId="0" fillId="7" fontId="17" numFmtId="0" xfId="0" applyAlignment="1" applyFill="1" applyFont="1">
      <alignment readingOrder="0"/>
    </xf>
    <xf borderId="4" fillId="7" fontId="6" numFmtId="0" xfId="0" applyAlignment="1" applyBorder="1" applyFont="1">
      <alignment horizontal="left" readingOrder="0"/>
    </xf>
    <xf borderId="2" fillId="7" fontId="2" numFmtId="0" xfId="0" applyAlignment="1" applyBorder="1" applyFont="1">
      <alignment readingOrder="0"/>
    </xf>
    <xf borderId="0" fillId="8" fontId="28" numFmtId="0" xfId="0" applyAlignment="1" applyFill="1" applyFont="1">
      <alignment readingOrder="0"/>
    </xf>
    <xf borderId="0" fillId="9" fontId="28" numFmtId="0" xfId="0" applyAlignment="1" applyFill="1" applyFont="1">
      <alignment readingOrder="0"/>
    </xf>
    <xf borderId="2" fillId="0" fontId="29" numFmtId="0" xfId="0" applyAlignment="1" applyBorder="1" applyFont="1">
      <alignment horizontal="center" readingOrder="0"/>
    </xf>
    <xf borderId="2" fillId="0" fontId="30" numFmtId="0" xfId="0" applyAlignment="1" applyBorder="1" applyFont="1">
      <alignment horizontal="center" readingOrder="0"/>
    </xf>
    <xf borderId="6" fillId="0" fontId="29" numFmtId="0" xfId="0" applyAlignment="1" applyBorder="1" applyFont="1">
      <alignment horizontal="center" readingOrder="0"/>
    </xf>
    <xf borderId="2" fillId="0" fontId="31" numFmtId="0" xfId="0" applyAlignment="1" applyBorder="1" applyFont="1">
      <alignment horizontal="center" readingOrder="0"/>
    </xf>
    <xf borderId="2" fillId="9" fontId="17" numFmtId="0" xfId="0" applyAlignment="1" applyBorder="1" applyFont="1">
      <alignment horizontal="center" readingOrder="0"/>
    </xf>
    <xf borderId="4" fillId="8" fontId="32" numFmtId="0" xfId="0" applyAlignment="1" applyBorder="1" applyFont="1">
      <alignment horizontal="left" readingOrder="0"/>
    </xf>
    <xf borderId="2" fillId="5" fontId="6" numFmtId="0" xfId="0" applyAlignment="1" applyBorder="1" applyFont="1">
      <alignment horizontal="left" readingOrder="0"/>
    </xf>
    <xf borderId="2" fillId="7" fontId="6" numFmtId="0" xfId="0" applyAlignment="1" applyBorder="1" applyFont="1">
      <alignment horizontal="left" readingOrder="0"/>
    </xf>
    <xf borderId="2" fillId="6" fontId="6" numFmtId="0" xfId="0" applyAlignment="1" applyBorder="1" applyFont="1">
      <alignment horizontal="left" readingOrder="0"/>
    </xf>
    <xf borderId="11" fillId="2" fontId="1" numFmtId="0" xfId="0" applyAlignment="1" applyBorder="1" applyFont="1">
      <alignment horizontal="center" readingOrder="0"/>
    </xf>
    <xf borderId="0" fillId="4" fontId="33" numFmtId="0" xfId="0" applyAlignment="1" applyFont="1">
      <alignment horizontal="center"/>
    </xf>
    <xf borderId="2" fillId="0" fontId="34" numFmtId="0" xfId="0" applyAlignment="1" applyBorder="1" applyFont="1">
      <alignment readingOrder="0" shrinkToFit="0" wrapText="0"/>
    </xf>
    <xf borderId="8" fillId="0" fontId="5" numFmtId="0" xfId="0" applyAlignment="1" applyBorder="1" applyFont="1">
      <alignment horizontal="center"/>
    </xf>
    <xf borderId="2" fillId="0" fontId="35" numFmtId="0" xfId="0" applyAlignment="1" applyBorder="1" applyFont="1">
      <alignment readingOrder="0"/>
    </xf>
    <xf borderId="2" fillId="10" fontId="5" numFmtId="0" xfId="0" applyAlignment="1" applyBorder="1" applyFill="1" applyFont="1">
      <alignment horizontal="center" readingOrder="0"/>
    </xf>
    <xf borderId="5" fillId="0" fontId="11" numFmtId="0" xfId="0" applyAlignment="1" applyBorder="1" applyFont="1">
      <alignment horizontal="center" readingOrder="0"/>
    </xf>
    <xf borderId="8" fillId="0" fontId="10" numFmtId="0" xfId="0" applyAlignment="1" applyBorder="1" applyFont="1">
      <alignment readingOrder="0" vertical="bottom"/>
    </xf>
    <xf borderId="8" fillId="0" fontId="11" numFmtId="0" xfId="0" applyAlignment="1" applyBorder="1" applyFont="1">
      <alignment horizontal="center" readingOrder="0"/>
    </xf>
    <xf borderId="8" fillId="0" fontId="2" numFmtId="0" xfId="0" applyAlignment="1" applyBorder="1" applyFont="1">
      <alignment readingOrder="0"/>
    </xf>
    <xf borderId="2" fillId="10" fontId="36" numFmtId="0" xfId="0" applyAlignment="1" applyBorder="1" applyFont="1">
      <alignment horizontal="center" readingOrder="0"/>
    </xf>
    <xf borderId="2" fillId="5" fontId="2" numFmtId="0" xfId="0" applyAlignment="1" applyBorder="1" applyFont="1">
      <alignment readingOrder="0"/>
    </xf>
    <xf borderId="2" fillId="7" fontId="17" numFmtId="0" xfId="0" applyAlignment="1" applyBorder="1" applyFont="1">
      <alignment readingOrder="0"/>
    </xf>
    <xf borderId="2" fillId="9" fontId="28" numFmtId="0" xfId="0" applyAlignment="1" applyBorder="1" applyFont="1">
      <alignment readingOrder="0"/>
    </xf>
    <xf borderId="4" fillId="8" fontId="32" numFmtId="0" xfId="0" applyAlignment="1" applyBorder="1" applyFont="1">
      <alignment horizontal="center" readingOrder="0"/>
    </xf>
    <xf borderId="5" fillId="11" fontId="37" numFmtId="0" xfId="0" applyAlignment="1" applyBorder="1" applyFill="1" applyFont="1">
      <alignment horizontal="center" readingOrder="0" vertical="bottom"/>
    </xf>
    <xf borderId="0" fillId="0" fontId="9" numFmtId="0" xfId="0" applyAlignment="1" applyFont="1">
      <alignment vertical="bottom"/>
    </xf>
    <xf borderId="5" fillId="10" fontId="38" numFmtId="0" xfId="0" applyAlignment="1" applyBorder="1" applyFont="1">
      <alignment horizontal="center" vertical="bottom"/>
    </xf>
    <xf borderId="8" fillId="10" fontId="36" numFmtId="0" xfId="0" applyAlignment="1" applyBorder="1" applyFont="1">
      <alignment horizontal="center" vertical="bottom"/>
    </xf>
    <xf borderId="5" fillId="10" fontId="36" numFmtId="0" xfId="0" applyAlignment="1" applyBorder="1" applyFont="1">
      <alignment horizontal="center" vertical="bottom"/>
    </xf>
    <xf borderId="8" fillId="10" fontId="38" numFmtId="0" xfId="0" applyAlignment="1" applyBorder="1" applyFont="1">
      <alignment horizontal="center" vertical="bottom"/>
    </xf>
    <xf borderId="2" fillId="0" fontId="26" numFmtId="1" xfId="0" applyAlignment="1" applyBorder="1" applyFont="1" applyNumberFormat="1">
      <alignment horizontal="center" readingOrder="0" vertical="top"/>
    </xf>
    <xf borderId="2" fillId="12" fontId="28" numFmtId="0" xfId="0" applyAlignment="1" applyBorder="1" applyFill="1" applyFont="1">
      <alignment readingOrder="0"/>
    </xf>
    <xf borderId="2" fillId="0" fontId="15" numFmtId="0" xfId="0" applyAlignment="1" applyBorder="1" applyFont="1">
      <alignment horizontal="center"/>
    </xf>
    <xf borderId="2" fillId="0" fontId="15" numFmtId="0" xfId="0" applyAlignment="1" applyBorder="1" applyFont="1">
      <alignment horizontal="center" readingOrder="0"/>
    </xf>
    <xf borderId="8" fillId="10" fontId="36" numFmtId="0" xfId="0" applyAlignment="1" applyBorder="1" applyFont="1">
      <alignment horizontal="center" vertical="bottom"/>
    </xf>
    <xf borderId="8" fillId="0" fontId="9" numFmtId="0" xfId="0" applyAlignment="1" applyBorder="1" applyFont="1">
      <alignment readingOrder="0" vertical="bottom"/>
    </xf>
    <xf borderId="0" fillId="3" fontId="6" numFmtId="0" xfId="0" applyAlignment="1" applyFont="1">
      <alignment horizontal="left" readingOrder="0"/>
    </xf>
    <xf borderId="0" fillId="0" fontId="21" numFmtId="0" xfId="0" applyAlignment="1" applyFont="1">
      <alignment horizontal="center" readingOrder="0"/>
    </xf>
    <xf borderId="0" fillId="0" fontId="2" numFmtId="0" xfId="0" applyFont="1"/>
    <xf borderId="2" fillId="10" fontId="36" numFmtId="0" xfId="0" applyAlignment="1" applyBorder="1" applyFont="1">
      <alignment horizontal="center" vertical="bottom"/>
    </xf>
    <xf borderId="2" fillId="10" fontId="36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center" readingOrder="0" vertical="bottom"/>
    </xf>
    <xf borderId="6" fillId="3" fontId="6" numFmtId="0" xfId="0" applyAlignment="1" applyBorder="1" applyFont="1">
      <alignment horizontal="left" readingOrder="0"/>
    </xf>
    <xf borderId="5" fillId="10" fontId="36" numFmtId="0" xfId="0" applyAlignment="1" applyBorder="1" applyFont="1">
      <alignment horizontal="center" readingOrder="0" vertical="bottom"/>
    </xf>
    <xf borderId="0" fillId="4" fontId="12" numFmtId="0" xfId="0" applyAlignment="1" applyFont="1">
      <alignment readingOrder="0"/>
    </xf>
    <xf borderId="0" fillId="0" fontId="39" numFmtId="0" xfId="0" applyFont="1"/>
    <xf borderId="0" fillId="0" fontId="20" numFmtId="0" xfId="0" applyFont="1"/>
    <xf borderId="12" fillId="8" fontId="28" numFmtId="0" xfId="0" applyAlignment="1" applyBorder="1" applyFont="1">
      <alignment horizontal="center" readingOrder="0" vertical="center"/>
    </xf>
    <xf borderId="13" fillId="0" fontId="40" numFmtId="0" xfId="0" applyBorder="1" applyFont="1"/>
    <xf borderId="6" fillId="0" fontId="40" numFmtId="0" xfId="0" applyBorder="1" applyFont="1"/>
    <xf borderId="2" fillId="0" fontId="26" numFmtId="0" xfId="0" applyAlignment="1" applyBorder="1" applyFont="1">
      <alignment horizontal="left" readingOrder="0" vertical="top"/>
    </xf>
    <xf borderId="2" fillId="0" fontId="41" numFmtId="0" xfId="0" applyAlignment="1" applyBorder="1" applyFont="1">
      <alignment vertical="top"/>
    </xf>
    <xf borderId="5" fillId="0" fontId="9" numFmtId="0" xfId="0" applyAlignment="1" applyBorder="1" applyFont="1">
      <alignment vertical="top"/>
    </xf>
    <xf borderId="5" fillId="10" fontId="36" numFmtId="164" xfId="0" applyAlignment="1" applyBorder="1" applyFont="1" applyNumberFormat="1">
      <alignment horizontal="center" vertical="bottom"/>
    </xf>
    <xf borderId="5" fillId="0" fontId="36" numFmtId="0" xfId="0" applyAlignment="1" applyBorder="1" applyFont="1">
      <alignment horizontal="center" vertical="bottom"/>
    </xf>
    <xf borderId="6" fillId="0" fontId="41" numFmtId="0" xfId="0" applyAlignment="1" applyBorder="1" applyFont="1">
      <alignment vertical="top"/>
    </xf>
    <xf borderId="8" fillId="0" fontId="9" numFmtId="0" xfId="0" applyAlignment="1" applyBorder="1" applyFont="1">
      <alignment vertical="top"/>
    </xf>
    <xf borderId="8" fillId="10" fontId="36" numFmtId="164" xfId="0" applyAlignment="1" applyBorder="1" applyFont="1" applyNumberFormat="1">
      <alignment horizontal="center" vertical="bottom"/>
    </xf>
    <xf borderId="8" fillId="0" fontId="36" numFmtId="0" xfId="0" applyAlignment="1" applyBorder="1" applyFont="1">
      <alignment horizontal="center" vertical="bottom"/>
    </xf>
    <xf borderId="0" fillId="2" fontId="1" numFmtId="0" xfId="0" applyAlignment="1" applyFont="1">
      <alignment horizontal="center" readingOrder="0"/>
    </xf>
    <xf borderId="2" fillId="0" fontId="42" numFmtId="0" xfId="0" applyAlignment="1" applyBorder="1" applyFont="1">
      <alignment horizontal="center" readingOrder="0" vertical="top"/>
    </xf>
    <xf borderId="2" fillId="0" fontId="6" numFmtId="0" xfId="0" applyAlignment="1" applyBorder="1" applyFont="1">
      <alignment horizontal="left" readingOrder="0" vertical="top"/>
    </xf>
    <xf borderId="2" fillId="2" fontId="36" numFmtId="0" xfId="0" applyAlignment="1" applyBorder="1" applyFont="1">
      <alignment horizontal="center" vertical="bottom"/>
    </xf>
    <xf borderId="5" fillId="2" fontId="36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readingOrder="0"/>
    </xf>
    <xf borderId="2" fillId="0" fontId="5" numFmtId="0" xfId="0" applyAlignment="1" applyBorder="1" applyFont="1">
      <alignment readingOrder="0"/>
    </xf>
    <xf borderId="0" fillId="0" fontId="5" numFmtId="0" xfId="0" applyAlignment="1" applyFont="1">
      <alignment horizontal="center"/>
    </xf>
    <xf borderId="2" fillId="0" fontId="43" numFmtId="0" xfId="0" applyAlignment="1" applyBorder="1" applyFont="1">
      <alignment readingOrder="0"/>
    </xf>
    <xf borderId="2" fillId="0" fontId="23" numFmtId="0" xfId="0" applyAlignment="1" applyBorder="1" applyFont="1">
      <alignment horizontal="center"/>
    </xf>
    <xf borderId="2" fillId="0" fontId="9" numFmtId="0" xfId="0" applyAlignment="1" applyBorder="1" applyFont="1">
      <alignment readingOrder="0" vertical="bottom"/>
    </xf>
    <xf borderId="2" fillId="3" fontId="25" numFmtId="0" xfId="0" applyAlignment="1" applyBorder="1" applyFont="1">
      <alignment vertical="bottom"/>
    </xf>
    <xf borderId="0" fillId="0" fontId="44" numFmtId="0" xfId="0" applyAlignment="1" applyFont="1">
      <alignment readingOrder="0"/>
    </xf>
    <xf borderId="2" fillId="4" fontId="5" numFmtId="0" xfId="0" applyAlignment="1" applyBorder="1" applyFont="1">
      <alignment horizontal="center"/>
    </xf>
    <xf borderId="2" fillId="4" fontId="5" numFmtId="0" xfId="0" applyAlignment="1" applyBorder="1" applyFont="1">
      <alignment horizontal="center" readingOrder="0"/>
    </xf>
    <xf borderId="2" fillId="10" fontId="45" numFmtId="0" xfId="0" applyAlignment="1" applyBorder="1" applyFont="1">
      <alignment horizontal="center" readingOrder="0"/>
    </xf>
    <xf borderId="2" fillId="0" fontId="29" numFmtId="165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13" fontId="46" numFmtId="0" xfId="0" applyAlignment="1" applyFill="1" applyFont="1">
      <alignment horizontal="center" readingOrder="0"/>
    </xf>
    <xf borderId="0" fillId="0" fontId="21" numFmtId="0" xfId="0" applyFont="1"/>
    <xf borderId="2" fillId="10" fontId="36" numFmtId="0" xfId="0" applyAlignment="1" applyBorder="1" applyFont="1">
      <alignment horizontal="center" readingOrder="0" vertical="bottom"/>
    </xf>
    <xf borderId="5" fillId="10" fontId="36" numFmtId="0" xfId="0" applyAlignment="1" applyBorder="1" applyFont="1">
      <alignment horizontal="center" vertical="bottom"/>
    </xf>
    <xf borderId="2" fillId="14" fontId="6" numFmtId="0" xfId="0" applyAlignment="1" applyBorder="1" applyFill="1" applyFont="1">
      <alignment horizontal="left" readingOrder="0"/>
    </xf>
    <xf borderId="0" fillId="0" fontId="5" numFmtId="0" xfId="0" applyAlignment="1" applyFont="1">
      <alignment horizontal="center" readingOrder="0"/>
    </xf>
    <xf borderId="2" fillId="13" fontId="30" numFmtId="0" xfId="0" applyAlignment="1" applyBorder="1" applyFont="1">
      <alignment horizontal="center" readingOrder="0"/>
    </xf>
    <xf borderId="2" fillId="0" fontId="5" numFmtId="0" xfId="0" applyBorder="1" applyFont="1"/>
    <xf borderId="2" fillId="0" fontId="31" numFmtId="165" xfId="0" applyAlignment="1" applyBorder="1" applyFont="1" applyNumberFormat="1">
      <alignment horizontal="center" readingOrder="0"/>
    </xf>
    <xf borderId="2" fillId="0" fontId="18" numFmtId="0" xfId="0" applyAlignment="1" applyBorder="1" applyFont="1">
      <alignment horizontal="left"/>
    </xf>
    <xf borderId="2" fillId="0" fontId="9" numFmtId="0" xfId="0" applyAlignment="1" applyBorder="1" applyFont="1">
      <alignment vertical="bottom"/>
    </xf>
    <xf borderId="2" fillId="0" fontId="23" numFmtId="0" xfId="0" applyAlignment="1" applyBorder="1" applyFont="1">
      <alignment horizontal="left" readingOrder="0"/>
    </xf>
    <xf borderId="2" fillId="2" fontId="36" numFmtId="0" xfId="0" applyAlignment="1" applyBorder="1" applyFont="1">
      <alignment horizontal="center" readingOrder="0" vertical="bottom"/>
    </xf>
    <xf borderId="2" fillId="4" fontId="18" numFmtId="0" xfId="0" applyAlignment="1" applyBorder="1" applyFont="1">
      <alignment horizontal="center"/>
    </xf>
    <xf borderId="2" fillId="4" fontId="18" numFmtId="0" xfId="0" applyAlignment="1" applyBorder="1" applyFont="1">
      <alignment horizontal="center" readingOrder="0"/>
    </xf>
    <xf borderId="0" fillId="0" fontId="47" numFmtId="0" xfId="0" applyAlignment="1" applyFont="1">
      <alignment horizontal="center" readingOrder="0"/>
    </xf>
    <xf borderId="5" fillId="0" fontId="23" numFmtId="0" xfId="0" applyAlignment="1" applyBorder="1" applyFont="1">
      <alignment horizontal="center" vertical="bottom"/>
    </xf>
    <xf borderId="5" fillId="0" fontId="23" numFmtId="0" xfId="0" applyAlignment="1" applyBorder="1" applyFont="1">
      <alignment horizontal="center" vertical="bottom"/>
    </xf>
    <xf borderId="0" fillId="0" fontId="47" numFmtId="0" xfId="0" applyAlignment="1" applyFont="1">
      <alignment horizontal="center"/>
    </xf>
  </cellXfs>
  <cellStyles count="1">
    <cellStyle xfId="0" name="Normal" builtinId="0"/>
  </cellStyles>
  <dxfs count="7">
    <dxf>
      <font>
        <b/>
        <color theme="0"/>
      </font>
      <fill>
        <patternFill patternType="solid">
          <fgColor rgb="FF26B826"/>
          <bgColor rgb="FF26B826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FFFFFF"/>
      </font>
      <fill>
        <patternFill patternType="solid">
          <fgColor rgb="FF26B826"/>
          <bgColor rgb="FF26B826"/>
        </patternFill>
      </fill>
      <border/>
    </dxf>
    <dxf>
      <font/>
      <fill>
        <patternFill patternType="solid">
          <fgColor rgb="FF26B826"/>
          <bgColor rgb="FF26B826"/>
        </patternFill>
      </fill>
      <border/>
    </dxf>
    <dxf>
      <font>
        <b/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7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8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9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10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41.xml"/><Relationship Id="rId3" Type="http://schemas.openxmlformats.org/officeDocument/2006/relationships/vmlDrawing" Target="../drawings/vmlDrawing11.v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42.xml"/><Relationship Id="rId3" Type="http://schemas.openxmlformats.org/officeDocument/2006/relationships/vmlDrawing" Target="../drawings/vmlDrawing12.v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43.xml"/><Relationship Id="rId3" Type="http://schemas.openxmlformats.org/officeDocument/2006/relationships/vmlDrawing" Target="../drawings/vmlDrawing13.v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47.xml"/><Relationship Id="rId3" Type="http://schemas.openxmlformats.org/officeDocument/2006/relationships/vmlDrawing" Target="../drawings/vmlDrawing14.v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48.xml"/><Relationship Id="rId3" Type="http://schemas.openxmlformats.org/officeDocument/2006/relationships/vmlDrawing" Target="../drawings/vmlDrawing15.v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49.xml"/><Relationship Id="rId3" Type="http://schemas.openxmlformats.org/officeDocument/2006/relationships/vmlDrawing" Target="../drawings/vmlDrawing16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50.xml"/><Relationship Id="rId3" Type="http://schemas.openxmlformats.org/officeDocument/2006/relationships/vmlDrawing" Target="../drawings/vmlDrawing17.v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51.xml"/><Relationship Id="rId3" Type="http://schemas.openxmlformats.org/officeDocument/2006/relationships/vmlDrawing" Target="../drawings/vmlDrawing18.v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52.xml"/><Relationship Id="rId3" Type="http://schemas.openxmlformats.org/officeDocument/2006/relationships/vmlDrawing" Target="../drawings/vmlDrawing19.v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53.xml"/><Relationship Id="rId3" Type="http://schemas.openxmlformats.org/officeDocument/2006/relationships/vmlDrawing" Target="../drawings/vmlDrawing20.v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56.xml"/><Relationship Id="rId3" Type="http://schemas.openxmlformats.org/officeDocument/2006/relationships/vmlDrawing" Target="../drawings/vmlDrawing21.v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2.0"/>
    <col customWidth="1" min="2" max="12" width="6.75"/>
    <col customWidth="1" min="13" max="13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3">
        <v>9.3</v>
      </c>
      <c r="C2" s="4">
        <v>8.5</v>
      </c>
      <c r="D2" s="4">
        <v>8.5</v>
      </c>
      <c r="E2" s="4">
        <v>10.0</v>
      </c>
      <c r="F2" s="4">
        <v>10.0</v>
      </c>
      <c r="G2" s="4">
        <v>10.0</v>
      </c>
      <c r="H2" s="4">
        <v>8.5</v>
      </c>
      <c r="I2" s="4">
        <v>10.0</v>
      </c>
      <c r="J2" s="4">
        <v>7.0</v>
      </c>
      <c r="K2" s="5">
        <v>9.0</v>
      </c>
      <c r="L2" s="5">
        <v>8.0</v>
      </c>
      <c r="M2" s="2" t="s">
        <v>14</v>
      </c>
    </row>
    <row r="3">
      <c r="A3" s="2" t="s">
        <v>15</v>
      </c>
      <c r="B3" s="4">
        <v>9.0</v>
      </c>
      <c r="C3" s="6"/>
      <c r="D3" s="4">
        <v>8.75</v>
      </c>
      <c r="E3" s="4">
        <v>10.0</v>
      </c>
      <c r="F3" s="7"/>
      <c r="G3" s="4">
        <v>10.0</v>
      </c>
      <c r="H3" s="7"/>
      <c r="I3" s="7"/>
      <c r="J3" s="7"/>
      <c r="K3" s="7"/>
      <c r="L3" s="7"/>
      <c r="M3" s="8"/>
    </row>
    <row r="4">
      <c r="A4" s="2" t="s">
        <v>16</v>
      </c>
      <c r="B4" s="3">
        <v>9.7</v>
      </c>
      <c r="C4" s="3">
        <v>9.7</v>
      </c>
      <c r="D4" s="3">
        <v>7.7</v>
      </c>
      <c r="E4" s="4">
        <v>10.0</v>
      </c>
      <c r="F4" s="5">
        <v>7.0</v>
      </c>
      <c r="G4" s="4">
        <v>10.0</v>
      </c>
      <c r="H4" s="4">
        <v>7.0</v>
      </c>
      <c r="I4" s="4">
        <v>7.0</v>
      </c>
      <c r="J4" s="4">
        <v>7.0</v>
      </c>
      <c r="K4" s="5">
        <v>7.0</v>
      </c>
      <c r="L4" s="5">
        <v>7.0</v>
      </c>
      <c r="M4" s="2" t="s">
        <v>14</v>
      </c>
    </row>
    <row r="5">
      <c r="A5" s="2" t="s">
        <v>17</v>
      </c>
      <c r="B5" s="4">
        <v>8.5</v>
      </c>
      <c r="C5" s="4">
        <v>10.0</v>
      </c>
      <c r="D5" s="4">
        <v>9.5</v>
      </c>
      <c r="E5" s="4">
        <v>10.0</v>
      </c>
      <c r="F5" s="4">
        <v>10.0</v>
      </c>
      <c r="G5" s="4">
        <v>10.0</v>
      </c>
      <c r="H5" s="4">
        <v>8.5</v>
      </c>
      <c r="I5" s="4">
        <v>10.0</v>
      </c>
      <c r="J5" s="4">
        <v>7.0</v>
      </c>
      <c r="K5" s="5">
        <v>8.5</v>
      </c>
      <c r="L5" s="5">
        <v>10.0</v>
      </c>
      <c r="M5" s="2" t="s">
        <v>14</v>
      </c>
    </row>
    <row r="6">
      <c r="A6" s="2" t="s">
        <v>18</v>
      </c>
      <c r="B6" s="4">
        <v>10.0</v>
      </c>
      <c r="C6" s="4">
        <v>9.5</v>
      </c>
      <c r="D6" s="4">
        <v>9.5</v>
      </c>
      <c r="E6" s="4">
        <v>10.0</v>
      </c>
      <c r="F6" s="4">
        <v>10.0</v>
      </c>
      <c r="G6" s="4">
        <v>10.0</v>
      </c>
      <c r="H6" s="4"/>
      <c r="I6" s="7"/>
      <c r="J6" s="7"/>
      <c r="K6" s="7"/>
      <c r="L6" s="7"/>
      <c r="M6" s="8"/>
    </row>
    <row r="7">
      <c r="A7" s="2" t="s">
        <v>19</v>
      </c>
      <c r="B7" s="4">
        <v>8.0</v>
      </c>
      <c r="C7" s="4">
        <v>9.75</v>
      </c>
      <c r="D7" s="4">
        <v>9.5</v>
      </c>
      <c r="E7" s="4">
        <v>8.0</v>
      </c>
      <c r="F7" s="4">
        <v>10.0</v>
      </c>
      <c r="G7" s="4">
        <v>10.0</v>
      </c>
      <c r="H7" s="4">
        <v>8.0</v>
      </c>
      <c r="I7" s="5">
        <v>8.0</v>
      </c>
      <c r="J7" s="4">
        <v>7.5</v>
      </c>
      <c r="K7" s="5">
        <v>9.0</v>
      </c>
      <c r="L7" s="5">
        <v>9.0</v>
      </c>
      <c r="M7" s="2" t="s">
        <v>14</v>
      </c>
    </row>
    <row r="8">
      <c r="A8" s="2" t="s">
        <v>20</v>
      </c>
      <c r="B8" s="4">
        <v>9.0</v>
      </c>
      <c r="C8" s="3">
        <v>9.3</v>
      </c>
      <c r="D8" s="3">
        <v>8.8</v>
      </c>
      <c r="E8" s="4">
        <v>10.0</v>
      </c>
      <c r="F8" s="4">
        <v>10.0</v>
      </c>
      <c r="G8" s="4">
        <v>10.0</v>
      </c>
      <c r="H8" s="4">
        <v>9.0</v>
      </c>
      <c r="I8" s="4">
        <v>10.0</v>
      </c>
      <c r="J8" s="4">
        <v>8.2</v>
      </c>
      <c r="K8" s="5">
        <v>9.0</v>
      </c>
      <c r="L8" s="5">
        <v>8.5</v>
      </c>
      <c r="M8" s="2" t="s">
        <v>14</v>
      </c>
    </row>
    <row r="9">
      <c r="A9" s="2" t="s">
        <v>21</v>
      </c>
      <c r="B9" s="4">
        <v>9.75</v>
      </c>
      <c r="C9" s="4">
        <v>9.75</v>
      </c>
      <c r="D9" s="4">
        <v>9.0</v>
      </c>
      <c r="E9" s="4">
        <v>7.0</v>
      </c>
      <c r="F9" s="4">
        <v>10.0</v>
      </c>
      <c r="G9" s="4">
        <v>10.0</v>
      </c>
      <c r="H9" s="5">
        <v>7.0</v>
      </c>
      <c r="I9" s="4">
        <v>10.0</v>
      </c>
      <c r="J9" s="4">
        <v>7.5</v>
      </c>
      <c r="K9" s="5">
        <v>7.0</v>
      </c>
      <c r="L9" s="5">
        <v>7.0</v>
      </c>
      <c r="M9" s="8"/>
    </row>
    <row r="10">
      <c r="A10" s="2" t="s">
        <v>22</v>
      </c>
      <c r="B10" s="4">
        <v>8.0</v>
      </c>
      <c r="C10" s="4">
        <v>8.0</v>
      </c>
      <c r="D10" s="6"/>
      <c r="E10" s="6"/>
      <c r="F10" s="4">
        <v>10.0</v>
      </c>
      <c r="G10" s="4">
        <v>10.0</v>
      </c>
      <c r="H10" s="7"/>
      <c r="I10" s="7"/>
      <c r="J10" s="7"/>
      <c r="K10" s="7"/>
      <c r="L10" s="5">
        <v>7.0</v>
      </c>
      <c r="M10" s="8"/>
    </row>
    <row r="11">
      <c r="A11" s="2" t="s">
        <v>23</v>
      </c>
      <c r="B11" s="3">
        <v>9.8</v>
      </c>
      <c r="C11" s="4">
        <v>8.5</v>
      </c>
      <c r="D11" s="3">
        <v>8.8</v>
      </c>
      <c r="E11" s="4">
        <v>7.0</v>
      </c>
      <c r="F11" s="4">
        <v>10.0</v>
      </c>
      <c r="G11" s="4">
        <v>10.0</v>
      </c>
      <c r="H11" s="4">
        <v>9.0</v>
      </c>
      <c r="I11" s="4">
        <v>10.0</v>
      </c>
      <c r="J11" s="4">
        <v>8.2</v>
      </c>
      <c r="K11" s="5">
        <v>7.0</v>
      </c>
      <c r="L11" s="5">
        <v>8.0</v>
      </c>
      <c r="M11" s="8"/>
    </row>
    <row r="12">
      <c r="A12" s="2" t="s">
        <v>24</v>
      </c>
      <c r="B12" s="4">
        <v>9.25</v>
      </c>
      <c r="C12" s="4">
        <v>7.25</v>
      </c>
      <c r="D12" s="4">
        <v>9.25</v>
      </c>
      <c r="E12" s="4">
        <v>10.0</v>
      </c>
      <c r="F12" s="7"/>
      <c r="G12" s="7"/>
      <c r="H12" s="7"/>
      <c r="I12" s="7"/>
      <c r="J12" s="7"/>
      <c r="K12" s="7"/>
      <c r="L12" s="7"/>
      <c r="M12" s="2"/>
    </row>
    <row r="13">
      <c r="A13" s="2" t="s">
        <v>25</v>
      </c>
      <c r="B13" s="4">
        <v>9.75</v>
      </c>
      <c r="C13" s="4">
        <v>9.75</v>
      </c>
      <c r="D13" s="4">
        <v>9.5</v>
      </c>
      <c r="E13" s="4">
        <v>10.0</v>
      </c>
      <c r="F13" s="4">
        <v>10.0</v>
      </c>
      <c r="G13" s="4">
        <v>10.0</v>
      </c>
      <c r="H13" s="7"/>
      <c r="I13" s="7"/>
      <c r="J13" s="7"/>
      <c r="K13" s="7"/>
      <c r="L13" s="7"/>
      <c r="M13" s="8"/>
    </row>
    <row r="14">
      <c r="A14" s="2" t="s">
        <v>26</v>
      </c>
      <c r="B14" s="4">
        <v>10.0</v>
      </c>
      <c r="C14" s="4">
        <v>10.0</v>
      </c>
      <c r="D14" s="4">
        <v>7.0</v>
      </c>
      <c r="E14" s="6"/>
      <c r="F14" s="7"/>
      <c r="G14" s="7"/>
      <c r="H14" s="7"/>
      <c r="I14" s="7"/>
      <c r="J14" s="7"/>
      <c r="K14" s="7"/>
      <c r="L14" s="7"/>
      <c r="M14" s="8"/>
    </row>
    <row r="15">
      <c r="A15" s="2" t="s">
        <v>27</v>
      </c>
      <c r="B15" s="4">
        <v>10.0</v>
      </c>
      <c r="C15" s="4">
        <v>9.6</v>
      </c>
      <c r="D15" s="4">
        <v>9.0</v>
      </c>
      <c r="E15" s="4">
        <v>10.0</v>
      </c>
      <c r="F15" s="4">
        <v>10.0</v>
      </c>
      <c r="G15" s="4">
        <v>10.0</v>
      </c>
      <c r="H15" s="4">
        <v>8.5</v>
      </c>
      <c r="I15" s="4">
        <v>10.0</v>
      </c>
      <c r="J15" s="4">
        <v>7.0</v>
      </c>
      <c r="K15" s="5">
        <v>7.0</v>
      </c>
      <c r="L15" s="5">
        <v>10.0</v>
      </c>
      <c r="M15" s="2" t="s">
        <v>14</v>
      </c>
    </row>
    <row r="16">
      <c r="A16" s="2" t="s">
        <v>28</v>
      </c>
      <c r="B16" s="4">
        <v>9.5</v>
      </c>
      <c r="C16" s="4">
        <v>9.5</v>
      </c>
      <c r="D16" s="4">
        <v>8.5</v>
      </c>
      <c r="E16" s="6"/>
      <c r="F16" s="7"/>
      <c r="G16" s="7"/>
      <c r="H16" s="7"/>
      <c r="I16" s="7"/>
      <c r="J16" s="7"/>
      <c r="K16" s="7"/>
      <c r="L16" s="7"/>
      <c r="M16" s="8"/>
    </row>
    <row r="17">
      <c r="A17" s="2" t="s">
        <v>29</v>
      </c>
      <c r="B17" s="4">
        <v>10.0</v>
      </c>
      <c r="C17" s="4">
        <v>10.0</v>
      </c>
      <c r="D17" s="4">
        <v>9.0</v>
      </c>
      <c r="E17" s="4">
        <v>10.0</v>
      </c>
      <c r="F17" s="4">
        <v>10.0</v>
      </c>
      <c r="G17" s="4">
        <v>10.0</v>
      </c>
      <c r="H17" s="7"/>
      <c r="I17" s="7"/>
      <c r="J17" s="7"/>
      <c r="K17" s="7"/>
      <c r="L17" s="7"/>
      <c r="M17" s="8"/>
    </row>
    <row r="18">
      <c r="A18" s="2" t="s">
        <v>30</v>
      </c>
      <c r="B18" s="4">
        <v>9.5</v>
      </c>
      <c r="C18" s="4">
        <v>9.5</v>
      </c>
      <c r="D18" s="4">
        <v>8.5</v>
      </c>
      <c r="E18" s="6"/>
      <c r="F18" s="7"/>
      <c r="G18" s="7"/>
      <c r="H18" s="7"/>
      <c r="I18" s="7"/>
      <c r="J18" s="7"/>
      <c r="K18" s="7"/>
      <c r="L18" s="7"/>
      <c r="M18" s="8"/>
    </row>
    <row r="19">
      <c r="A19" s="2" t="s">
        <v>31</v>
      </c>
      <c r="B19" s="4">
        <v>8.75</v>
      </c>
      <c r="C19" s="4">
        <v>9.0</v>
      </c>
      <c r="D19" s="6"/>
      <c r="E19" s="4">
        <v>10.0</v>
      </c>
      <c r="F19" s="4">
        <v>10.0</v>
      </c>
      <c r="G19" s="4">
        <v>10.0</v>
      </c>
      <c r="H19" s="4">
        <v>7.0</v>
      </c>
      <c r="I19" s="4">
        <v>10.0</v>
      </c>
      <c r="J19" s="7"/>
      <c r="K19" s="5">
        <v>7.0</v>
      </c>
      <c r="L19" s="5">
        <v>10.0</v>
      </c>
      <c r="M19" s="8"/>
    </row>
    <row r="20">
      <c r="A20" s="2" t="s">
        <v>32</v>
      </c>
      <c r="B20" s="3">
        <v>9.0</v>
      </c>
      <c r="C20" s="4">
        <v>8.0</v>
      </c>
      <c r="D20" s="4">
        <v>8.0</v>
      </c>
      <c r="E20" s="4">
        <v>7.0</v>
      </c>
      <c r="F20" s="5">
        <v>8.0</v>
      </c>
      <c r="G20" s="4">
        <v>7.0</v>
      </c>
      <c r="H20" s="4">
        <v>9.5</v>
      </c>
      <c r="I20" s="4">
        <v>10.0</v>
      </c>
      <c r="J20" s="5">
        <v>7.0</v>
      </c>
      <c r="K20" s="5">
        <v>7.0</v>
      </c>
      <c r="L20" s="5">
        <v>9.0</v>
      </c>
      <c r="M20" s="8"/>
    </row>
    <row r="21">
      <c r="A21" s="2" t="s">
        <v>33</v>
      </c>
      <c r="B21" s="3">
        <v>9.8</v>
      </c>
      <c r="C21" s="4">
        <v>10.0</v>
      </c>
      <c r="D21" s="3">
        <v>8.8</v>
      </c>
      <c r="E21" s="4">
        <v>10.0</v>
      </c>
      <c r="F21" s="4">
        <v>10.0</v>
      </c>
      <c r="G21" s="4">
        <v>10.0</v>
      </c>
      <c r="H21" s="4">
        <v>7.0</v>
      </c>
      <c r="I21" s="4">
        <v>10.0</v>
      </c>
      <c r="J21" s="5">
        <v>8.2</v>
      </c>
      <c r="K21" s="5">
        <v>7.0</v>
      </c>
      <c r="L21" s="5">
        <v>7.0</v>
      </c>
      <c r="M21" s="8"/>
    </row>
    <row r="22">
      <c r="A22" s="2" t="s">
        <v>34</v>
      </c>
      <c r="B22" s="4">
        <v>8.75</v>
      </c>
      <c r="C22" s="4">
        <v>9.0</v>
      </c>
      <c r="D22" s="4">
        <v>8.75</v>
      </c>
      <c r="E22" s="5">
        <v>10.0</v>
      </c>
      <c r="F22" s="4">
        <v>10.0</v>
      </c>
      <c r="G22" s="5">
        <v>9.0</v>
      </c>
      <c r="H22" s="7"/>
      <c r="I22" s="7"/>
      <c r="J22" s="7"/>
      <c r="K22" s="7"/>
      <c r="L22" s="7"/>
      <c r="M22" s="8"/>
    </row>
    <row r="23">
      <c r="A23" s="2" t="s">
        <v>35</v>
      </c>
      <c r="B23" s="4">
        <v>10.0</v>
      </c>
      <c r="C23" s="3">
        <v>9.8</v>
      </c>
      <c r="D23" s="4">
        <v>9.0</v>
      </c>
      <c r="E23" s="4">
        <v>10.0</v>
      </c>
      <c r="F23" s="4">
        <v>10.0</v>
      </c>
      <c r="G23" s="4">
        <v>10.0</v>
      </c>
      <c r="H23" s="4">
        <v>7.0</v>
      </c>
      <c r="I23" s="4">
        <v>10.0</v>
      </c>
      <c r="J23" s="4">
        <v>9.0</v>
      </c>
      <c r="K23" s="4">
        <v>7.0</v>
      </c>
      <c r="L23" s="5">
        <v>9.0</v>
      </c>
      <c r="M23" s="8"/>
    </row>
    <row r="24">
      <c r="A24" s="9" t="s">
        <v>36</v>
      </c>
      <c r="B24" s="5"/>
      <c r="C24" s="10">
        <v>10.0</v>
      </c>
      <c r="D24" s="10">
        <v>9.5</v>
      </c>
      <c r="E24" s="10">
        <v>10.0</v>
      </c>
      <c r="F24" s="10">
        <v>10.0</v>
      </c>
      <c r="G24" s="11"/>
      <c r="H24" s="10">
        <v>10.0</v>
      </c>
      <c r="I24" s="10">
        <v>10.0</v>
      </c>
      <c r="J24" s="4">
        <v>9.0</v>
      </c>
      <c r="K24" s="5">
        <v>9.5</v>
      </c>
      <c r="L24" s="5">
        <v>8.5</v>
      </c>
      <c r="M24" s="8"/>
    </row>
    <row r="25">
      <c r="A25" s="9" t="s">
        <v>37</v>
      </c>
      <c r="B25" s="5">
        <v>10.0</v>
      </c>
      <c r="C25" s="5">
        <v>10.0</v>
      </c>
      <c r="D25" s="5">
        <v>8.5</v>
      </c>
      <c r="E25" s="5">
        <v>9.0</v>
      </c>
      <c r="F25" s="5">
        <v>10.0</v>
      </c>
      <c r="G25" s="2">
        <v>10.0</v>
      </c>
      <c r="H25" s="5">
        <v>8.0</v>
      </c>
      <c r="I25" s="5">
        <v>10.0</v>
      </c>
      <c r="J25" s="5">
        <v>8.5</v>
      </c>
      <c r="K25" s="5">
        <v>8.0</v>
      </c>
      <c r="L25" s="5">
        <v>10.0</v>
      </c>
      <c r="M25" s="8"/>
    </row>
  </sheetData>
  <conditionalFormatting sqref="B2:L25">
    <cfRule type="cellIs" dxfId="0" priority="1" operator="greaterThanOrEqual">
      <formula>7</formula>
    </cfRule>
  </conditionalFormatting>
  <conditionalFormatting sqref="B2:L25">
    <cfRule type="cellIs" dxfId="1" priority="2" operator="lessThan">
      <formula>7</formula>
    </cfRule>
  </conditionalFormatting>
  <conditionalFormatting sqref="B2:L25">
    <cfRule type="notContainsBlanks" dxfId="2" priority="3">
      <formula>LEN(TRIM(B2))&gt;0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75"/>
    <col customWidth="1" min="2" max="2" width="6.88"/>
    <col customWidth="1" min="3" max="3" width="7.88"/>
    <col customWidth="1" min="4" max="4" width="7.38"/>
    <col customWidth="1" min="5" max="5" width="7.88"/>
    <col customWidth="1" min="6" max="6" width="7.38"/>
    <col customWidth="1" min="7" max="7" width="6.38"/>
    <col customWidth="1" min="8" max="8" width="8.0"/>
    <col customWidth="1" min="9" max="9" width="6.25"/>
    <col customWidth="1" min="10" max="10" width="7.5"/>
    <col customWidth="1" min="11" max="11" width="9.13"/>
    <col customWidth="1" min="12" max="12" width="7.63"/>
    <col customWidth="1" min="13" max="13" width="30.75"/>
    <col customWidth="1" min="15" max="15" width="30.63"/>
  </cols>
  <sheetData>
    <row r="1">
      <c r="A1" s="1" t="s">
        <v>58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71" t="s">
        <v>206</v>
      </c>
      <c r="B2" s="4">
        <v>7.0</v>
      </c>
      <c r="C2" s="4">
        <v>9.4</v>
      </c>
      <c r="D2" s="4">
        <v>9.0</v>
      </c>
      <c r="E2" s="72">
        <v>10.0</v>
      </c>
      <c r="F2" s="72">
        <v>10.0</v>
      </c>
      <c r="G2" s="72">
        <v>10.0</v>
      </c>
      <c r="H2" s="4">
        <v>8.5</v>
      </c>
      <c r="I2" s="5">
        <v>10.0</v>
      </c>
      <c r="J2" s="5">
        <v>9.0</v>
      </c>
      <c r="K2" s="5">
        <v>7.0</v>
      </c>
      <c r="L2" s="5">
        <v>10.0</v>
      </c>
      <c r="M2" s="73" t="s">
        <v>207</v>
      </c>
      <c r="N2" s="31" t="s">
        <v>208</v>
      </c>
    </row>
    <row r="3">
      <c r="A3" s="21" t="s">
        <v>209</v>
      </c>
      <c r="B3" s="5">
        <v>7.5</v>
      </c>
      <c r="C3" s="74">
        <v>10.0</v>
      </c>
      <c r="D3" s="5">
        <v>7.0</v>
      </c>
      <c r="E3" s="75"/>
      <c r="F3" s="7"/>
      <c r="G3" s="7"/>
      <c r="H3" s="7"/>
      <c r="I3" s="7"/>
      <c r="J3" s="7"/>
      <c r="K3" s="7"/>
      <c r="L3" s="7"/>
      <c r="M3" s="8"/>
      <c r="O3" s="73" t="s">
        <v>207</v>
      </c>
    </row>
    <row r="4">
      <c r="A4" s="21" t="s">
        <v>210</v>
      </c>
      <c r="B4" s="4"/>
      <c r="C4" s="72">
        <v>10.0</v>
      </c>
      <c r="D4" s="4">
        <v>9.5</v>
      </c>
      <c r="E4" s="4"/>
      <c r="F4" s="72"/>
      <c r="G4" s="4"/>
      <c r="H4" s="4"/>
      <c r="I4" s="7"/>
      <c r="J4" s="7"/>
      <c r="K4" s="7"/>
      <c r="L4" s="7"/>
      <c r="M4" s="8"/>
      <c r="O4" s="76" t="s">
        <v>211</v>
      </c>
    </row>
    <row r="5">
      <c r="A5" s="21" t="s">
        <v>212</v>
      </c>
      <c r="B5" s="5">
        <v>10.0</v>
      </c>
      <c r="C5" s="75"/>
      <c r="D5" s="7"/>
      <c r="E5" s="7"/>
      <c r="F5" s="75"/>
      <c r="G5" s="75"/>
      <c r="H5" s="7"/>
      <c r="I5" s="7"/>
      <c r="J5" s="7"/>
      <c r="K5" s="7"/>
      <c r="L5" s="7"/>
      <c r="M5" s="8"/>
      <c r="O5" s="77" t="s">
        <v>213</v>
      </c>
    </row>
    <row r="6">
      <c r="A6" s="78" t="s">
        <v>214</v>
      </c>
      <c r="B6" s="4"/>
      <c r="C6" s="72">
        <v>9.5</v>
      </c>
      <c r="D6" s="4">
        <v>9.5</v>
      </c>
      <c r="E6" s="72"/>
      <c r="F6" s="4">
        <v>10.0</v>
      </c>
      <c r="G6" s="4">
        <v>10.0</v>
      </c>
      <c r="H6" s="4">
        <v>7.0</v>
      </c>
      <c r="I6" s="7"/>
      <c r="J6" s="5">
        <v>5.3</v>
      </c>
      <c r="K6" s="7"/>
      <c r="L6" s="5">
        <v>0.0</v>
      </c>
      <c r="M6" s="79" t="s">
        <v>213</v>
      </c>
      <c r="O6" s="80" t="s">
        <v>215</v>
      </c>
    </row>
    <row r="7">
      <c r="A7" s="71" t="s">
        <v>216</v>
      </c>
      <c r="B7" s="4">
        <v>7.0</v>
      </c>
      <c r="C7" s="4">
        <v>9.25</v>
      </c>
      <c r="D7" s="4">
        <v>7.0</v>
      </c>
      <c r="E7" s="72">
        <v>10.0</v>
      </c>
      <c r="F7" s="72">
        <v>10.0</v>
      </c>
      <c r="G7" s="72">
        <v>10.0</v>
      </c>
      <c r="H7" s="4">
        <v>7.5</v>
      </c>
      <c r="I7" s="5">
        <v>10.0</v>
      </c>
      <c r="J7" s="19">
        <v>8.5</v>
      </c>
      <c r="K7" s="5">
        <v>8.5</v>
      </c>
      <c r="L7" s="5">
        <v>10.0</v>
      </c>
      <c r="M7" s="73" t="s">
        <v>207</v>
      </c>
      <c r="N7" s="31" t="s">
        <v>208</v>
      </c>
      <c r="O7" s="81" t="s">
        <v>217</v>
      </c>
    </row>
    <row r="8">
      <c r="A8" s="77" t="s">
        <v>218</v>
      </c>
      <c r="B8" s="5">
        <v>8.0</v>
      </c>
      <c r="C8" s="5">
        <v>8.5</v>
      </c>
      <c r="D8" s="5">
        <v>7.0</v>
      </c>
      <c r="E8" s="5">
        <v>10.0</v>
      </c>
      <c r="F8" s="74">
        <v>10.0</v>
      </c>
      <c r="G8" s="75"/>
      <c r="H8" s="7"/>
      <c r="I8" s="7"/>
      <c r="J8" s="5">
        <v>8.2</v>
      </c>
      <c r="K8" s="7"/>
      <c r="L8" s="5">
        <v>10.0</v>
      </c>
      <c r="M8" s="79" t="s">
        <v>213</v>
      </c>
    </row>
    <row r="9">
      <c r="A9" s="71" t="s">
        <v>219</v>
      </c>
      <c r="B9" s="82">
        <v>10.0</v>
      </c>
      <c r="C9" s="82">
        <v>9.5</v>
      </c>
      <c r="D9" s="83">
        <v>8.0</v>
      </c>
      <c r="E9" s="82">
        <v>10.0</v>
      </c>
      <c r="F9" s="84">
        <v>10.0</v>
      </c>
      <c r="G9" s="82">
        <v>10.0</v>
      </c>
      <c r="H9" s="82">
        <v>9.5</v>
      </c>
      <c r="I9" s="5">
        <v>10.0</v>
      </c>
      <c r="J9" s="5">
        <v>10.0</v>
      </c>
      <c r="K9" s="19">
        <v>8.5</v>
      </c>
      <c r="L9" s="85">
        <v>10.0</v>
      </c>
      <c r="M9" s="86" t="s">
        <v>220</v>
      </c>
    </row>
    <row r="10">
      <c r="A10" s="71" t="s">
        <v>221</v>
      </c>
      <c r="B10" s="4">
        <v>10.0</v>
      </c>
      <c r="C10" s="4">
        <v>9.25</v>
      </c>
      <c r="D10" s="4">
        <v>9.75</v>
      </c>
      <c r="E10" s="4">
        <v>10.0</v>
      </c>
      <c r="F10" s="4">
        <v>10.0</v>
      </c>
      <c r="G10" s="4">
        <v>10.0</v>
      </c>
      <c r="H10" s="4">
        <v>10.0</v>
      </c>
      <c r="I10" s="5">
        <v>10.0</v>
      </c>
      <c r="J10" s="5">
        <v>9.8</v>
      </c>
      <c r="K10" s="5">
        <v>7.5</v>
      </c>
      <c r="L10" s="5">
        <v>7.0</v>
      </c>
      <c r="M10" s="73" t="s">
        <v>207</v>
      </c>
      <c r="N10" s="31" t="s">
        <v>208</v>
      </c>
    </row>
    <row r="11">
      <c r="A11" s="21" t="s">
        <v>222</v>
      </c>
      <c r="B11" s="4">
        <v>9.0</v>
      </c>
      <c r="C11" s="4">
        <v>9.0</v>
      </c>
      <c r="D11" s="4">
        <v>9.0</v>
      </c>
      <c r="E11" s="4">
        <v>10.0</v>
      </c>
      <c r="F11" s="7"/>
      <c r="G11" s="75"/>
      <c r="H11" s="7"/>
      <c r="I11" s="7"/>
      <c r="J11" s="7"/>
      <c r="K11" s="7"/>
      <c r="L11" s="7"/>
      <c r="M11" s="8"/>
    </row>
    <row r="12">
      <c r="A12" s="21" t="s">
        <v>223</v>
      </c>
      <c r="B12" s="4"/>
      <c r="C12" s="4">
        <v>10.0</v>
      </c>
      <c r="D12" s="4">
        <v>8.0</v>
      </c>
      <c r="E12" s="4"/>
      <c r="F12" s="72"/>
      <c r="G12" s="4"/>
      <c r="H12" s="4"/>
      <c r="I12" s="7"/>
      <c r="J12" s="7"/>
      <c r="K12" s="7"/>
      <c r="L12" s="7"/>
      <c r="M12" s="8"/>
    </row>
    <row r="13">
      <c r="A13" s="87" t="s">
        <v>224</v>
      </c>
      <c r="B13" s="4"/>
      <c r="C13" s="4">
        <v>9.5</v>
      </c>
      <c r="D13" s="4"/>
      <c r="E13" s="4"/>
      <c r="F13" s="4"/>
      <c r="G13" s="4"/>
      <c r="H13" s="4">
        <v>8.0</v>
      </c>
      <c r="I13" s="7"/>
      <c r="J13" s="7"/>
      <c r="K13" s="5">
        <v>7.0</v>
      </c>
      <c r="L13" s="7"/>
      <c r="M13" s="80" t="s">
        <v>215</v>
      </c>
    </row>
    <row r="14">
      <c r="A14" s="21" t="s">
        <v>225</v>
      </c>
      <c r="B14" s="4"/>
      <c r="C14" s="4"/>
      <c r="D14" s="4"/>
      <c r="E14" s="4"/>
      <c r="F14" s="4"/>
      <c r="G14" s="4"/>
      <c r="H14" s="4"/>
      <c r="I14" s="7"/>
      <c r="J14" s="7"/>
      <c r="K14" s="7"/>
      <c r="L14" s="7"/>
      <c r="M14" s="8"/>
    </row>
    <row r="15">
      <c r="A15" s="21" t="s">
        <v>226</v>
      </c>
      <c r="B15" s="5">
        <v>8.0</v>
      </c>
      <c r="C15" s="5">
        <v>8.0</v>
      </c>
      <c r="D15" s="7"/>
      <c r="E15" s="7"/>
      <c r="F15" s="75"/>
      <c r="G15" s="75"/>
      <c r="H15" s="7"/>
      <c r="I15" s="7"/>
      <c r="J15" s="7"/>
      <c r="K15" s="7"/>
      <c r="L15" s="7"/>
      <c r="M15" s="8"/>
    </row>
    <row r="16">
      <c r="A16" s="71" t="s">
        <v>227</v>
      </c>
      <c r="B16" s="5">
        <v>10.0</v>
      </c>
      <c r="C16" s="5">
        <v>9.75</v>
      </c>
      <c r="D16" s="5">
        <v>7.0</v>
      </c>
      <c r="E16" s="5">
        <v>10.0</v>
      </c>
      <c r="F16" s="74">
        <v>10.0</v>
      </c>
      <c r="G16" s="5">
        <v>10.0</v>
      </c>
      <c r="H16" s="5">
        <v>9.0</v>
      </c>
      <c r="I16" s="5">
        <v>8.0</v>
      </c>
      <c r="J16" s="5">
        <v>8.5</v>
      </c>
      <c r="K16" s="5">
        <v>7.5</v>
      </c>
      <c r="L16" s="5">
        <v>10.0</v>
      </c>
      <c r="M16" s="73" t="s">
        <v>207</v>
      </c>
      <c r="N16" s="31" t="s">
        <v>208</v>
      </c>
    </row>
    <row r="17">
      <c r="A17" s="88" t="s">
        <v>228</v>
      </c>
      <c r="B17" s="5">
        <v>8.0</v>
      </c>
      <c r="C17" s="5">
        <v>10.0</v>
      </c>
      <c r="D17" s="5">
        <v>7.0</v>
      </c>
      <c r="E17" s="74">
        <v>10.0</v>
      </c>
      <c r="F17" s="74">
        <v>10.0</v>
      </c>
      <c r="G17" s="74">
        <v>10.0</v>
      </c>
      <c r="H17" s="5">
        <v>9.2</v>
      </c>
      <c r="I17" s="5">
        <v>7.5</v>
      </c>
      <c r="J17" s="19">
        <v>7.2</v>
      </c>
      <c r="K17" s="19">
        <v>7.5</v>
      </c>
      <c r="L17" s="5">
        <v>10.0</v>
      </c>
      <c r="M17" s="73" t="s">
        <v>207</v>
      </c>
      <c r="N17" s="31" t="s">
        <v>208</v>
      </c>
    </row>
    <row r="18">
      <c r="A18" s="9" t="s">
        <v>229</v>
      </c>
      <c r="B18" s="4">
        <v>10.0</v>
      </c>
      <c r="C18" s="4">
        <v>9.75</v>
      </c>
      <c r="D18" s="4">
        <v>8.0</v>
      </c>
      <c r="E18" s="72">
        <v>7.0</v>
      </c>
      <c r="F18" s="72">
        <v>10.0</v>
      </c>
      <c r="G18" s="72">
        <v>10.0</v>
      </c>
      <c r="H18" s="4">
        <v>9.5</v>
      </c>
      <c r="I18" s="5">
        <v>7.0</v>
      </c>
      <c r="J18" s="7"/>
      <c r="K18" s="7"/>
      <c r="L18" s="7"/>
      <c r="M18" s="8"/>
    </row>
    <row r="19">
      <c r="A19" s="9" t="s">
        <v>230</v>
      </c>
      <c r="B19" s="5">
        <v>6.0</v>
      </c>
      <c r="C19" s="5">
        <v>10.0</v>
      </c>
      <c r="D19" s="7"/>
      <c r="E19" s="75"/>
      <c r="F19" s="74">
        <v>10.0</v>
      </c>
      <c r="G19" s="75"/>
      <c r="H19" s="7"/>
      <c r="I19" s="7"/>
      <c r="J19" s="7"/>
      <c r="K19" s="7"/>
      <c r="L19" s="7"/>
      <c r="M19" s="8"/>
    </row>
    <row r="20">
      <c r="A20" s="88" t="s">
        <v>231</v>
      </c>
      <c r="B20" s="4">
        <v>10.0</v>
      </c>
      <c r="C20" s="4">
        <v>9.25</v>
      </c>
      <c r="D20" s="4">
        <v>7.5</v>
      </c>
      <c r="E20" s="72">
        <v>10.0</v>
      </c>
      <c r="F20" s="72">
        <v>10.0</v>
      </c>
      <c r="G20" s="72">
        <v>10.0</v>
      </c>
      <c r="H20" s="4">
        <v>8.0</v>
      </c>
      <c r="I20" s="5">
        <v>10.0</v>
      </c>
      <c r="J20" s="5">
        <v>7.2</v>
      </c>
      <c r="K20" s="19">
        <v>8.0</v>
      </c>
      <c r="L20" s="5">
        <v>10.0</v>
      </c>
      <c r="M20" s="73" t="s">
        <v>207</v>
      </c>
      <c r="N20" s="31" t="s">
        <v>208</v>
      </c>
    </row>
    <row r="21">
      <c r="A21" s="9" t="s">
        <v>232</v>
      </c>
      <c r="B21" s="4">
        <v>8.5</v>
      </c>
      <c r="C21" s="4">
        <v>10.0</v>
      </c>
      <c r="D21" s="4">
        <v>7.0</v>
      </c>
      <c r="E21" s="72">
        <v>9.0</v>
      </c>
      <c r="F21" s="72">
        <v>10.0</v>
      </c>
      <c r="G21" s="75"/>
      <c r="H21" s="7"/>
      <c r="I21" s="7"/>
      <c r="J21" s="7"/>
      <c r="K21" s="5"/>
      <c r="L21" s="7"/>
      <c r="M21" s="8"/>
    </row>
    <row r="22">
      <c r="A22" s="88" t="s">
        <v>233</v>
      </c>
      <c r="B22" s="4">
        <v>10.0</v>
      </c>
      <c r="C22" s="4">
        <v>10.0</v>
      </c>
      <c r="D22" s="4">
        <v>8.0</v>
      </c>
      <c r="E22" s="72">
        <v>9.0</v>
      </c>
      <c r="F22" s="72">
        <v>10.0</v>
      </c>
      <c r="G22" s="72">
        <v>10.0</v>
      </c>
      <c r="H22" s="4">
        <v>7.0</v>
      </c>
      <c r="I22" s="5">
        <v>10.0</v>
      </c>
      <c r="J22" s="5">
        <v>10.0</v>
      </c>
      <c r="K22" s="5">
        <v>7.0</v>
      </c>
      <c r="L22" s="5">
        <v>10.0</v>
      </c>
      <c r="M22" s="73" t="s">
        <v>207</v>
      </c>
      <c r="N22" s="31" t="s">
        <v>208</v>
      </c>
    </row>
    <row r="23">
      <c r="A23" s="9" t="s">
        <v>234</v>
      </c>
      <c r="B23" s="4">
        <v>10.0</v>
      </c>
      <c r="C23" s="4">
        <v>9.0</v>
      </c>
      <c r="D23" s="4">
        <v>9.5</v>
      </c>
      <c r="E23" s="72"/>
      <c r="F23" s="72"/>
      <c r="G23" s="72">
        <v>10.0</v>
      </c>
      <c r="H23" s="4">
        <v>8.0</v>
      </c>
      <c r="I23" s="7"/>
      <c r="J23" s="7"/>
      <c r="K23" s="7"/>
      <c r="L23" s="7"/>
      <c r="M23" s="8"/>
    </row>
    <row r="24">
      <c r="A24" s="88" t="s">
        <v>235</v>
      </c>
      <c r="B24" s="5">
        <v>8.0</v>
      </c>
      <c r="C24" s="5">
        <v>9.0</v>
      </c>
      <c r="D24" s="5">
        <v>7.0</v>
      </c>
      <c r="E24" s="74">
        <v>7.0</v>
      </c>
      <c r="F24" s="74">
        <v>10.0</v>
      </c>
      <c r="G24" s="74">
        <v>8.0</v>
      </c>
      <c r="H24" s="5">
        <v>7.0</v>
      </c>
      <c r="I24" s="5">
        <v>7.0</v>
      </c>
      <c r="J24" s="5">
        <v>8.2</v>
      </c>
      <c r="K24" s="5">
        <v>7.5</v>
      </c>
      <c r="L24" s="5">
        <v>10.0</v>
      </c>
      <c r="M24" s="73" t="s">
        <v>207</v>
      </c>
    </row>
    <row r="25">
      <c r="A25" s="9" t="s">
        <v>236</v>
      </c>
      <c r="B25" s="4">
        <v>10.0</v>
      </c>
      <c r="C25" s="4">
        <v>10.0</v>
      </c>
      <c r="D25" s="4">
        <v>8.0</v>
      </c>
      <c r="E25" s="72">
        <v>10.0</v>
      </c>
      <c r="F25" s="75"/>
      <c r="G25" s="75"/>
      <c r="H25" s="7"/>
      <c r="I25" s="7"/>
      <c r="J25" s="7"/>
      <c r="K25" s="7"/>
      <c r="L25" s="7"/>
      <c r="M25" s="8"/>
    </row>
    <row r="26">
      <c r="A26" s="87" t="s">
        <v>237</v>
      </c>
      <c r="B26" s="5">
        <v>10.0</v>
      </c>
      <c r="C26" s="5">
        <v>10.0</v>
      </c>
      <c r="D26" s="5">
        <v>7.0</v>
      </c>
      <c r="E26" s="74">
        <v>10.0</v>
      </c>
      <c r="F26" s="74">
        <v>10.0</v>
      </c>
      <c r="G26" s="75"/>
      <c r="H26" s="7"/>
      <c r="I26" s="7"/>
      <c r="J26" s="7"/>
      <c r="K26" s="5">
        <v>7.0</v>
      </c>
      <c r="L26" s="7"/>
      <c r="M26" s="80" t="s">
        <v>215</v>
      </c>
    </row>
    <row r="27">
      <c r="A27" s="87" t="s">
        <v>237</v>
      </c>
      <c r="B27" s="4">
        <v>7.0</v>
      </c>
      <c r="C27" s="4">
        <v>8.0</v>
      </c>
      <c r="D27" s="4">
        <v>7.5</v>
      </c>
      <c r="E27" s="72">
        <v>10.0</v>
      </c>
      <c r="F27" s="72"/>
      <c r="G27" s="72">
        <v>10.0</v>
      </c>
      <c r="H27" s="4">
        <v>7.0</v>
      </c>
      <c r="I27" s="5">
        <v>10.0</v>
      </c>
      <c r="J27" s="5">
        <v>7.0</v>
      </c>
      <c r="K27" s="5">
        <v>8.0</v>
      </c>
      <c r="L27" s="5">
        <v>9.0</v>
      </c>
      <c r="M27" s="79" t="s">
        <v>213</v>
      </c>
    </row>
    <row r="28">
      <c r="A28" s="9" t="s">
        <v>238</v>
      </c>
      <c r="B28" s="4">
        <v>10.0</v>
      </c>
      <c r="C28" s="4">
        <v>9.4</v>
      </c>
      <c r="D28" s="4">
        <v>9.0</v>
      </c>
      <c r="E28" s="72">
        <v>9.0</v>
      </c>
      <c r="F28" s="72">
        <v>10.0</v>
      </c>
      <c r="G28" s="72">
        <v>10.0</v>
      </c>
      <c r="H28" s="4">
        <v>8.5</v>
      </c>
      <c r="I28" s="5">
        <v>8.0</v>
      </c>
      <c r="J28" s="5">
        <v>8.0</v>
      </c>
      <c r="K28" s="19">
        <v>9.0</v>
      </c>
      <c r="L28" s="5">
        <v>10.0</v>
      </c>
      <c r="M28" s="8"/>
    </row>
    <row r="29">
      <c r="A29" s="89" t="s">
        <v>239</v>
      </c>
      <c r="B29" s="5">
        <v>9.0</v>
      </c>
      <c r="C29" s="5">
        <v>10.0</v>
      </c>
      <c r="D29" s="5">
        <v>7.0</v>
      </c>
      <c r="E29" s="74">
        <v>10.0</v>
      </c>
      <c r="F29" s="74">
        <v>10.0</v>
      </c>
      <c r="G29" s="75"/>
      <c r="H29" s="5">
        <v>7.6</v>
      </c>
      <c r="I29" s="7"/>
      <c r="J29" s="5">
        <v>8.2</v>
      </c>
      <c r="K29" s="7"/>
      <c r="L29" s="7"/>
      <c r="M29" s="79" t="s">
        <v>213</v>
      </c>
    </row>
    <row r="30">
      <c r="A30" s="9" t="s">
        <v>240</v>
      </c>
      <c r="B30" s="4">
        <v>8.5</v>
      </c>
      <c r="C30" s="4">
        <v>10.0</v>
      </c>
      <c r="D30" s="4">
        <v>6.0</v>
      </c>
      <c r="E30" s="72">
        <v>9.0</v>
      </c>
      <c r="F30" s="75"/>
      <c r="G30" s="75"/>
      <c r="H30" s="4">
        <v>7.0</v>
      </c>
      <c r="I30" s="5">
        <v>10.0</v>
      </c>
      <c r="J30" s="5">
        <v>7.0</v>
      </c>
      <c r="K30" s="7"/>
      <c r="L30" s="7"/>
      <c r="M30" s="8"/>
    </row>
    <row r="31">
      <c r="A31" s="88" t="s">
        <v>241</v>
      </c>
      <c r="B31" s="4">
        <v>9.0</v>
      </c>
      <c r="C31" s="4">
        <v>9.75</v>
      </c>
      <c r="D31" s="4">
        <v>9.0</v>
      </c>
      <c r="E31" s="72">
        <v>9.0</v>
      </c>
      <c r="F31" s="74">
        <v>7.0</v>
      </c>
      <c r="G31" s="72">
        <v>10.0</v>
      </c>
      <c r="H31" s="4">
        <v>8.5</v>
      </c>
      <c r="I31" s="5">
        <v>7.0</v>
      </c>
      <c r="J31" s="5">
        <v>7.8</v>
      </c>
      <c r="K31" s="19">
        <v>7.5</v>
      </c>
      <c r="L31" s="5">
        <v>10.0</v>
      </c>
      <c r="M31" s="73" t="s">
        <v>207</v>
      </c>
    </row>
    <row r="32">
      <c r="A32" s="9" t="s">
        <v>242</v>
      </c>
      <c r="B32" s="4">
        <v>10.0</v>
      </c>
      <c r="C32" s="4">
        <v>8.0</v>
      </c>
      <c r="D32" s="4">
        <v>7.5</v>
      </c>
      <c r="E32" s="72">
        <v>9.0</v>
      </c>
      <c r="F32" s="72">
        <v>10.0</v>
      </c>
      <c r="G32" s="75"/>
      <c r="H32" s="7"/>
      <c r="I32" s="7"/>
      <c r="J32" s="7"/>
      <c r="K32" s="7"/>
      <c r="L32" s="7"/>
      <c r="M32" s="8"/>
    </row>
    <row r="33">
      <c r="A33" s="9" t="s">
        <v>243</v>
      </c>
      <c r="B33" s="5"/>
      <c r="C33" s="5"/>
      <c r="D33" s="5">
        <v>3.0</v>
      </c>
      <c r="E33" s="5"/>
      <c r="F33" s="5"/>
      <c r="G33" s="7"/>
      <c r="H33" s="7"/>
      <c r="I33" s="7"/>
      <c r="J33" s="7"/>
      <c r="K33" s="7"/>
      <c r="L33" s="7"/>
      <c r="M33" s="8"/>
    </row>
    <row r="34">
      <c r="A34" s="9" t="s">
        <v>244</v>
      </c>
      <c r="B34" s="4">
        <v>9.0</v>
      </c>
      <c r="C34" s="4">
        <v>9.25</v>
      </c>
      <c r="D34" s="4">
        <v>6.0</v>
      </c>
      <c r="E34" s="4">
        <v>9.0</v>
      </c>
      <c r="F34" s="7"/>
      <c r="G34" s="7"/>
      <c r="H34" s="7"/>
      <c r="I34" s="7"/>
      <c r="J34" s="7"/>
      <c r="K34" s="7"/>
      <c r="L34" s="7"/>
      <c r="M34" s="8"/>
    </row>
    <row r="35">
      <c r="A35" s="88" t="s">
        <v>245</v>
      </c>
      <c r="B35" s="4">
        <v>8.7</v>
      </c>
      <c r="C35" s="4">
        <v>9.35</v>
      </c>
      <c r="D35" s="4">
        <v>9.75</v>
      </c>
      <c r="E35" s="4">
        <v>10.0</v>
      </c>
      <c r="F35" s="4">
        <v>10.0</v>
      </c>
      <c r="G35" s="4">
        <v>10.0</v>
      </c>
      <c r="H35" s="4">
        <v>8.5</v>
      </c>
      <c r="I35" s="5">
        <v>10.0</v>
      </c>
      <c r="J35" s="5">
        <v>7.5</v>
      </c>
      <c r="K35" s="5">
        <v>7.5</v>
      </c>
      <c r="L35" s="5">
        <v>10.0</v>
      </c>
      <c r="M35" s="73" t="s">
        <v>207</v>
      </c>
      <c r="N35" s="31" t="s">
        <v>208</v>
      </c>
    </row>
    <row r="36">
      <c r="A36" s="9" t="s">
        <v>246</v>
      </c>
      <c r="B36" s="4">
        <v>10.0</v>
      </c>
      <c r="C36" s="4">
        <v>8.75</v>
      </c>
      <c r="D36" s="4">
        <v>8.0</v>
      </c>
      <c r="E36" s="7"/>
      <c r="F36" s="7"/>
      <c r="G36" s="7"/>
      <c r="H36" s="7"/>
      <c r="I36" s="7"/>
      <c r="J36" s="7"/>
      <c r="K36" s="7"/>
      <c r="L36" s="7"/>
      <c r="M36" s="8"/>
    </row>
    <row r="37">
      <c r="A37" s="9" t="s">
        <v>247</v>
      </c>
      <c r="B37" s="4">
        <v>10.0</v>
      </c>
      <c r="C37" s="4">
        <v>9.0</v>
      </c>
      <c r="D37" s="4"/>
      <c r="E37" s="4">
        <v>10.0</v>
      </c>
      <c r="F37" s="4">
        <v>10.0</v>
      </c>
      <c r="G37" s="4">
        <v>10.0</v>
      </c>
      <c r="H37" s="4">
        <v>9.0</v>
      </c>
      <c r="I37" s="5">
        <v>10.0</v>
      </c>
      <c r="J37" s="5">
        <v>9.0</v>
      </c>
      <c r="K37" s="19">
        <v>8.0</v>
      </c>
      <c r="L37" s="5">
        <v>9.0</v>
      </c>
      <c r="M37" s="8"/>
    </row>
    <row r="38">
      <c r="A38" s="88" t="s">
        <v>248</v>
      </c>
      <c r="B38" s="4">
        <v>9.0</v>
      </c>
      <c r="C38" s="4">
        <v>8.75</v>
      </c>
      <c r="D38" s="4">
        <v>8.0</v>
      </c>
      <c r="E38" s="4">
        <v>9.0</v>
      </c>
      <c r="F38" s="4">
        <v>10.0</v>
      </c>
      <c r="G38" s="4">
        <v>10.0</v>
      </c>
      <c r="H38" s="4">
        <v>7.0</v>
      </c>
      <c r="I38" s="5">
        <v>10.0</v>
      </c>
      <c r="J38" s="5">
        <v>10.0</v>
      </c>
      <c r="K38" s="5">
        <v>7.5</v>
      </c>
      <c r="L38" s="5">
        <v>8.0</v>
      </c>
      <c r="M38" s="73" t="s">
        <v>207</v>
      </c>
      <c r="N38" s="31" t="s">
        <v>208</v>
      </c>
    </row>
    <row r="39">
      <c r="A39" s="9" t="s">
        <v>249</v>
      </c>
      <c r="B39" s="4">
        <v>7.5</v>
      </c>
      <c r="C39" s="4">
        <v>8.75</v>
      </c>
      <c r="D39" s="7"/>
      <c r="E39" s="7"/>
      <c r="F39" s="7"/>
      <c r="G39" s="7"/>
      <c r="H39" s="7"/>
      <c r="I39" s="7"/>
      <c r="J39" s="7"/>
      <c r="K39" s="7"/>
      <c r="L39" s="7"/>
      <c r="M39" s="8"/>
    </row>
    <row r="40">
      <c r="A40" s="88" t="s">
        <v>250</v>
      </c>
      <c r="B40" s="4">
        <v>10.0</v>
      </c>
      <c r="C40" s="4">
        <v>9.5</v>
      </c>
      <c r="D40" s="4">
        <v>8.5</v>
      </c>
      <c r="E40" s="4">
        <v>10.0</v>
      </c>
      <c r="F40" s="3">
        <v>8.0</v>
      </c>
      <c r="G40" s="4">
        <v>7.0</v>
      </c>
      <c r="H40" s="4">
        <v>7.5</v>
      </c>
      <c r="I40" s="5">
        <v>10.0</v>
      </c>
      <c r="J40" s="5">
        <v>8.0</v>
      </c>
      <c r="K40" s="5">
        <v>8.5</v>
      </c>
      <c r="L40" s="5">
        <v>9.0</v>
      </c>
      <c r="M40" s="88" t="s">
        <v>207</v>
      </c>
    </row>
    <row r="41">
      <c r="A41" s="88" t="s">
        <v>251</v>
      </c>
      <c r="B41" s="4">
        <v>10.0</v>
      </c>
      <c r="C41" s="4">
        <v>9.5</v>
      </c>
      <c r="D41" s="4">
        <v>9.0</v>
      </c>
      <c r="E41" s="4">
        <v>10.0</v>
      </c>
      <c r="F41" s="4">
        <v>10.0</v>
      </c>
      <c r="G41" s="4">
        <v>7.0</v>
      </c>
      <c r="H41" s="4">
        <v>9.5</v>
      </c>
      <c r="I41" s="5">
        <v>10.0</v>
      </c>
      <c r="J41" s="5">
        <v>7.2</v>
      </c>
      <c r="K41" s="5">
        <v>7.0</v>
      </c>
      <c r="L41" s="5">
        <v>10.0</v>
      </c>
      <c r="M41" s="88" t="s">
        <v>207</v>
      </c>
    </row>
    <row r="42">
      <c r="A42" s="9" t="s">
        <v>252</v>
      </c>
      <c r="B42" s="4">
        <v>10.0</v>
      </c>
      <c r="C42" s="4">
        <v>9.0</v>
      </c>
      <c r="D42" s="4">
        <v>7.5</v>
      </c>
      <c r="E42" s="4">
        <v>10.0</v>
      </c>
      <c r="F42" s="4"/>
      <c r="G42" s="4">
        <v>10.0</v>
      </c>
      <c r="H42" s="4"/>
      <c r="I42" s="7"/>
      <c r="J42" s="7"/>
      <c r="K42" s="5">
        <v>8.0</v>
      </c>
      <c r="L42" s="7"/>
      <c r="M42" s="8"/>
    </row>
    <row r="43">
      <c r="A43" s="90" t="s">
        <v>253</v>
      </c>
      <c r="B43" s="4">
        <v>10.0</v>
      </c>
      <c r="C43" s="4">
        <v>9.5</v>
      </c>
      <c r="D43" s="4">
        <v>9.0</v>
      </c>
      <c r="E43" s="4">
        <v>10.0</v>
      </c>
      <c r="F43" s="4">
        <v>10.0</v>
      </c>
      <c r="G43" s="4">
        <v>10.0</v>
      </c>
      <c r="H43" s="4">
        <v>7.0</v>
      </c>
      <c r="I43" s="5">
        <v>10.0</v>
      </c>
      <c r="J43" s="5">
        <v>8.5</v>
      </c>
      <c r="K43" s="5">
        <v>8.0</v>
      </c>
      <c r="L43" s="5">
        <v>10.0</v>
      </c>
      <c r="M43" s="73" t="s">
        <v>207</v>
      </c>
      <c r="N43" s="31" t="s">
        <v>208</v>
      </c>
    </row>
    <row r="44">
      <c r="A44" s="88" t="s">
        <v>254</v>
      </c>
      <c r="B44" s="4">
        <v>7.5</v>
      </c>
      <c r="C44" s="4">
        <v>7.0</v>
      </c>
      <c r="D44" s="4">
        <v>7.0</v>
      </c>
      <c r="E44" s="4">
        <v>10.0</v>
      </c>
      <c r="F44" s="4">
        <v>7.0</v>
      </c>
      <c r="G44" s="4">
        <v>10.0</v>
      </c>
      <c r="H44" s="5">
        <v>7.0</v>
      </c>
      <c r="I44" s="5">
        <v>10.0</v>
      </c>
      <c r="J44" s="5">
        <v>7.0</v>
      </c>
      <c r="K44" s="5">
        <v>7.5</v>
      </c>
      <c r="L44" s="5">
        <v>10.0</v>
      </c>
      <c r="M44" s="73" t="s">
        <v>207</v>
      </c>
    </row>
    <row r="45">
      <c r="A45" s="9" t="s">
        <v>255</v>
      </c>
      <c r="B45" s="4">
        <v>8.0</v>
      </c>
      <c r="C45" s="4">
        <v>10.0</v>
      </c>
      <c r="D45" s="4">
        <v>8.0</v>
      </c>
      <c r="E45" s="72">
        <v>10.0</v>
      </c>
      <c r="F45" s="72">
        <v>10.0</v>
      </c>
      <c r="G45" s="72">
        <v>10.0</v>
      </c>
      <c r="H45" s="4">
        <v>8.0</v>
      </c>
      <c r="I45" s="5">
        <v>10.0</v>
      </c>
      <c r="J45" s="5">
        <v>9.0</v>
      </c>
      <c r="K45" s="7"/>
      <c r="L45" s="7"/>
      <c r="M45" s="8"/>
    </row>
    <row r="46">
      <c r="A46" s="9" t="s">
        <v>128</v>
      </c>
      <c r="B46" s="4">
        <v>10.0</v>
      </c>
      <c r="C46" s="4">
        <v>10.0</v>
      </c>
      <c r="D46" s="4">
        <v>9.0</v>
      </c>
      <c r="E46" s="7"/>
      <c r="F46" s="4">
        <v>10.0</v>
      </c>
      <c r="G46" s="7"/>
      <c r="H46" s="4">
        <v>9.0</v>
      </c>
      <c r="I46" s="5">
        <v>8.2</v>
      </c>
      <c r="K46" s="7"/>
      <c r="L46" s="7"/>
      <c r="M46" s="8"/>
    </row>
    <row r="47">
      <c r="A47" s="88" t="s">
        <v>256</v>
      </c>
      <c r="B47" s="4">
        <v>8.0</v>
      </c>
      <c r="C47" s="4">
        <v>7.0</v>
      </c>
      <c r="D47" s="4">
        <v>7.0</v>
      </c>
      <c r="E47" s="4">
        <v>8.0</v>
      </c>
      <c r="F47" s="5">
        <v>7.0</v>
      </c>
      <c r="G47" s="4">
        <v>7.0</v>
      </c>
      <c r="H47" s="5">
        <v>8.0</v>
      </c>
      <c r="I47" s="5">
        <v>7.0</v>
      </c>
      <c r="J47" s="5">
        <v>8.0</v>
      </c>
      <c r="K47" s="5">
        <v>7.0</v>
      </c>
      <c r="L47" s="5">
        <v>8.0</v>
      </c>
      <c r="M47" s="73" t="s">
        <v>207</v>
      </c>
    </row>
    <row r="48">
      <c r="A48" s="88" t="s">
        <v>257</v>
      </c>
      <c r="B48" s="4">
        <v>7.0</v>
      </c>
      <c r="C48" s="4">
        <v>7.0</v>
      </c>
      <c r="D48" s="5">
        <v>7.0</v>
      </c>
      <c r="E48" s="5">
        <v>7.0</v>
      </c>
      <c r="F48" s="5">
        <v>7.0</v>
      </c>
      <c r="G48" s="4">
        <v>7.0</v>
      </c>
      <c r="H48" s="5">
        <v>7.0</v>
      </c>
      <c r="I48" s="5">
        <v>7.0</v>
      </c>
      <c r="J48" s="5">
        <v>7.0</v>
      </c>
      <c r="K48" s="5">
        <v>7.0</v>
      </c>
      <c r="L48" s="5">
        <v>7.0</v>
      </c>
      <c r="M48" s="73" t="s">
        <v>207</v>
      </c>
    </row>
    <row r="49">
      <c r="A49" s="9"/>
      <c r="B49" s="5"/>
      <c r="C49" s="5"/>
      <c r="D49" s="5"/>
      <c r="E49" s="7"/>
      <c r="F49" s="5"/>
      <c r="G49" s="7"/>
      <c r="H49" s="7"/>
      <c r="I49" s="7"/>
      <c r="J49" s="7"/>
      <c r="K49" s="7"/>
      <c r="L49" s="7"/>
      <c r="M49" s="8"/>
    </row>
  </sheetData>
  <autoFilter ref="$A$1:$M$48"/>
  <customSheetViews>
    <customSheetView guid="{A3193774-8548-4A3A-A3DC-A15C4A57BEEC}" filter="1" showAutoFilter="1">
      <autoFilter ref="$A$1:$M$48">
        <filterColumn colId="11">
          <filters blank="1">
            <filter val="0"/>
            <filter val="7"/>
            <filter val="8"/>
            <filter val="9"/>
          </filters>
        </filterColumn>
      </autoFilter>
    </customSheetView>
  </customSheetViews>
  <conditionalFormatting sqref="B2:L49">
    <cfRule type="cellIs" dxfId="0" priority="1" operator="greaterThanOrEqual">
      <formula>7</formula>
    </cfRule>
  </conditionalFormatting>
  <conditionalFormatting sqref="B2:L49">
    <cfRule type="cellIs" dxfId="1" priority="2" operator="lessThan">
      <formula>7</formula>
    </cfRule>
  </conditionalFormatting>
  <conditionalFormatting sqref="B2:L49">
    <cfRule type="notContainsBlanks" dxfId="2" priority="3">
      <formula>LEN(TRIM(B2))&gt;0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38"/>
    <col customWidth="1" min="2" max="2" width="38.13"/>
    <col customWidth="1" min="3" max="3" width="6.88"/>
    <col customWidth="1" min="4" max="4" width="7.88"/>
    <col customWidth="1" min="5" max="5" width="7.38"/>
    <col customWidth="1" min="6" max="6" width="7.88"/>
    <col customWidth="1" min="7" max="7" width="7.38"/>
    <col customWidth="1" min="8" max="8" width="25.5"/>
  </cols>
  <sheetData>
    <row r="1">
      <c r="A1" s="53" t="s">
        <v>38</v>
      </c>
      <c r="B1" s="91" t="s">
        <v>58</v>
      </c>
      <c r="C1" s="1" t="s">
        <v>1</v>
      </c>
      <c r="D1" s="53" t="s">
        <v>187</v>
      </c>
      <c r="E1" s="53" t="s">
        <v>7</v>
      </c>
      <c r="F1" s="53" t="s">
        <v>188</v>
      </c>
      <c r="G1" s="53" t="s">
        <v>189</v>
      </c>
      <c r="H1" s="53" t="s">
        <v>12</v>
      </c>
    </row>
    <row r="2">
      <c r="A2" s="12">
        <v>9248.0</v>
      </c>
      <c r="B2" s="13" t="s">
        <v>258</v>
      </c>
      <c r="C2" s="4">
        <v>9.0</v>
      </c>
      <c r="D2" s="4">
        <f>AVERAGE(8.5)</f>
        <v>8.5</v>
      </c>
      <c r="E2" s="4"/>
      <c r="F2" s="72"/>
      <c r="G2" s="72"/>
      <c r="H2" s="72"/>
    </row>
    <row r="3">
      <c r="A3" s="12">
        <v>9189.0</v>
      </c>
      <c r="B3" s="13" t="s">
        <v>259</v>
      </c>
      <c r="C3" s="5">
        <v>7.0</v>
      </c>
      <c r="D3" s="74">
        <f>AVERAGE(10)</f>
        <v>10</v>
      </c>
      <c r="E3" s="5"/>
      <c r="F3" s="7"/>
      <c r="G3" s="75"/>
      <c r="H3" s="7"/>
    </row>
    <row r="4">
      <c r="A4" s="12">
        <v>1559.0</v>
      </c>
      <c r="B4" s="13" t="s">
        <v>260</v>
      </c>
      <c r="C4" s="4">
        <v>9.0</v>
      </c>
      <c r="D4" s="4">
        <v>8.0</v>
      </c>
      <c r="E4" s="4"/>
      <c r="F4" s="72"/>
      <c r="G4" s="72"/>
      <c r="H4" s="72"/>
    </row>
    <row r="5">
      <c r="A5" s="12">
        <v>9128.0</v>
      </c>
      <c r="B5" s="13" t="s">
        <v>261</v>
      </c>
      <c r="C5" s="4">
        <v>8.0</v>
      </c>
      <c r="D5" s="4"/>
      <c r="E5" s="4"/>
      <c r="F5" s="4"/>
      <c r="G5" s="4"/>
      <c r="H5" s="4"/>
    </row>
    <row r="6">
      <c r="A6" s="12">
        <v>9053.0</v>
      </c>
      <c r="B6" s="13" t="s">
        <v>262</v>
      </c>
      <c r="C6" s="4">
        <v>9.0</v>
      </c>
      <c r="D6" s="4"/>
      <c r="E6" s="4"/>
      <c r="F6" s="4"/>
      <c r="G6" s="72"/>
      <c r="H6" s="4"/>
    </row>
    <row r="7">
      <c r="A7" s="12">
        <v>6501.0</v>
      </c>
      <c r="B7" s="13" t="s">
        <v>263</v>
      </c>
      <c r="C7" s="5">
        <v>7.5</v>
      </c>
      <c r="D7" s="7"/>
      <c r="E7" s="7"/>
      <c r="F7" s="7"/>
      <c r="G7" s="7"/>
      <c r="H7" s="7"/>
    </row>
    <row r="8">
      <c r="A8" s="12">
        <v>9143.0</v>
      </c>
      <c r="B8" s="13" t="s">
        <v>264</v>
      </c>
      <c r="C8" s="4">
        <v>7.0</v>
      </c>
      <c r="D8" s="8">
        <f>AVERAGE(8)</f>
        <v>8</v>
      </c>
      <c r="E8" s="4"/>
      <c r="F8" s="4"/>
      <c r="G8" s="7"/>
      <c r="H8" s="7"/>
    </row>
    <row r="9">
      <c r="A9" s="12">
        <v>1392.0</v>
      </c>
      <c r="B9" s="13" t="s">
        <v>265</v>
      </c>
      <c r="C9" s="3">
        <v>8.5</v>
      </c>
      <c r="D9" s="8">
        <f>AVERAGE(7.5)</f>
        <v>7.5</v>
      </c>
      <c r="E9" s="8"/>
      <c r="F9" s="8"/>
      <c r="G9" s="8"/>
      <c r="H9" s="8"/>
    </row>
    <row r="10">
      <c r="A10" s="12">
        <v>9289.0</v>
      </c>
      <c r="B10" s="13" t="s">
        <v>266</v>
      </c>
      <c r="C10" s="3">
        <v>9.0</v>
      </c>
      <c r="D10" s="8">
        <f>AVERAGE(8.5)</f>
        <v>8.5</v>
      </c>
      <c r="E10" s="8"/>
      <c r="F10" s="8"/>
      <c r="G10" s="8"/>
      <c r="H10" s="8"/>
    </row>
  </sheetData>
  <autoFilter ref="$A$1:$B$11"/>
  <customSheetViews>
    <customSheetView guid="{A3193774-8548-4A3A-A3DC-A15C4A57BEEC}" filter="1" showAutoFilter="1">
      <autoFilter ref="$B$1:$H$11"/>
    </customSheetView>
  </customSheetViews>
  <conditionalFormatting sqref="C2:C10 D2:D7 E2:H8">
    <cfRule type="cellIs" dxfId="0" priority="1" operator="greaterThanOrEqual">
      <formula>7</formula>
    </cfRule>
  </conditionalFormatting>
  <conditionalFormatting sqref="C2:C10 D2:D7 E2:H8">
    <cfRule type="cellIs" dxfId="1" priority="2" operator="lessThan">
      <formula>7</formula>
    </cfRule>
  </conditionalFormatting>
  <conditionalFormatting sqref="C2:C10 D2:D7 E2:H8">
    <cfRule type="notContainsBlanks" dxfId="2" priority="3">
      <formula>LEN(TRIM(C2))&gt;0</formula>
    </cfRule>
  </conditionalFormatting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38"/>
    <col customWidth="1" min="2" max="2" width="38.13"/>
    <col customWidth="1" min="3" max="3" width="6.88"/>
    <col customWidth="1" min="4" max="4" width="7.88"/>
    <col customWidth="1" min="5" max="5" width="7.38"/>
    <col customWidth="1" min="6" max="6" width="7.88"/>
    <col customWidth="1" min="7" max="7" width="7.38"/>
    <col customWidth="1" min="8" max="8" width="25.5"/>
  </cols>
  <sheetData>
    <row r="1">
      <c r="A1" s="53" t="s">
        <v>38</v>
      </c>
      <c r="B1" s="91" t="s">
        <v>58</v>
      </c>
      <c r="C1" s="1" t="s">
        <v>1</v>
      </c>
      <c r="D1" s="53" t="s">
        <v>187</v>
      </c>
      <c r="E1" s="53" t="s">
        <v>7</v>
      </c>
      <c r="F1" s="53" t="s">
        <v>188</v>
      </c>
      <c r="G1" s="53" t="s">
        <v>189</v>
      </c>
      <c r="H1" s="53" t="s">
        <v>12</v>
      </c>
    </row>
    <row r="2">
      <c r="A2" s="12">
        <v>9277.0</v>
      </c>
      <c r="B2" s="13" t="s">
        <v>267</v>
      </c>
      <c r="C2" s="4">
        <v>9.0</v>
      </c>
      <c r="D2" s="72">
        <f>AVERAGE(8)</f>
        <v>8</v>
      </c>
      <c r="E2" s="4"/>
      <c r="F2" s="72"/>
      <c r="G2" s="72"/>
      <c r="H2" s="72"/>
    </row>
    <row r="3">
      <c r="A3" s="12">
        <v>9177.0</v>
      </c>
      <c r="B3" s="13" t="s">
        <v>268</v>
      </c>
      <c r="C3" s="4">
        <v>9.0</v>
      </c>
      <c r="D3" s="72">
        <f>AVERAGE(9)</f>
        <v>9</v>
      </c>
      <c r="E3" s="4"/>
      <c r="F3" s="72"/>
      <c r="G3" s="4"/>
      <c r="H3" s="4"/>
    </row>
    <row r="4">
      <c r="A4" s="12">
        <v>9344.0</v>
      </c>
      <c r="B4" s="13" t="s">
        <v>269</v>
      </c>
      <c r="C4" s="5">
        <v>8.0</v>
      </c>
      <c r="D4" s="72">
        <f>AVERAGE(8.5)</f>
        <v>8.5</v>
      </c>
      <c r="E4" s="5"/>
      <c r="F4" s="5"/>
      <c r="G4" s="74"/>
      <c r="H4" s="75"/>
    </row>
    <row r="5">
      <c r="A5" s="12">
        <v>9063.0</v>
      </c>
      <c r="B5" s="13" t="s">
        <v>270</v>
      </c>
      <c r="C5" s="4">
        <v>9.5</v>
      </c>
      <c r="D5" s="72">
        <f>AVERAGE(8)</f>
        <v>8</v>
      </c>
      <c r="E5" s="4"/>
      <c r="F5" s="72"/>
      <c r="G5" s="4"/>
      <c r="H5" s="4"/>
    </row>
    <row r="6">
      <c r="A6" s="12">
        <v>9273.0</v>
      </c>
      <c r="B6" s="13" t="s">
        <v>271</v>
      </c>
      <c r="C6" s="4">
        <v>7.3</v>
      </c>
      <c r="D6" s="3">
        <f>AVERAGE(6.5)</f>
        <v>6.5</v>
      </c>
      <c r="E6" s="4"/>
      <c r="F6" s="4"/>
      <c r="G6" s="72"/>
      <c r="H6" s="72"/>
    </row>
    <row r="7">
      <c r="A7" s="12">
        <v>9239.0</v>
      </c>
      <c r="B7" s="13" t="s">
        <v>272</v>
      </c>
      <c r="C7" s="82">
        <v>7.0</v>
      </c>
      <c r="D7" s="72">
        <f>AVERAGE(8)</f>
        <v>8</v>
      </c>
      <c r="E7" s="83"/>
      <c r="F7" s="82"/>
      <c r="G7" s="84"/>
      <c r="H7" s="82"/>
    </row>
    <row r="8">
      <c r="A8" s="12">
        <v>9266.0</v>
      </c>
      <c r="B8" s="13" t="s">
        <v>273</v>
      </c>
      <c r="C8" s="4">
        <v>8.5</v>
      </c>
      <c r="D8" s="3">
        <f t="shared" ref="D8:D9" si="1">AVERAGE(7)</f>
        <v>7</v>
      </c>
      <c r="E8" s="4"/>
      <c r="F8" s="4"/>
      <c r="G8" s="4"/>
      <c r="H8" s="4"/>
    </row>
    <row r="9">
      <c r="A9" s="12">
        <v>9111.0</v>
      </c>
      <c r="B9" s="13" t="s">
        <v>274</v>
      </c>
      <c r="C9" s="4">
        <v>8.0</v>
      </c>
      <c r="D9" s="92">
        <f t="shared" si="1"/>
        <v>7</v>
      </c>
      <c r="E9" s="4"/>
      <c r="F9" s="4"/>
      <c r="G9" s="4"/>
      <c r="H9" s="72"/>
    </row>
    <row r="10">
      <c r="A10" s="12">
        <v>8778.0</v>
      </c>
      <c r="B10" s="13" t="s">
        <v>275</v>
      </c>
      <c r="C10" s="4">
        <v>8.5</v>
      </c>
      <c r="D10" s="4"/>
      <c r="E10" s="4"/>
      <c r="F10" s="4"/>
      <c r="G10" s="72"/>
      <c r="H10" s="4"/>
    </row>
    <row r="11">
      <c r="A11" s="12">
        <v>9054.0</v>
      </c>
      <c r="B11" s="13" t="s">
        <v>276</v>
      </c>
      <c r="C11" s="5">
        <v>8.5</v>
      </c>
      <c r="D11" s="72">
        <f>AVERAGE(7)</f>
        <v>7</v>
      </c>
      <c r="E11" s="7"/>
      <c r="F11" s="7"/>
      <c r="G11" s="7"/>
      <c r="H11" s="7"/>
    </row>
    <row r="12">
      <c r="A12" s="12">
        <v>9227.0</v>
      </c>
      <c r="B12" s="13" t="s">
        <v>277</v>
      </c>
      <c r="C12" s="3">
        <v>8.5</v>
      </c>
      <c r="D12" s="72">
        <f t="shared" ref="D12:D13" si="2">AVERAGE(9.5)</f>
        <v>9.5</v>
      </c>
      <c r="E12" s="8"/>
      <c r="F12" s="8"/>
      <c r="G12" s="8"/>
      <c r="H12" s="8"/>
    </row>
    <row r="13">
      <c r="A13" s="12">
        <v>9172.0</v>
      </c>
      <c r="B13" s="13" t="s">
        <v>278</v>
      </c>
      <c r="C13" s="3">
        <v>8.5</v>
      </c>
      <c r="D13" s="72">
        <f t="shared" si="2"/>
        <v>9.5</v>
      </c>
      <c r="E13" s="8"/>
      <c r="F13" s="8"/>
      <c r="G13" s="8"/>
      <c r="H13" s="8"/>
    </row>
    <row r="14">
      <c r="A14" s="12">
        <v>8731.0</v>
      </c>
      <c r="B14" s="13" t="s">
        <v>279</v>
      </c>
      <c r="C14" s="3">
        <v>10.0</v>
      </c>
      <c r="D14" s="72">
        <v>8.5</v>
      </c>
      <c r="E14" s="8"/>
      <c r="F14" s="8"/>
      <c r="G14" s="8"/>
      <c r="H14" s="8"/>
    </row>
  </sheetData>
  <autoFilter ref="$A$1:$B$14"/>
  <customSheetViews>
    <customSheetView guid="{A3193774-8548-4A3A-A3DC-A15C4A57BEEC}" filter="1" showAutoFilter="1">
      <autoFilter ref="$B$1:$C$14"/>
    </customSheetView>
  </customSheetViews>
  <conditionalFormatting sqref="E14:H14">
    <cfRule type="notContainsBlanks" dxfId="2" priority="1">
      <formula>LEN(TRIM(E14))&gt;0</formula>
    </cfRule>
  </conditionalFormatting>
  <conditionalFormatting sqref="E14:H14">
    <cfRule type="cellIs" dxfId="1" priority="2" operator="lessThan">
      <formula>7</formula>
    </cfRule>
  </conditionalFormatting>
  <conditionalFormatting sqref="E14:H14">
    <cfRule type="cellIs" dxfId="0" priority="3" operator="greaterThanOrEqual">
      <formula>7</formula>
    </cfRule>
  </conditionalFormatting>
  <conditionalFormatting sqref="C2:D14 E2:H11">
    <cfRule type="cellIs" dxfId="0" priority="4" operator="greaterThanOrEqual">
      <formula>7</formula>
    </cfRule>
  </conditionalFormatting>
  <conditionalFormatting sqref="C2:D14 E2:H11">
    <cfRule type="cellIs" dxfId="1" priority="5" operator="lessThan">
      <formula>7</formula>
    </cfRule>
  </conditionalFormatting>
  <conditionalFormatting sqref="C2:D14 E2:H11">
    <cfRule type="notContainsBlanks" dxfId="2" priority="6">
      <formula>LEN(TRIM(C2))&gt;0</formula>
    </cfRule>
  </conditionalFormatting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13"/>
    <col customWidth="1" min="2" max="12" width="6.75"/>
    <col customWidth="1" min="13" max="13" width="25.5"/>
  </cols>
  <sheetData>
    <row r="1">
      <c r="A1" s="1" t="s">
        <v>58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280</v>
      </c>
      <c r="B2" s="4">
        <v>7.0</v>
      </c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>
      <c r="A3" s="2" t="s">
        <v>281</v>
      </c>
      <c r="B3" s="4">
        <v>9.0</v>
      </c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>
      <c r="A4" s="2" t="s">
        <v>282</v>
      </c>
      <c r="B4" s="4">
        <v>7.5</v>
      </c>
      <c r="C4" s="4">
        <v>7.0</v>
      </c>
      <c r="D4" s="4">
        <v>7.0</v>
      </c>
      <c r="E4" s="7"/>
      <c r="F4" s="7"/>
      <c r="G4" s="7"/>
      <c r="H4" s="7"/>
      <c r="I4" s="7"/>
      <c r="J4" s="7"/>
      <c r="K4" s="7"/>
      <c r="L4" s="7"/>
      <c r="M4" s="8"/>
    </row>
    <row r="5">
      <c r="A5" s="2" t="s">
        <v>283</v>
      </c>
      <c r="B5" s="4">
        <v>7.0</v>
      </c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>
      <c r="A6" s="2" t="s">
        <v>284</v>
      </c>
      <c r="B6" s="4">
        <v>9.0</v>
      </c>
      <c r="C6" s="4">
        <v>6.0</v>
      </c>
      <c r="D6" s="7"/>
      <c r="E6" s="7"/>
      <c r="F6" s="7"/>
      <c r="G6" s="7"/>
      <c r="H6" s="7"/>
      <c r="I6" s="7"/>
      <c r="J6" s="7"/>
      <c r="K6" s="7"/>
      <c r="L6" s="7"/>
      <c r="M6" s="8"/>
    </row>
    <row r="7">
      <c r="A7" s="2" t="s">
        <v>285</v>
      </c>
      <c r="B7" s="4">
        <v>7.5</v>
      </c>
      <c r="C7" s="4">
        <v>7.0</v>
      </c>
      <c r="D7" s="4">
        <v>7.0</v>
      </c>
      <c r="E7" s="7"/>
      <c r="F7" s="7"/>
      <c r="G7" s="7"/>
      <c r="H7" s="7"/>
      <c r="I7" s="7"/>
      <c r="J7" s="7"/>
      <c r="K7" s="7"/>
      <c r="L7" s="7"/>
      <c r="M7" s="8"/>
    </row>
    <row r="8">
      <c r="A8" s="2" t="s">
        <v>286</v>
      </c>
      <c r="B8" s="4">
        <v>9.0</v>
      </c>
      <c r="C8" s="4">
        <v>8.0</v>
      </c>
      <c r="D8" s="4">
        <v>7.0</v>
      </c>
      <c r="E8" s="4">
        <v>10.0</v>
      </c>
      <c r="F8" s="4">
        <v>10.0</v>
      </c>
      <c r="G8" s="5">
        <v>10.0</v>
      </c>
      <c r="H8" s="7"/>
      <c r="I8" s="7"/>
      <c r="J8" s="7"/>
      <c r="K8" s="7"/>
      <c r="L8" s="7"/>
      <c r="M8" s="8"/>
    </row>
    <row r="9">
      <c r="A9" s="2" t="s">
        <v>287</v>
      </c>
      <c r="B9" s="7"/>
      <c r="C9" s="4">
        <v>7.0</v>
      </c>
      <c r="D9" s="7"/>
      <c r="E9" s="7"/>
      <c r="F9" s="7"/>
      <c r="G9" s="7"/>
      <c r="H9" s="7"/>
      <c r="I9" s="7"/>
      <c r="J9" s="7"/>
      <c r="K9" s="7"/>
      <c r="L9" s="7"/>
      <c r="M9" s="8"/>
    </row>
    <row r="10">
      <c r="A10" s="2" t="s">
        <v>288</v>
      </c>
      <c r="B10" s="4">
        <v>9.0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</row>
    <row r="11">
      <c r="A11" s="2" t="s">
        <v>289</v>
      </c>
      <c r="B11" s="4">
        <v>9.0</v>
      </c>
      <c r="C11" s="4">
        <v>8.0</v>
      </c>
      <c r="D11" s="4">
        <v>7.5</v>
      </c>
      <c r="E11" s="4">
        <v>10.0</v>
      </c>
      <c r="F11" s="7"/>
      <c r="G11" s="5">
        <v>10.0</v>
      </c>
      <c r="H11" s="7"/>
      <c r="I11" s="7"/>
      <c r="J11" s="7"/>
      <c r="K11" s="7"/>
      <c r="L11" s="7"/>
      <c r="M11" s="8"/>
    </row>
    <row r="12">
      <c r="A12" s="2" t="s">
        <v>290</v>
      </c>
      <c r="B12" s="4">
        <v>10.0</v>
      </c>
      <c r="C12" s="4">
        <v>8.0</v>
      </c>
      <c r="D12" s="7"/>
      <c r="E12" s="7"/>
      <c r="F12" s="7"/>
      <c r="G12" s="7"/>
      <c r="H12" s="7"/>
      <c r="I12" s="7"/>
      <c r="J12" s="7"/>
      <c r="K12" s="7"/>
      <c r="L12" s="7"/>
      <c r="M12" s="8"/>
    </row>
    <row r="13">
      <c r="A13" s="2" t="s">
        <v>120</v>
      </c>
      <c r="B13" s="4">
        <v>10.0</v>
      </c>
      <c r="C13" s="4">
        <v>8.0</v>
      </c>
      <c r="D13" s="4">
        <v>7.0</v>
      </c>
      <c r="E13" s="4">
        <v>10.0</v>
      </c>
      <c r="F13" s="4">
        <v>7.0</v>
      </c>
      <c r="G13" s="5">
        <v>10.0</v>
      </c>
      <c r="H13" s="7"/>
      <c r="I13" s="7"/>
      <c r="J13" s="7"/>
      <c r="K13" s="7"/>
      <c r="L13" s="7"/>
      <c r="M13" s="8"/>
    </row>
    <row r="14">
      <c r="A14" s="2" t="s">
        <v>291</v>
      </c>
      <c r="B14" s="7"/>
      <c r="C14" s="4">
        <v>8.0</v>
      </c>
      <c r="D14" s="4">
        <v>8.0</v>
      </c>
      <c r="E14" s="4">
        <v>5.0</v>
      </c>
      <c r="F14" s="4">
        <v>10.0</v>
      </c>
      <c r="G14" s="7"/>
      <c r="H14" s="7"/>
      <c r="I14" s="7"/>
      <c r="J14" s="7"/>
      <c r="K14" s="7"/>
      <c r="L14" s="7"/>
      <c r="M14" s="8"/>
    </row>
    <row r="15">
      <c r="A15" s="2" t="s">
        <v>292</v>
      </c>
      <c r="B15" s="7"/>
      <c r="C15" s="4">
        <v>8.0</v>
      </c>
      <c r="D15" s="7"/>
      <c r="E15" s="7"/>
      <c r="F15" s="7"/>
      <c r="G15" s="7"/>
      <c r="H15" s="7"/>
      <c r="I15" s="7"/>
      <c r="J15" s="7"/>
      <c r="K15" s="7"/>
      <c r="L15" s="7"/>
      <c r="M15" s="8"/>
    </row>
    <row r="16">
      <c r="A16" s="2" t="s">
        <v>293</v>
      </c>
      <c r="B16" s="7"/>
      <c r="C16" s="4">
        <v>8.0</v>
      </c>
      <c r="D16" s="4">
        <v>7.0</v>
      </c>
      <c r="E16" s="7"/>
      <c r="F16" s="7"/>
      <c r="G16" s="7"/>
      <c r="H16" s="7"/>
      <c r="I16" s="7"/>
      <c r="J16" s="7"/>
      <c r="K16" s="7"/>
      <c r="L16" s="7"/>
      <c r="M16" s="8"/>
    </row>
    <row r="17">
      <c r="A17" s="2" t="s">
        <v>294</v>
      </c>
      <c r="B17" s="4">
        <v>9.0</v>
      </c>
      <c r="C17" s="4">
        <v>8.0</v>
      </c>
      <c r="D17" s="4">
        <v>7.0</v>
      </c>
      <c r="E17" s="4">
        <v>5.0</v>
      </c>
      <c r="F17" s="4">
        <v>7.0</v>
      </c>
      <c r="G17" s="5">
        <v>10.0</v>
      </c>
      <c r="H17" s="7"/>
      <c r="I17" s="7"/>
      <c r="J17" s="7"/>
      <c r="K17" s="7"/>
      <c r="L17" s="7"/>
      <c r="M17" s="8"/>
    </row>
    <row r="18">
      <c r="A18" s="2" t="s">
        <v>295</v>
      </c>
      <c r="B18" s="4">
        <v>9.0</v>
      </c>
      <c r="C18" s="4">
        <v>9.0</v>
      </c>
      <c r="D18" s="4">
        <v>7.0</v>
      </c>
      <c r="E18" s="4">
        <v>5.0</v>
      </c>
      <c r="F18" s="4">
        <v>7.0</v>
      </c>
      <c r="G18" s="5">
        <v>10.0</v>
      </c>
      <c r="H18" s="7"/>
      <c r="I18" s="7"/>
      <c r="J18" s="7"/>
      <c r="K18" s="7"/>
      <c r="L18" s="7"/>
      <c r="M18" s="8"/>
    </row>
    <row r="19">
      <c r="A19" s="2" t="s">
        <v>296</v>
      </c>
      <c r="B19" s="4">
        <v>9.0</v>
      </c>
      <c r="C19" s="4">
        <v>8.0</v>
      </c>
      <c r="D19" s="4">
        <v>8.5</v>
      </c>
      <c r="E19" s="7"/>
      <c r="F19" s="7"/>
      <c r="G19" s="7"/>
      <c r="H19" s="5">
        <v>7.3</v>
      </c>
      <c r="I19" s="7"/>
      <c r="J19" s="7"/>
      <c r="K19" s="7"/>
      <c r="L19" s="7"/>
      <c r="M19" s="8"/>
    </row>
    <row r="20">
      <c r="A20" s="2" t="s">
        <v>297</v>
      </c>
      <c r="B20" s="4">
        <v>9.0</v>
      </c>
      <c r="C20" s="4">
        <v>8.0</v>
      </c>
      <c r="D20" s="4">
        <v>7.0</v>
      </c>
      <c r="E20" s="4">
        <v>7.0</v>
      </c>
      <c r="F20" s="4">
        <v>7.0</v>
      </c>
      <c r="G20" s="5">
        <v>10.0</v>
      </c>
      <c r="H20" s="7"/>
      <c r="I20" s="7"/>
      <c r="J20" s="7"/>
      <c r="K20" s="7"/>
      <c r="L20" s="7"/>
      <c r="M20" s="8"/>
    </row>
    <row r="21">
      <c r="A21" s="2" t="s">
        <v>298</v>
      </c>
      <c r="B21" s="7"/>
      <c r="C21" s="4">
        <v>7.0</v>
      </c>
      <c r="D21" s="4">
        <v>7.0</v>
      </c>
      <c r="E21" s="4">
        <v>9.0</v>
      </c>
      <c r="F21" s="4">
        <v>7.0</v>
      </c>
      <c r="G21" s="7"/>
      <c r="H21" s="7"/>
      <c r="I21" s="7"/>
      <c r="J21" s="7"/>
      <c r="K21" s="7"/>
      <c r="L21" s="7"/>
      <c r="M21" s="8"/>
    </row>
    <row r="22">
      <c r="A22" s="2" t="s">
        <v>299</v>
      </c>
      <c r="B22" s="4">
        <v>10.0</v>
      </c>
      <c r="C22" s="4">
        <v>9.0</v>
      </c>
      <c r="D22" s="4">
        <v>8.0</v>
      </c>
      <c r="E22" s="4">
        <v>10.0</v>
      </c>
      <c r="F22" s="4">
        <v>10.0</v>
      </c>
      <c r="G22" s="5">
        <v>10.0</v>
      </c>
      <c r="H22" s="7"/>
      <c r="I22" s="7"/>
      <c r="J22" s="7"/>
      <c r="K22" s="7"/>
      <c r="L22" s="7"/>
      <c r="M22" s="8"/>
    </row>
    <row r="23">
      <c r="A23" s="2" t="s">
        <v>300</v>
      </c>
      <c r="B23" s="4">
        <v>7.5</v>
      </c>
      <c r="C23" s="4">
        <v>7.0</v>
      </c>
      <c r="D23" s="4">
        <v>7.0</v>
      </c>
      <c r="E23" s="7"/>
      <c r="F23" s="4">
        <v>10.0</v>
      </c>
      <c r="G23" s="7"/>
      <c r="H23" s="7"/>
      <c r="I23" s="7"/>
      <c r="J23" s="5">
        <v>7.0</v>
      </c>
      <c r="K23" s="7"/>
      <c r="L23" s="7"/>
      <c r="M23" s="8"/>
    </row>
    <row r="24">
      <c r="A24" s="2" t="s">
        <v>301</v>
      </c>
      <c r="B24" s="4">
        <v>10.0</v>
      </c>
      <c r="C24" s="4">
        <v>9.0</v>
      </c>
      <c r="D24" s="4">
        <v>9.0</v>
      </c>
      <c r="E24" s="4">
        <v>5.0</v>
      </c>
      <c r="F24" s="4">
        <v>7.0</v>
      </c>
      <c r="G24" s="5">
        <v>10.0</v>
      </c>
      <c r="H24" s="7"/>
      <c r="I24" s="7"/>
      <c r="J24" s="7"/>
      <c r="K24" s="7"/>
      <c r="L24" s="7"/>
      <c r="M24" s="8"/>
    </row>
    <row r="25">
      <c r="A25" s="2" t="s">
        <v>302</v>
      </c>
      <c r="B25" s="4"/>
      <c r="C25" s="4">
        <v>9.0</v>
      </c>
      <c r="D25" s="4">
        <v>9.0</v>
      </c>
      <c r="E25" s="4">
        <v>5.0</v>
      </c>
      <c r="F25" s="4">
        <v>7.0</v>
      </c>
      <c r="G25" s="5">
        <v>10.0</v>
      </c>
      <c r="H25" s="7"/>
      <c r="I25" s="7"/>
      <c r="J25" s="7"/>
      <c r="K25" s="7"/>
      <c r="L25" s="7"/>
      <c r="M25" s="8"/>
    </row>
    <row r="26">
      <c r="A26" s="9" t="s">
        <v>303</v>
      </c>
      <c r="B26" s="7"/>
      <c r="C26" s="7"/>
      <c r="D26" s="5">
        <v>10.0</v>
      </c>
      <c r="E26" s="5">
        <v>10.0</v>
      </c>
      <c r="F26" s="5">
        <v>10.0</v>
      </c>
      <c r="G26" s="5">
        <v>10.0</v>
      </c>
      <c r="H26" s="5">
        <v>7.0</v>
      </c>
      <c r="I26" s="5">
        <v>10.0</v>
      </c>
      <c r="J26" s="5">
        <v>9.0</v>
      </c>
      <c r="K26" s="5">
        <v>7.0</v>
      </c>
      <c r="L26" s="7"/>
      <c r="M26" s="8"/>
    </row>
  </sheetData>
  <conditionalFormatting sqref="B2:L26">
    <cfRule type="cellIs" dxfId="0" priority="1" operator="greaterThanOrEqual">
      <formula>7</formula>
    </cfRule>
  </conditionalFormatting>
  <conditionalFormatting sqref="B2:L26">
    <cfRule type="cellIs" dxfId="1" priority="2" operator="lessThan">
      <formula>7</formula>
    </cfRule>
  </conditionalFormatting>
  <conditionalFormatting sqref="B2:L26">
    <cfRule type="notContainsBlanks" dxfId="2" priority="3">
      <formula>LEN(TRIM(B2))&gt;0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0"/>
    <col customWidth="1" min="2" max="11" width="6.75"/>
    <col customWidth="1" min="12" max="12" width="25.5"/>
  </cols>
  <sheetData>
    <row r="1">
      <c r="A1" s="1" t="s">
        <v>58</v>
      </c>
      <c r="B1" s="1" t="s">
        <v>59</v>
      </c>
      <c r="C1" s="1" t="s">
        <v>60</v>
      </c>
      <c r="D1" s="1" t="s">
        <v>61</v>
      </c>
      <c r="E1" s="1" t="s">
        <v>4</v>
      </c>
      <c r="F1" s="1" t="s">
        <v>7</v>
      </c>
      <c r="G1" s="1" t="s">
        <v>9</v>
      </c>
      <c r="H1" s="1" t="s">
        <v>62</v>
      </c>
      <c r="I1" s="1" t="s">
        <v>8</v>
      </c>
      <c r="J1" s="1" t="s">
        <v>63</v>
      </c>
      <c r="K1" s="1" t="s">
        <v>11</v>
      </c>
      <c r="L1" s="1" t="s">
        <v>12</v>
      </c>
      <c r="M1" s="50" t="s">
        <v>115</v>
      </c>
    </row>
    <row r="2">
      <c r="A2" s="21" t="s">
        <v>304</v>
      </c>
      <c r="B2" s="7"/>
      <c r="C2" s="5"/>
      <c r="D2" s="7"/>
      <c r="E2" s="7"/>
      <c r="F2" s="7"/>
      <c r="G2" s="7"/>
      <c r="H2" s="7"/>
      <c r="I2" s="7"/>
      <c r="J2" s="7"/>
      <c r="K2" s="7"/>
      <c r="L2" s="2"/>
      <c r="M2" s="50"/>
    </row>
    <row r="3">
      <c r="A3" s="14" t="s">
        <v>305</v>
      </c>
      <c r="B3" s="7"/>
      <c r="C3" s="5"/>
      <c r="D3" s="5">
        <v>7.0</v>
      </c>
      <c r="E3" s="7"/>
      <c r="F3" s="7"/>
      <c r="G3" s="7"/>
      <c r="H3" s="7"/>
      <c r="I3" s="7"/>
      <c r="J3" s="7"/>
      <c r="K3" s="7"/>
      <c r="L3" s="7"/>
      <c r="M3" s="50">
        <v>2.5</v>
      </c>
    </row>
    <row r="4">
      <c r="A4" s="14" t="s">
        <v>306</v>
      </c>
      <c r="B4" s="7"/>
      <c r="C4" s="7"/>
      <c r="D4" s="5">
        <v>6.0</v>
      </c>
      <c r="E4" s="7"/>
      <c r="F4" s="7"/>
      <c r="G4" s="7"/>
      <c r="H4" s="7"/>
      <c r="I4" s="7"/>
      <c r="J4" s="7"/>
      <c r="K4" s="7"/>
      <c r="L4" s="7"/>
      <c r="M4" s="50">
        <v>2.5</v>
      </c>
    </row>
    <row r="5">
      <c r="A5" s="14" t="s">
        <v>307</v>
      </c>
      <c r="B5" s="7"/>
      <c r="C5" s="7"/>
      <c r="D5" s="33"/>
      <c r="E5" s="33"/>
      <c r="F5" s="33"/>
      <c r="G5" s="33"/>
      <c r="H5" s="33"/>
      <c r="I5" s="33"/>
      <c r="J5" s="33"/>
      <c r="K5" s="33"/>
      <c r="L5" s="33"/>
      <c r="M5" s="50"/>
    </row>
    <row r="6">
      <c r="A6" s="14" t="s">
        <v>308</v>
      </c>
      <c r="B6" s="7"/>
      <c r="C6" s="7"/>
      <c r="D6" s="43"/>
      <c r="E6" s="43"/>
      <c r="F6" s="43"/>
      <c r="G6" s="43"/>
      <c r="H6" s="43"/>
      <c r="I6" s="43"/>
      <c r="J6" s="43"/>
      <c r="K6" s="43"/>
      <c r="L6" s="43"/>
      <c r="M6" s="50"/>
    </row>
    <row r="7">
      <c r="A7" s="14" t="s">
        <v>309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50"/>
    </row>
    <row r="8">
      <c r="A8" s="14" t="s">
        <v>310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50"/>
    </row>
    <row r="9">
      <c r="A9" s="14" t="s">
        <v>311</v>
      </c>
      <c r="B9" s="7"/>
      <c r="C9" s="5"/>
      <c r="D9" s="7"/>
      <c r="E9" s="7"/>
      <c r="F9" s="7"/>
      <c r="G9" s="7"/>
      <c r="H9" s="7"/>
      <c r="I9" s="7"/>
      <c r="J9" s="7"/>
      <c r="K9" s="7"/>
      <c r="L9" s="8"/>
      <c r="M9" s="50"/>
    </row>
    <row r="10">
      <c r="A10" s="14" t="s">
        <v>312</v>
      </c>
      <c r="B10" s="7"/>
      <c r="C10" s="5"/>
      <c r="D10" s="7"/>
      <c r="E10" s="7"/>
      <c r="F10" s="7"/>
      <c r="G10" s="7"/>
      <c r="H10" s="7"/>
      <c r="I10" s="7"/>
      <c r="J10" s="7"/>
      <c r="K10" s="7"/>
      <c r="L10" s="8"/>
      <c r="M10" s="50"/>
    </row>
    <row r="11">
      <c r="A11" s="14" t="s">
        <v>160</v>
      </c>
      <c r="B11" s="7"/>
      <c r="C11" s="5"/>
      <c r="D11" s="5">
        <v>7.0</v>
      </c>
      <c r="E11" s="7"/>
      <c r="F11" s="7"/>
      <c r="G11" s="7"/>
      <c r="H11" s="7"/>
      <c r="I11" s="7"/>
      <c r="J11" s="7"/>
      <c r="K11" s="7"/>
      <c r="L11" s="8"/>
      <c r="M11" s="50"/>
    </row>
    <row r="12">
      <c r="A12" s="14" t="s">
        <v>313</v>
      </c>
      <c r="B12" s="7"/>
      <c r="C12" s="5"/>
      <c r="D12" s="7"/>
      <c r="E12" s="7"/>
      <c r="F12" s="7"/>
      <c r="G12" s="7"/>
      <c r="H12" s="7"/>
      <c r="I12" s="7"/>
      <c r="J12" s="7"/>
      <c r="K12" s="7"/>
      <c r="L12" s="8"/>
      <c r="M12" s="50"/>
    </row>
    <row r="13">
      <c r="A13" s="14" t="s">
        <v>314</v>
      </c>
      <c r="B13" s="7"/>
      <c r="C13" s="5"/>
      <c r="D13" s="5">
        <v>4.5</v>
      </c>
      <c r="E13" s="7"/>
      <c r="F13" s="7"/>
      <c r="G13" s="7"/>
      <c r="H13" s="7"/>
      <c r="I13" s="7"/>
      <c r="J13" s="7"/>
      <c r="K13" s="7"/>
      <c r="L13" s="8"/>
      <c r="M13" s="50">
        <v>2.5</v>
      </c>
    </row>
    <row r="14">
      <c r="A14" s="14" t="s">
        <v>315</v>
      </c>
      <c r="B14" s="7"/>
      <c r="C14" s="5">
        <v>8.0</v>
      </c>
      <c r="D14" s="7"/>
      <c r="E14" s="7"/>
      <c r="F14" s="7"/>
      <c r="G14" s="7"/>
      <c r="H14" s="7"/>
      <c r="I14" s="7"/>
      <c r="J14" s="7"/>
      <c r="K14" s="7"/>
      <c r="L14" s="8"/>
      <c r="M14" s="50">
        <v>2.5</v>
      </c>
    </row>
    <row r="15">
      <c r="A15" s="14" t="s">
        <v>316</v>
      </c>
      <c r="B15" s="7"/>
      <c r="C15" s="5"/>
      <c r="D15" s="7"/>
      <c r="E15" s="7"/>
      <c r="F15" s="7"/>
      <c r="G15" s="7"/>
      <c r="H15" s="7"/>
      <c r="I15" s="7"/>
      <c r="J15" s="7"/>
      <c r="K15" s="7"/>
      <c r="L15" s="8"/>
      <c r="M15" s="50"/>
    </row>
    <row r="16">
      <c r="A16" s="14" t="s">
        <v>317</v>
      </c>
      <c r="B16" s="7"/>
      <c r="C16" s="5">
        <v>9.0</v>
      </c>
      <c r="D16" s="5">
        <v>8.0</v>
      </c>
      <c r="E16" s="7"/>
      <c r="F16" s="7"/>
      <c r="G16" s="7"/>
      <c r="H16" s="7"/>
      <c r="I16" s="7"/>
      <c r="J16" s="7"/>
      <c r="K16" s="7"/>
      <c r="L16" s="8"/>
      <c r="M16" s="50">
        <v>2.5</v>
      </c>
    </row>
    <row r="17">
      <c r="A17" s="14" t="s">
        <v>318</v>
      </c>
      <c r="B17" s="7"/>
      <c r="C17" s="5"/>
      <c r="D17" s="7"/>
      <c r="E17" s="7"/>
      <c r="F17" s="7"/>
      <c r="G17" s="7"/>
      <c r="H17" s="7"/>
      <c r="I17" s="7"/>
      <c r="J17" s="7"/>
      <c r="K17" s="7"/>
      <c r="L17" s="8"/>
      <c r="M17" s="50"/>
    </row>
    <row r="18">
      <c r="A18" s="14" t="s">
        <v>319</v>
      </c>
      <c r="B18" s="7"/>
      <c r="C18" s="5"/>
      <c r="D18" s="7"/>
      <c r="E18" s="7"/>
      <c r="F18" s="7"/>
      <c r="G18" s="7"/>
      <c r="H18" s="7"/>
      <c r="I18" s="7"/>
      <c r="J18" s="7"/>
      <c r="K18" s="7"/>
      <c r="L18" s="2"/>
      <c r="M18" s="50"/>
    </row>
    <row r="19">
      <c r="A19" s="14" t="s">
        <v>320</v>
      </c>
      <c r="B19" s="7"/>
      <c r="C19" s="5">
        <v>5.5</v>
      </c>
      <c r="D19" s="5">
        <v>8.0</v>
      </c>
      <c r="E19" s="7"/>
      <c r="F19" s="7"/>
      <c r="G19" s="7"/>
      <c r="H19" s="7"/>
      <c r="I19" s="7"/>
      <c r="J19" s="7"/>
      <c r="K19" s="7"/>
      <c r="L19" s="7"/>
      <c r="M19" s="50">
        <v>2.5</v>
      </c>
    </row>
    <row r="20">
      <c r="A20" s="14" t="s">
        <v>321</v>
      </c>
      <c r="B20" s="7"/>
      <c r="C20" s="5">
        <v>8.5</v>
      </c>
      <c r="D20" s="7"/>
      <c r="E20" s="7"/>
      <c r="F20" s="7"/>
      <c r="G20" s="7"/>
      <c r="H20" s="7"/>
      <c r="I20" s="7"/>
      <c r="J20" s="7"/>
      <c r="K20" s="7"/>
      <c r="L20" s="7"/>
      <c r="M20" s="50">
        <v>2.5</v>
      </c>
    </row>
    <row r="21">
      <c r="A21" s="14" t="s">
        <v>322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50"/>
    </row>
    <row r="22">
      <c r="A22" s="14" t="s">
        <v>323</v>
      </c>
      <c r="B22" s="7"/>
      <c r="C22" s="5">
        <v>7.0</v>
      </c>
      <c r="D22" s="33"/>
      <c r="E22" s="33"/>
      <c r="F22" s="33"/>
      <c r="G22" s="33"/>
      <c r="H22" s="33"/>
      <c r="I22" s="33"/>
      <c r="J22" s="33"/>
      <c r="K22" s="33"/>
      <c r="L22" s="33"/>
      <c r="M22" s="50"/>
    </row>
    <row r="23">
      <c r="A23" s="14" t="s">
        <v>324</v>
      </c>
      <c r="B23" s="7"/>
      <c r="C23" s="7"/>
      <c r="D23" s="43"/>
      <c r="E23" s="43"/>
      <c r="F23" s="43"/>
      <c r="G23" s="43"/>
      <c r="H23" s="43"/>
      <c r="I23" s="43"/>
      <c r="J23" s="43"/>
      <c r="K23" s="43"/>
      <c r="L23" s="43"/>
      <c r="M23" s="50"/>
    </row>
    <row r="24">
      <c r="A24" s="93" t="s">
        <v>325</v>
      </c>
      <c r="B24" s="7"/>
      <c r="C24" s="5"/>
      <c r="D24" s="94"/>
      <c r="E24" s="94"/>
      <c r="F24" s="94"/>
      <c r="G24" s="94"/>
      <c r="H24" s="94"/>
      <c r="I24" s="94"/>
      <c r="J24" s="94"/>
      <c r="K24" s="94"/>
      <c r="L24" s="94"/>
      <c r="M24" s="50"/>
    </row>
    <row r="25">
      <c r="A25" s="14" t="s">
        <v>326</v>
      </c>
      <c r="B25" s="7"/>
      <c r="C25" s="5">
        <v>8.5</v>
      </c>
      <c r="D25" s="5">
        <v>7.0</v>
      </c>
      <c r="E25" s="7"/>
      <c r="F25" s="7"/>
      <c r="G25" s="7"/>
      <c r="H25" s="7"/>
      <c r="I25" s="7"/>
      <c r="J25" s="7"/>
      <c r="K25" s="7"/>
      <c r="L25" s="7"/>
      <c r="M25" s="50">
        <v>2.5</v>
      </c>
    </row>
    <row r="26">
      <c r="A26" s="95" t="s">
        <v>327</v>
      </c>
      <c r="B26" s="8"/>
      <c r="C26" s="96">
        <v>2.5</v>
      </c>
      <c r="D26" s="8"/>
      <c r="E26" s="8"/>
      <c r="F26" s="8"/>
      <c r="G26" s="8"/>
      <c r="H26" s="8"/>
      <c r="I26" s="8"/>
      <c r="J26" s="8"/>
      <c r="K26" s="8"/>
      <c r="L26" s="8"/>
      <c r="M26" s="50"/>
    </row>
    <row r="27">
      <c r="A27" s="2" t="s">
        <v>328</v>
      </c>
      <c r="B27" s="4">
        <v>8.0</v>
      </c>
      <c r="C27" s="5" t="s">
        <v>329</v>
      </c>
      <c r="D27" s="4">
        <v>9.0</v>
      </c>
      <c r="E27" s="5">
        <v>10.0</v>
      </c>
      <c r="F27" s="5">
        <v>10.0</v>
      </c>
      <c r="G27" s="4">
        <v>10.0</v>
      </c>
      <c r="H27" s="4">
        <v>9.0</v>
      </c>
      <c r="I27" s="5">
        <v>10.0</v>
      </c>
      <c r="J27" s="5">
        <v>9.0</v>
      </c>
      <c r="K27" s="5">
        <v>8.0</v>
      </c>
      <c r="L27" s="5">
        <v>10.0</v>
      </c>
      <c r="M27" s="8"/>
    </row>
  </sheetData>
  <conditionalFormatting sqref="B27:H27 I27:L27">
    <cfRule type="cellIs" dxfId="0" priority="1" operator="greaterThanOrEqual">
      <formula>7</formula>
    </cfRule>
  </conditionalFormatting>
  <conditionalFormatting sqref="B27:H27 I27:L27">
    <cfRule type="notContainsBlanks" dxfId="2" priority="2">
      <formula>LEN(TRIM(B27))&gt;0</formula>
    </cfRule>
  </conditionalFormatting>
  <conditionalFormatting sqref="B2:K29">
    <cfRule type="cellIs" dxfId="3" priority="3" operator="greaterThanOrEqual">
      <formula>7</formula>
    </cfRule>
  </conditionalFormatting>
  <conditionalFormatting sqref="B2:K29 L27">
    <cfRule type="cellIs" dxfId="1" priority="4" operator="lessThan">
      <formula>7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0"/>
    <col customWidth="1" min="2" max="11" width="6.75"/>
    <col customWidth="1" min="12" max="12" width="25.5"/>
  </cols>
  <sheetData>
    <row r="1">
      <c r="A1" s="1" t="s">
        <v>58</v>
      </c>
      <c r="B1" s="1" t="s">
        <v>59</v>
      </c>
      <c r="C1" s="1" t="s">
        <v>60</v>
      </c>
      <c r="D1" s="1" t="s">
        <v>61</v>
      </c>
      <c r="E1" s="1" t="s">
        <v>4</v>
      </c>
      <c r="F1" s="1" t="s">
        <v>7</v>
      </c>
      <c r="G1" s="1" t="s">
        <v>9</v>
      </c>
      <c r="H1" s="1" t="s">
        <v>62</v>
      </c>
      <c r="I1" s="1" t="s">
        <v>8</v>
      </c>
      <c r="J1" s="1" t="s">
        <v>63</v>
      </c>
      <c r="K1" s="1" t="s">
        <v>11</v>
      </c>
      <c r="L1" s="1" t="s">
        <v>12</v>
      </c>
    </row>
    <row r="2">
      <c r="A2" s="2" t="s">
        <v>330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>
      <c r="A3" s="2" t="s">
        <v>331</v>
      </c>
      <c r="B3" s="7"/>
      <c r="C3" s="7"/>
      <c r="D3" s="7"/>
      <c r="E3" s="7"/>
      <c r="F3" s="7"/>
      <c r="G3" s="7"/>
      <c r="H3" s="7"/>
      <c r="I3" s="7"/>
      <c r="J3" s="7"/>
      <c r="K3" s="7"/>
      <c r="L3" s="8"/>
    </row>
    <row r="4">
      <c r="A4" s="2" t="s">
        <v>332</v>
      </c>
      <c r="B4" s="7"/>
      <c r="C4" s="7"/>
      <c r="D4" s="7"/>
      <c r="E4" s="7"/>
      <c r="F4" s="7"/>
      <c r="G4" s="7"/>
      <c r="H4" s="7"/>
      <c r="I4" s="7"/>
      <c r="J4" s="7"/>
      <c r="K4" s="7"/>
      <c r="L4" s="8"/>
    </row>
    <row r="5">
      <c r="A5" s="2" t="s">
        <v>333</v>
      </c>
      <c r="B5" s="7"/>
      <c r="C5" s="7"/>
      <c r="D5" s="7"/>
      <c r="E5" s="7"/>
      <c r="F5" s="7"/>
      <c r="G5" s="7"/>
      <c r="H5" s="7"/>
      <c r="I5" s="7"/>
      <c r="J5" s="7"/>
      <c r="K5" s="7"/>
      <c r="L5" s="8"/>
    </row>
    <row r="6">
      <c r="A6" s="2" t="s">
        <v>334</v>
      </c>
      <c r="B6" s="7"/>
      <c r="C6" s="5">
        <v>5.5</v>
      </c>
      <c r="D6" s="7"/>
      <c r="E6" s="7"/>
      <c r="F6" s="7"/>
      <c r="G6" s="7"/>
      <c r="H6" s="7"/>
      <c r="I6" s="7"/>
      <c r="J6" s="7"/>
      <c r="K6" s="7"/>
      <c r="L6" s="8"/>
    </row>
    <row r="7">
      <c r="A7" s="2" t="s">
        <v>335</v>
      </c>
      <c r="B7" s="7"/>
      <c r="C7" s="7"/>
      <c r="D7" s="7"/>
      <c r="E7" s="7"/>
      <c r="F7" s="7"/>
      <c r="G7" s="7"/>
      <c r="H7" s="7"/>
      <c r="I7" s="7"/>
      <c r="J7" s="7"/>
      <c r="K7" s="7"/>
      <c r="L7" s="8"/>
    </row>
    <row r="8">
      <c r="A8" s="2" t="s">
        <v>336</v>
      </c>
      <c r="B8" s="7"/>
      <c r="C8" s="7"/>
      <c r="D8" s="7"/>
      <c r="E8" s="7"/>
      <c r="F8" s="7"/>
      <c r="G8" s="7"/>
      <c r="H8" s="7"/>
      <c r="I8" s="7"/>
      <c r="J8" s="7"/>
      <c r="K8" s="7"/>
      <c r="L8" s="8"/>
    </row>
    <row r="9">
      <c r="A9" s="2" t="s">
        <v>337</v>
      </c>
      <c r="B9" s="7"/>
      <c r="C9" s="5">
        <v>8.0</v>
      </c>
      <c r="D9" s="7"/>
      <c r="E9" s="7"/>
      <c r="F9" s="7"/>
      <c r="G9" s="7"/>
      <c r="H9" s="7"/>
      <c r="I9" s="7"/>
      <c r="J9" s="7"/>
      <c r="K9" s="7"/>
      <c r="L9" s="8"/>
    </row>
    <row r="10">
      <c r="A10" s="2" t="s">
        <v>338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8"/>
    </row>
    <row r="11">
      <c r="A11" s="2" t="s">
        <v>339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8"/>
    </row>
    <row r="13">
      <c r="A13" s="2" t="s">
        <v>340</v>
      </c>
      <c r="B13" s="7"/>
      <c r="C13" s="5">
        <v>4.7</v>
      </c>
      <c r="D13" s="7"/>
      <c r="E13" s="7"/>
      <c r="F13" s="7"/>
      <c r="G13" s="7"/>
      <c r="H13" s="7"/>
      <c r="I13" s="7"/>
      <c r="J13" s="7"/>
      <c r="K13" s="7"/>
      <c r="L13" s="2"/>
    </row>
    <row r="14">
      <c r="A14" s="2" t="s">
        <v>341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8"/>
    </row>
    <row r="15">
      <c r="A15" s="2" t="s">
        <v>342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8"/>
    </row>
    <row r="16">
      <c r="A16" s="2" t="s">
        <v>343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8"/>
    </row>
    <row r="17">
      <c r="A17" s="2" t="s">
        <v>344</v>
      </c>
      <c r="B17" s="7"/>
      <c r="C17" s="5">
        <v>8.5</v>
      </c>
      <c r="D17" s="7"/>
      <c r="E17" s="7"/>
      <c r="F17" s="7"/>
      <c r="G17" s="7"/>
      <c r="H17" s="7"/>
      <c r="I17" s="7"/>
      <c r="J17" s="7"/>
      <c r="K17" s="7"/>
      <c r="L17" s="8"/>
    </row>
    <row r="18">
      <c r="A18" s="2" t="s">
        <v>345</v>
      </c>
      <c r="B18" s="7"/>
      <c r="C18" s="5">
        <v>1.2</v>
      </c>
      <c r="D18" s="7"/>
      <c r="E18" s="7"/>
      <c r="F18" s="7"/>
      <c r="G18" s="7"/>
      <c r="H18" s="7"/>
      <c r="I18" s="7"/>
      <c r="J18" s="7"/>
      <c r="K18" s="7"/>
      <c r="L18" s="8"/>
    </row>
    <row r="20">
      <c r="A20" s="2" t="s">
        <v>346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8"/>
    </row>
    <row r="21">
      <c r="A21" s="2" t="s">
        <v>347</v>
      </c>
      <c r="B21" s="7"/>
      <c r="C21" s="5">
        <v>8.0</v>
      </c>
      <c r="D21" s="7"/>
      <c r="E21" s="7"/>
      <c r="F21" s="7"/>
      <c r="G21" s="7"/>
      <c r="H21" s="7"/>
      <c r="I21" s="7"/>
      <c r="J21" s="7"/>
      <c r="K21" s="7"/>
      <c r="L21" s="8"/>
    </row>
    <row r="22">
      <c r="A22" s="2" t="s">
        <v>348</v>
      </c>
      <c r="B22" s="7"/>
      <c r="C22" s="5">
        <v>4.0</v>
      </c>
      <c r="D22" s="7"/>
      <c r="E22" s="7"/>
      <c r="F22" s="7"/>
      <c r="G22" s="7"/>
      <c r="H22" s="7"/>
      <c r="I22" s="7"/>
      <c r="J22" s="7"/>
      <c r="K22" s="7"/>
      <c r="L22" s="8"/>
    </row>
    <row r="23">
      <c r="A23" s="2" t="s">
        <v>349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8"/>
    </row>
    <row r="24">
      <c r="A24" s="2" t="s">
        <v>350</v>
      </c>
      <c r="B24" s="7"/>
      <c r="C24" s="5">
        <v>6.2</v>
      </c>
      <c r="D24" s="7"/>
      <c r="E24" s="7"/>
      <c r="F24" s="7"/>
      <c r="G24" s="7"/>
      <c r="H24" s="7"/>
      <c r="I24" s="7"/>
      <c r="J24" s="7"/>
      <c r="K24" s="7"/>
      <c r="L24" s="8"/>
    </row>
    <row r="25">
      <c r="A25" s="2" t="s">
        <v>351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8"/>
    </row>
  </sheetData>
  <conditionalFormatting sqref="B2:K11 B13:K18 B20:K25">
    <cfRule type="cellIs" dxfId="0" priority="1" operator="greaterThanOrEqual">
      <formula>7</formula>
    </cfRule>
  </conditionalFormatting>
  <conditionalFormatting sqref="B2:K11 B13:K18 B20:K25">
    <cfRule type="cellIs" dxfId="1" priority="2" operator="lessThan">
      <formula>7</formula>
    </cfRule>
  </conditionalFormatting>
  <conditionalFormatting sqref="B2:K11 B13:K18 B20:K25">
    <cfRule type="notContainsBlanks" dxfId="2" priority="3">
      <formula>LEN(TRIM(B2))&gt;0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  <col customWidth="1" min="2" max="2" width="4.5"/>
    <col customWidth="1" min="3" max="3" width="5.0"/>
    <col customWidth="1" min="4" max="4" width="5.13"/>
    <col customWidth="1" min="5" max="5" width="5.38"/>
    <col customWidth="1" min="6" max="6" width="5.5"/>
    <col customWidth="1" min="7" max="7" width="5.0"/>
    <col customWidth="1" min="8" max="8" width="5.5"/>
    <col customWidth="1" min="9" max="9" width="4.63"/>
    <col customWidth="1" min="10" max="10" width="5.5"/>
    <col customWidth="1" min="11" max="11" width="5.13"/>
    <col customWidth="1" min="12" max="12" width="25.5"/>
    <col customWidth="1" min="13" max="13" width="15.13"/>
  </cols>
  <sheetData>
    <row r="1">
      <c r="A1" s="1" t="s">
        <v>58</v>
      </c>
      <c r="B1" s="1" t="s">
        <v>59</v>
      </c>
      <c r="C1" s="1" t="s">
        <v>60</v>
      </c>
      <c r="D1" s="1" t="s">
        <v>61</v>
      </c>
      <c r="E1" s="1" t="s">
        <v>4</v>
      </c>
      <c r="F1" s="1" t="s">
        <v>7</v>
      </c>
      <c r="G1" s="1" t="s">
        <v>9</v>
      </c>
      <c r="H1" s="1" t="s">
        <v>62</v>
      </c>
      <c r="I1" s="1" t="s">
        <v>8</v>
      </c>
      <c r="J1" s="1" t="s">
        <v>63</v>
      </c>
      <c r="K1" s="1" t="s">
        <v>11</v>
      </c>
      <c r="L1" s="1" t="s">
        <v>12</v>
      </c>
      <c r="M1" s="31" t="s">
        <v>352</v>
      </c>
    </row>
    <row r="2">
      <c r="A2" s="14" t="s">
        <v>353</v>
      </c>
      <c r="B2" s="5">
        <v>7.5</v>
      </c>
      <c r="C2" s="5">
        <v>7.0</v>
      </c>
      <c r="D2" s="5">
        <v>7.0</v>
      </c>
      <c r="E2" s="5">
        <v>7.0</v>
      </c>
      <c r="F2" s="5">
        <v>7.5</v>
      </c>
      <c r="G2" s="5">
        <v>8.0</v>
      </c>
      <c r="H2" s="5">
        <v>8.0</v>
      </c>
      <c r="I2" s="5">
        <v>10.0</v>
      </c>
      <c r="J2" s="5">
        <v>10.0</v>
      </c>
      <c r="K2" s="5">
        <v>8.5</v>
      </c>
      <c r="L2" s="5">
        <v>8.0</v>
      </c>
      <c r="M2" s="24">
        <v>10.0</v>
      </c>
    </row>
    <row r="3">
      <c r="A3" s="14" t="s">
        <v>354</v>
      </c>
      <c r="B3" s="19">
        <v>10.0</v>
      </c>
      <c r="C3" s="5">
        <v>7.0</v>
      </c>
      <c r="D3" s="47">
        <v>9.0</v>
      </c>
      <c r="E3" s="97">
        <v>10.0</v>
      </c>
      <c r="F3" s="47">
        <v>8.0</v>
      </c>
      <c r="G3" s="47">
        <v>10.0</v>
      </c>
      <c r="H3" s="97">
        <v>8.0</v>
      </c>
      <c r="I3" s="46"/>
      <c r="J3" s="46"/>
      <c r="K3" s="46"/>
      <c r="L3" s="46"/>
      <c r="M3" s="24">
        <v>2.5</v>
      </c>
    </row>
    <row r="4">
      <c r="A4" s="14" t="s">
        <v>355</v>
      </c>
      <c r="B4" s="5">
        <v>10.0</v>
      </c>
      <c r="C4" s="5">
        <v>8.0</v>
      </c>
      <c r="D4" s="47">
        <v>9.0</v>
      </c>
      <c r="E4" s="97">
        <v>10.0</v>
      </c>
      <c r="F4" s="47">
        <v>8.0</v>
      </c>
      <c r="G4" s="42">
        <v>10.0</v>
      </c>
      <c r="H4" s="98">
        <v>9.7</v>
      </c>
      <c r="I4" s="43"/>
      <c r="J4" s="43"/>
      <c r="K4" s="43"/>
      <c r="L4" s="43"/>
      <c r="M4" s="55"/>
    </row>
    <row r="5">
      <c r="A5" s="14" t="s">
        <v>356</v>
      </c>
      <c r="B5" s="5">
        <v>10.0</v>
      </c>
      <c r="C5" s="5">
        <v>7.0</v>
      </c>
      <c r="D5" s="5">
        <v>5.0</v>
      </c>
      <c r="E5" s="5">
        <v>10.0</v>
      </c>
      <c r="F5" s="5">
        <v>7.0</v>
      </c>
      <c r="G5" s="5">
        <v>10.0</v>
      </c>
      <c r="H5" s="5" t="s">
        <v>357</v>
      </c>
      <c r="I5" s="7"/>
      <c r="J5" s="7"/>
      <c r="K5" s="7"/>
      <c r="L5" s="8"/>
      <c r="M5" s="55"/>
    </row>
    <row r="6">
      <c r="A6" s="14" t="s">
        <v>358</v>
      </c>
      <c r="B6" s="5">
        <v>10.0</v>
      </c>
      <c r="C6" s="5">
        <v>5.0</v>
      </c>
      <c r="D6" s="5">
        <v>5.0</v>
      </c>
      <c r="E6" s="5">
        <v>8.0</v>
      </c>
      <c r="F6" s="5">
        <v>8.0</v>
      </c>
      <c r="G6" s="5">
        <v>8.5</v>
      </c>
      <c r="H6" s="5">
        <v>7.0</v>
      </c>
      <c r="I6" s="7"/>
      <c r="J6" s="7"/>
      <c r="K6" s="7"/>
      <c r="L6" s="8"/>
      <c r="M6" s="55"/>
    </row>
    <row r="7">
      <c r="A7" s="14" t="s">
        <v>359</v>
      </c>
      <c r="B7" s="5">
        <v>10.0</v>
      </c>
      <c r="C7" s="5">
        <v>7.0</v>
      </c>
      <c r="D7" s="47">
        <v>7.0</v>
      </c>
      <c r="E7" s="47">
        <v>7.0</v>
      </c>
      <c r="F7" s="47">
        <v>7.0</v>
      </c>
      <c r="G7" s="97">
        <v>9.5</v>
      </c>
      <c r="H7" s="47">
        <v>8.5</v>
      </c>
      <c r="I7" s="46"/>
      <c r="J7" s="46"/>
      <c r="K7" s="46"/>
      <c r="L7" s="46"/>
      <c r="M7" s="24">
        <v>2.5</v>
      </c>
    </row>
    <row r="8">
      <c r="A8" s="14" t="s">
        <v>360</v>
      </c>
      <c r="B8" s="5">
        <v>10.0</v>
      </c>
      <c r="C8" s="5">
        <v>6.5</v>
      </c>
      <c r="D8" s="41">
        <v>9.0</v>
      </c>
      <c r="E8" s="99">
        <v>8.5</v>
      </c>
      <c r="F8" s="41">
        <v>7.0</v>
      </c>
      <c r="G8" s="5" t="s">
        <v>357</v>
      </c>
      <c r="H8" s="41">
        <v>5.0</v>
      </c>
      <c r="I8" s="94"/>
      <c r="J8" s="94"/>
      <c r="K8" s="94"/>
      <c r="L8" s="100"/>
      <c r="M8" s="24">
        <v>2.5</v>
      </c>
    </row>
    <row r="9">
      <c r="A9" s="14" t="s">
        <v>361</v>
      </c>
      <c r="B9" s="5">
        <v>10.0</v>
      </c>
      <c r="C9" s="5">
        <v>6.5</v>
      </c>
      <c r="D9" s="5">
        <v>9.0</v>
      </c>
      <c r="E9" s="5">
        <v>9.0</v>
      </c>
      <c r="F9" s="5">
        <v>8.0</v>
      </c>
      <c r="G9" s="5">
        <v>8.5</v>
      </c>
      <c r="H9" s="5">
        <v>8.7</v>
      </c>
      <c r="I9" s="7"/>
      <c r="J9" s="7"/>
      <c r="K9" s="7"/>
      <c r="L9" s="7"/>
      <c r="M9" s="55"/>
    </row>
    <row r="10">
      <c r="A10" s="14" t="s">
        <v>362</v>
      </c>
      <c r="B10" s="5">
        <v>10.0</v>
      </c>
      <c r="C10" s="5">
        <v>9.3</v>
      </c>
      <c r="D10" s="5">
        <v>7.0</v>
      </c>
      <c r="E10" s="5">
        <v>8.5</v>
      </c>
      <c r="F10" s="5">
        <v>8.0</v>
      </c>
      <c r="G10" s="5">
        <v>10.0</v>
      </c>
      <c r="H10" s="5">
        <v>7.3</v>
      </c>
      <c r="I10" s="7"/>
      <c r="J10" s="7"/>
      <c r="K10" s="7"/>
      <c r="L10" s="7"/>
      <c r="M10" s="55"/>
    </row>
    <row r="11">
      <c r="A11" s="14" t="s">
        <v>363</v>
      </c>
      <c r="B11" s="5">
        <v>10.0</v>
      </c>
      <c r="C11" s="5">
        <v>7.0</v>
      </c>
      <c r="D11" s="47">
        <v>9.0</v>
      </c>
      <c r="E11" s="97">
        <v>9.5</v>
      </c>
      <c r="F11" s="47">
        <v>7.0</v>
      </c>
      <c r="G11" s="47">
        <v>10.0</v>
      </c>
      <c r="H11" s="97">
        <v>8.0</v>
      </c>
      <c r="I11" s="46"/>
      <c r="J11" s="46"/>
      <c r="K11" s="46"/>
      <c r="L11" s="48"/>
      <c r="M11" s="24">
        <v>2.5</v>
      </c>
    </row>
    <row r="12">
      <c r="A12" s="14" t="s">
        <v>364</v>
      </c>
      <c r="B12" s="5">
        <v>10.0</v>
      </c>
      <c r="C12" s="5">
        <v>6.0</v>
      </c>
      <c r="D12" s="94"/>
      <c r="E12" s="41">
        <v>7.5</v>
      </c>
      <c r="F12" s="41">
        <v>8.0</v>
      </c>
      <c r="G12" s="41">
        <v>10.0</v>
      </c>
      <c r="H12" s="41">
        <v>5.0</v>
      </c>
      <c r="I12" s="94"/>
      <c r="J12" s="94"/>
      <c r="K12" s="94"/>
      <c r="L12" s="94"/>
      <c r="M12" s="24">
        <v>2.5</v>
      </c>
    </row>
    <row r="13">
      <c r="A13" s="95" t="s">
        <v>365</v>
      </c>
      <c r="B13" s="101">
        <v>8.0</v>
      </c>
      <c r="C13" s="101">
        <v>7.0</v>
      </c>
      <c r="D13" s="101">
        <v>7.5</v>
      </c>
      <c r="E13" s="82">
        <v>7.5</v>
      </c>
      <c r="F13" s="82">
        <v>7.0</v>
      </c>
      <c r="G13" s="5">
        <v>10.0</v>
      </c>
      <c r="H13" s="19">
        <v>8.4</v>
      </c>
      <c r="I13" s="5"/>
      <c r="J13" s="94"/>
      <c r="K13" s="5">
        <v>7.0</v>
      </c>
      <c r="L13" s="5"/>
      <c r="M13" s="55"/>
    </row>
    <row r="14">
      <c r="A14" s="9" t="s">
        <v>366</v>
      </c>
      <c r="B14" s="5">
        <v>10.0</v>
      </c>
      <c r="C14" s="5">
        <v>8.0</v>
      </c>
      <c r="D14" s="5">
        <v>7.0</v>
      </c>
      <c r="E14" s="5">
        <v>8.0</v>
      </c>
      <c r="F14" s="5">
        <v>7.0</v>
      </c>
      <c r="G14" s="5">
        <v>8.5</v>
      </c>
      <c r="H14" s="5">
        <v>8.5</v>
      </c>
      <c r="I14" s="7"/>
      <c r="J14" s="94"/>
      <c r="K14" s="7"/>
      <c r="L14" s="7"/>
      <c r="M14" s="24">
        <v>2.5</v>
      </c>
    </row>
    <row r="15">
      <c r="A15" s="9" t="s">
        <v>367</v>
      </c>
      <c r="B15" s="5">
        <v>10.0</v>
      </c>
      <c r="C15" s="5">
        <v>6.0</v>
      </c>
      <c r="D15" s="32"/>
      <c r="E15" s="32"/>
      <c r="F15" s="5" t="s">
        <v>357</v>
      </c>
      <c r="G15" s="5" t="s">
        <v>357</v>
      </c>
      <c r="H15" s="5" t="s">
        <v>357</v>
      </c>
      <c r="I15" s="5"/>
      <c r="J15" s="94"/>
      <c r="K15" s="32"/>
      <c r="L15" s="32"/>
      <c r="M15" s="55"/>
    </row>
    <row r="16">
      <c r="A16" s="9" t="s">
        <v>368</v>
      </c>
      <c r="B16" s="5">
        <v>10.0</v>
      </c>
      <c r="C16" s="5"/>
      <c r="D16" s="7"/>
      <c r="E16" s="5">
        <v>7.0</v>
      </c>
      <c r="F16" s="5">
        <v>7.0</v>
      </c>
      <c r="G16" s="5">
        <v>8.5</v>
      </c>
      <c r="H16" s="19">
        <v>10.0</v>
      </c>
      <c r="I16" s="7"/>
      <c r="J16" s="7"/>
      <c r="K16" s="7"/>
      <c r="L16" s="7"/>
    </row>
    <row r="17">
      <c r="A17" s="9" t="s">
        <v>369</v>
      </c>
      <c r="B17" s="5">
        <v>9.5</v>
      </c>
      <c r="C17" s="5">
        <v>10.0</v>
      </c>
      <c r="D17" s="5">
        <v>7.5</v>
      </c>
      <c r="E17" s="5">
        <v>7.0</v>
      </c>
      <c r="F17" s="5">
        <v>10.0</v>
      </c>
      <c r="G17" s="5">
        <v>7.0</v>
      </c>
      <c r="H17" s="5">
        <v>7.8</v>
      </c>
      <c r="I17" s="7"/>
      <c r="J17" s="7"/>
      <c r="K17" s="7"/>
      <c r="L17" s="7"/>
    </row>
    <row r="18">
      <c r="A18" s="9" t="s">
        <v>370</v>
      </c>
      <c r="B18" s="5"/>
      <c r="C18" s="5">
        <v>4.8</v>
      </c>
      <c r="D18" s="5">
        <v>4.3</v>
      </c>
      <c r="E18" s="5">
        <v>7.0</v>
      </c>
      <c r="F18" s="5"/>
      <c r="G18" s="5">
        <v>5.0</v>
      </c>
      <c r="H18" s="5" t="s">
        <v>357</v>
      </c>
      <c r="I18" s="5"/>
      <c r="J18" s="5"/>
      <c r="K18" s="5"/>
      <c r="L18" s="8"/>
    </row>
  </sheetData>
  <conditionalFormatting sqref="H17:L17">
    <cfRule type="notContainsBlanks" dxfId="2" priority="1">
      <formula>LEN(TRIM(H17))&gt;0</formula>
    </cfRule>
  </conditionalFormatting>
  <conditionalFormatting sqref="H17:L17">
    <cfRule type="cellIs" dxfId="1" priority="2" operator="lessThan">
      <formula>7</formula>
    </cfRule>
  </conditionalFormatting>
  <conditionalFormatting sqref="H17:L17">
    <cfRule type="cellIs" dxfId="0" priority="3" operator="greaterThanOrEqual">
      <formula>7</formula>
    </cfRule>
  </conditionalFormatting>
  <conditionalFormatting sqref="H5 G8 B15:G16 H15:H18 I15:L16 B18:G18 I18:K18">
    <cfRule type="cellIs" dxfId="0" priority="4" operator="greaterThanOrEqual">
      <formula>7</formula>
    </cfRule>
  </conditionalFormatting>
  <conditionalFormatting sqref="H5 G8 B15:G16 H15:H18 I15:L16 B18:G18 I18:K18">
    <cfRule type="cellIs" dxfId="1" priority="5" operator="lessThan">
      <formula>7</formula>
    </cfRule>
  </conditionalFormatting>
  <conditionalFormatting sqref="H5 G8 B15:G16 H15:H18 I15:L16 B18:G18 I18:K18">
    <cfRule type="notContainsBlanks" dxfId="2" priority="6">
      <formula>LEN(TRIM(H5))&gt;0</formula>
    </cfRule>
  </conditionalFormatting>
  <conditionalFormatting sqref="B13:L13">
    <cfRule type="cellIs" dxfId="0" priority="7" operator="greaterThanOrEqual">
      <formula>7</formula>
    </cfRule>
  </conditionalFormatting>
  <conditionalFormatting sqref="G13:L13">
    <cfRule type="cellIs" dxfId="4" priority="8" operator="greaterThanOrEqual">
      <formula>7</formula>
    </cfRule>
  </conditionalFormatting>
  <conditionalFormatting sqref="G13:L13">
    <cfRule type="cellIs" dxfId="5" priority="9" operator="lessThan">
      <formula>7</formula>
    </cfRule>
  </conditionalFormatting>
  <conditionalFormatting sqref="G13:L13">
    <cfRule type="notContainsBlanks" dxfId="2" priority="10">
      <formula>LEN(TRIM(G13))&gt;0</formula>
    </cfRule>
  </conditionalFormatting>
  <conditionalFormatting sqref="B13:L13">
    <cfRule type="cellIs" dxfId="0" priority="11" operator="greaterThanOrEqual">
      <formula>7</formula>
    </cfRule>
  </conditionalFormatting>
  <conditionalFormatting sqref="B14:L14 B16:G17 H16:L16">
    <cfRule type="cellIs" dxfId="0" priority="12" operator="greaterThanOrEqual">
      <formula>7</formula>
    </cfRule>
  </conditionalFormatting>
  <conditionalFormatting sqref="B13:L14 B16:G17 H16:L16">
    <cfRule type="cellIs" dxfId="1" priority="13" operator="lessThan">
      <formula>7</formula>
    </cfRule>
  </conditionalFormatting>
  <conditionalFormatting sqref="B14:L14 B16:G17 H16:L16">
    <cfRule type="notContainsBlanks" dxfId="2" priority="14">
      <formula>LEN(TRIM(B14))&gt;0</formula>
    </cfRule>
  </conditionalFormatting>
  <conditionalFormatting sqref="B2:I12 J2:J15 K2:K12 L2:L4 L6:L12 F15:I15 H17:H18">
    <cfRule type="cellIs" dxfId="0" priority="15" operator="greaterThanOrEqual">
      <formula>7</formula>
    </cfRule>
  </conditionalFormatting>
  <conditionalFormatting sqref="B2:I12 J2:J15 K2:K12 L2:L4 L6:L12 F15:I15 H17:H18">
    <cfRule type="cellIs" dxfId="1" priority="16" operator="lessThan">
      <formula>7</formula>
    </cfRule>
  </conditionalFormatting>
  <conditionalFormatting sqref="B2:I12 J2:J15 K2:K12 L2:L4 L6:L12 F15:I15 H17:H18">
    <cfRule type="notContainsBlanks" dxfId="2" priority="17">
      <formula>LEN(TRIM(B2))&gt;0</formula>
    </cfRule>
  </conditionalFormatting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88"/>
    <col customWidth="1" min="2" max="2" width="6.75"/>
    <col customWidth="1" min="3" max="3" width="7.88"/>
    <col customWidth="1" min="4" max="4" width="7.38"/>
    <col customWidth="1" min="5" max="5" width="7.88"/>
    <col customWidth="1" min="6" max="6" width="7.38"/>
    <col customWidth="1" min="7" max="7" width="6.75"/>
    <col customWidth="1" min="8" max="8" width="8.0"/>
    <col customWidth="1" min="9" max="9" width="6.75"/>
    <col customWidth="1" min="10" max="10" width="7.5"/>
    <col customWidth="1" min="11" max="11" width="9.13"/>
    <col customWidth="1" min="12" max="12" width="6.75"/>
    <col customWidth="1" min="13" max="13" width="30.63"/>
    <col customWidth="1" min="15" max="15" width="30.75"/>
  </cols>
  <sheetData>
    <row r="1">
      <c r="A1" s="1" t="s">
        <v>58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9" t="s">
        <v>371</v>
      </c>
      <c r="B2" s="6"/>
      <c r="C2" s="4">
        <v>7.0</v>
      </c>
      <c r="D2" s="4">
        <v>7.0</v>
      </c>
      <c r="E2" s="4">
        <v>9.0</v>
      </c>
      <c r="F2" s="4">
        <v>10.0</v>
      </c>
      <c r="G2" s="7"/>
      <c r="H2" s="7"/>
      <c r="I2" s="7"/>
      <c r="J2" s="7"/>
      <c r="K2" s="7"/>
      <c r="L2" s="7"/>
      <c r="M2" s="8"/>
    </row>
    <row r="3">
      <c r="A3" s="88" t="s">
        <v>372</v>
      </c>
      <c r="B3" s="4">
        <v>10.0</v>
      </c>
      <c r="C3" s="4">
        <v>9.0</v>
      </c>
      <c r="D3" s="4">
        <v>7.0</v>
      </c>
      <c r="E3" s="4">
        <v>9.0</v>
      </c>
      <c r="F3" s="4">
        <v>10.0</v>
      </c>
      <c r="G3" s="5">
        <v>10.0</v>
      </c>
      <c r="H3" s="5">
        <v>8.0</v>
      </c>
      <c r="I3" s="19">
        <v>9.5</v>
      </c>
      <c r="J3" s="5">
        <v>9.0</v>
      </c>
      <c r="K3" s="5">
        <v>7.0</v>
      </c>
      <c r="L3" s="5">
        <v>10.0</v>
      </c>
      <c r="M3" s="102" t="s">
        <v>14</v>
      </c>
      <c r="N3" s="31" t="s">
        <v>208</v>
      </c>
      <c r="O3" s="73" t="s">
        <v>207</v>
      </c>
    </row>
    <row r="4">
      <c r="A4" s="88" t="s">
        <v>373</v>
      </c>
      <c r="B4" s="4">
        <v>7.0</v>
      </c>
      <c r="C4" s="4">
        <v>8.0</v>
      </c>
      <c r="D4" s="4">
        <v>7.0</v>
      </c>
      <c r="E4" s="4">
        <v>10.0</v>
      </c>
      <c r="F4" s="4">
        <v>10.0</v>
      </c>
      <c r="G4" s="5">
        <v>10.0</v>
      </c>
      <c r="H4" s="5">
        <v>7.3</v>
      </c>
      <c r="I4" s="19">
        <v>9.0</v>
      </c>
      <c r="J4" s="5">
        <v>9.0</v>
      </c>
      <c r="K4" s="5">
        <v>7.0</v>
      </c>
      <c r="L4" s="5">
        <v>9.0</v>
      </c>
      <c r="M4" s="102" t="s">
        <v>14</v>
      </c>
      <c r="O4" s="76" t="s">
        <v>211</v>
      </c>
    </row>
    <row r="5">
      <c r="A5" s="88" t="s">
        <v>374</v>
      </c>
      <c r="B5" s="4">
        <v>10.0</v>
      </c>
      <c r="C5" s="4">
        <v>9.0</v>
      </c>
      <c r="D5" s="4">
        <v>7.0</v>
      </c>
      <c r="E5" s="4">
        <v>10.0</v>
      </c>
      <c r="F5" s="4">
        <v>10.0</v>
      </c>
      <c r="G5" s="5">
        <v>10.0</v>
      </c>
      <c r="H5" s="5">
        <v>7.0</v>
      </c>
      <c r="I5" s="19">
        <v>9.5</v>
      </c>
      <c r="J5" s="5">
        <v>9.0</v>
      </c>
      <c r="K5" s="5">
        <v>7.0</v>
      </c>
      <c r="L5" s="5">
        <v>9.0</v>
      </c>
      <c r="M5" s="102" t="s">
        <v>14</v>
      </c>
      <c r="N5" s="31" t="s">
        <v>208</v>
      </c>
      <c r="O5" s="77" t="s">
        <v>213</v>
      </c>
    </row>
    <row r="6">
      <c r="A6" s="9" t="s">
        <v>375</v>
      </c>
      <c r="B6" s="4">
        <v>10.0</v>
      </c>
      <c r="C6" s="4">
        <v>9.0</v>
      </c>
      <c r="D6" s="4">
        <v>7.0</v>
      </c>
      <c r="E6" s="7"/>
      <c r="F6" s="4">
        <v>10.0</v>
      </c>
      <c r="G6" s="5">
        <v>10.0</v>
      </c>
      <c r="H6" s="5">
        <v>4.0</v>
      </c>
      <c r="I6" s="19">
        <v>8.5</v>
      </c>
      <c r="J6" s="5">
        <v>0.0</v>
      </c>
      <c r="K6" s="5">
        <v>7.0</v>
      </c>
      <c r="L6" s="7"/>
      <c r="M6" s="8"/>
      <c r="O6" s="80" t="s">
        <v>215</v>
      </c>
    </row>
    <row r="7">
      <c r="A7" s="9" t="s">
        <v>130</v>
      </c>
      <c r="B7" s="4">
        <v>10.0</v>
      </c>
      <c r="C7" s="4">
        <v>9.0</v>
      </c>
      <c r="D7" s="4">
        <v>7.0</v>
      </c>
      <c r="E7" s="4">
        <v>8.0</v>
      </c>
      <c r="F7" s="4">
        <v>10.0</v>
      </c>
      <c r="G7" s="7"/>
      <c r="H7" s="5">
        <v>3.0</v>
      </c>
      <c r="I7" s="19">
        <v>8.0</v>
      </c>
      <c r="J7" s="5">
        <v>9.0</v>
      </c>
      <c r="K7" s="5">
        <v>5.5</v>
      </c>
      <c r="L7" s="7"/>
      <c r="M7" s="8"/>
      <c r="O7" s="81" t="s">
        <v>217</v>
      </c>
    </row>
    <row r="8">
      <c r="A8" s="88" t="s">
        <v>376</v>
      </c>
      <c r="B8" s="4">
        <v>9.0</v>
      </c>
      <c r="C8" s="4">
        <v>9.0</v>
      </c>
      <c r="D8" s="4">
        <v>7.0</v>
      </c>
      <c r="E8" s="4">
        <v>8.0</v>
      </c>
      <c r="F8" s="4">
        <v>10.0</v>
      </c>
      <c r="G8" s="5">
        <v>10.0</v>
      </c>
      <c r="H8" s="5">
        <v>7.0</v>
      </c>
      <c r="I8" s="19">
        <v>7.5</v>
      </c>
      <c r="J8" s="5">
        <v>9.0</v>
      </c>
      <c r="K8" s="5">
        <v>7.5</v>
      </c>
      <c r="L8" s="5">
        <v>9.0</v>
      </c>
      <c r="M8" s="102" t="s">
        <v>14</v>
      </c>
      <c r="N8" s="31" t="s">
        <v>208</v>
      </c>
    </row>
    <row r="9">
      <c r="A9" s="9" t="s">
        <v>377</v>
      </c>
      <c r="B9" s="4">
        <v>8.0</v>
      </c>
      <c r="C9" s="4">
        <v>10.0</v>
      </c>
      <c r="D9" s="4">
        <v>10.0</v>
      </c>
      <c r="E9" s="4">
        <v>10.0</v>
      </c>
      <c r="F9" s="4">
        <v>10.0</v>
      </c>
      <c r="G9" s="7"/>
      <c r="H9" s="5">
        <v>8.1</v>
      </c>
      <c r="I9" s="19">
        <v>8.5</v>
      </c>
      <c r="J9" s="5">
        <v>8.0</v>
      </c>
      <c r="K9" s="5">
        <v>7.0</v>
      </c>
      <c r="L9" s="7"/>
      <c r="M9" s="8"/>
    </row>
    <row r="10">
      <c r="A10" s="9" t="s">
        <v>378</v>
      </c>
      <c r="B10" s="4">
        <v>10.0</v>
      </c>
      <c r="C10" s="4">
        <v>9.0</v>
      </c>
      <c r="D10" s="4">
        <v>7.0</v>
      </c>
      <c r="E10" s="4">
        <v>9.0</v>
      </c>
      <c r="F10" s="4">
        <v>10.0</v>
      </c>
      <c r="G10" s="5">
        <v>10.0</v>
      </c>
      <c r="H10" s="5">
        <v>8.5</v>
      </c>
      <c r="I10" s="19">
        <v>9.5</v>
      </c>
      <c r="J10" s="7"/>
      <c r="K10" s="5">
        <v>5.5</v>
      </c>
      <c r="L10" s="7"/>
      <c r="M10" s="8"/>
    </row>
    <row r="11">
      <c r="A11" s="9" t="s">
        <v>129</v>
      </c>
      <c r="B11" s="4">
        <v>9.5</v>
      </c>
      <c r="C11" s="4">
        <v>9.0</v>
      </c>
      <c r="D11" s="7"/>
      <c r="E11" s="4">
        <v>8.0</v>
      </c>
      <c r="F11" s="7"/>
      <c r="G11" s="7"/>
      <c r="H11" s="5">
        <v>3.0</v>
      </c>
      <c r="I11" s="19">
        <v>8.0</v>
      </c>
      <c r="J11" s="7"/>
      <c r="K11" s="7"/>
      <c r="L11" s="7"/>
      <c r="M11" s="8"/>
    </row>
    <row r="12">
      <c r="A12" s="88" t="s">
        <v>229</v>
      </c>
      <c r="B12" s="5">
        <v>10.0</v>
      </c>
      <c r="C12" s="19">
        <v>9.8</v>
      </c>
      <c r="D12" s="5">
        <v>8.0</v>
      </c>
      <c r="E12" s="5">
        <v>7.0</v>
      </c>
      <c r="F12" s="5">
        <v>10.0</v>
      </c>
      <c r="G12" s="5">
        <v>10.0</v>
      </c>
      <c r="H12" s="5">
        <v>9.5</v>
      </c>
      <c r="I12" s="19">
        <v>9.0</v>
      </c>
      <c r="J12" s="5">
        <v>8.0</v>
      </c>
      <c r="K12" s="5">
        <v>7.0</v>
      </c>
      <c r="L12" s="5">
        <v>10.0</v>
      </c>
      <c r="M12" s="102" t="s">
        <v>207</v>
      </c>
    </row>
    <row r="13">
      <c r="A13" s="9" t="s">
        <v>379</v>
      </c>
      <c r="B13" s="4">
        <v>8.0</v>
      </c>
      <c r="C13" s="4">
        <v>8.0</v>
      </c>
      <c r="D13" s="4">
        <v>7.0</v>
      </c>
      <c r="E13" s="4">
        <v>9.0</v>
      </c>
      <c r="F13" s="7"/>
      <c r="G13" s="7"/>
      <c r="H13" s="7"/>
      <c r="I13" s="7"/>
      <c r="J13" s="7"/>
      <c r="K13" s="7"/>
      <c r="L13" s="7"/>
      <c r="M13" s="8"/>
    </row>
    <row r="14">
      <c r="A14" s="35" t="s">
        <v>380</v>
      </c>
      <c r="B14" s="4">
        <v>8.0</v>
      </c>
      <c r="C14" s="4">
        <v>7.5</v>
      </c>
      <c r="D14" s="4">
        <v>7.0</v>
      </c>
      <c r="E14" s="7"/>
      <c r="F14" s="4"/>
      <c r="G14" s="7"/>
      <c r="H14" s="7"/>
      <c r="I14" s="7"/>
      <c r="J14" s="7"/>
      <c r="K14" s="7"/>
      <c r="L14" s="7"/>
      <c r="M14" s="7"/>
    </row>
    <row r="15">
      <c r="A15" s="9" t="s">
        <v>381</v>
      </c>
      <c r="B15" s="4">
        <v>10.0</v>
      </c>
      <c r="C15" s="4">
        <v>9.0</v>
      </c>
      <c r="D15" s="4">
        <v>7.0</v>
      </c>
      <c r="E15" s="4">
        <v>9.0</v>
      </c>
      <c r="F15" s="4">
        <v>10.0</v>
      </c>
      <c r="G15" s="5">
        <v>10.0</v>
      </c>
      <c r="H15" s="7"/>
      <c r="I15" s="19">
        <v>9.0</v>
      </c>
      <c r="J15" s="7"/>
      <c r="K15" s="7"/>
      <c r="L15" s="7"/>
      <c r="M15" s="8"/>
    </row>
    <row r="16">
      <c r="A16" s="9" t="s">
        <v>382</v>
      </c>
      <c r="B16" s="4">
        <v>9.0</v>
      </c>
      <c r="C16" s="4">
        <v>9.0</v>
      </c>
      <c r="D16" s="4">
        <v>7.0</v>
      </c>
      <c r="E16" s="4">
        <v>9.0</v>
      </c>
      <c r="F16" s="4">
        <v>10.0</v>
      </c>
      <c r="G16" s="7"/>
      <c r="H16" s="7"/>
      <c r="I16" s="7"/>
      <c r="J16" s="7"/>
      <c r="K16" s="7"/>
      <c r="L16" s="7"/>
      <c r="M16" s="8"/>
    </row>
    <row r="17">
      <c r="A17" s="9" t="s">
        <v>383</v>
      </c>
      <c r="B17" s="4">
        <v>8.0</v>
      </c>
      <c r="C17" s="4">
        <v>9.0</v>
      </c>
      <c r="D17" s="4">
        <v>10.0</v>
      </c>
      <c r="E17" s="4">
        <v>10.0</v>
      </c>
      <c r="F17" s="4">
        <v>10.0</v>
      </c>
      <c r="G17" s="5">
        <v>7.0</v>
      </c>
      <c r="H17" s="5">
        <v>7.0</v>
      </c>
      <c r="I17" s="19">
        <v>9.5</v>
      </c>
      <c r="J17" s="5">
        <v>9.0</v>
      </c>
      <c r="K17" s="5">
        <v>7.0</v>
      </c>
      <c r="L17" s="7"/>
      <c r="M17" s="8"/>
    </row>
    <row r="18">
      <c r="A18" s="89" t="s">
        <v>296</v>
      </c>
      <c r="B18" s="4">
        <v>10.0</v>
      </c>
      <c r="C18" s="4">
        <v>9.0</v>
      </c>
      <c r="D18" s="4">
        <v>7.0</v>
      </c>
      <c r="E18" s="5">
        <v>7.3</v>
      </c>
      <c r="F18" s="4">
        <v>10.0</v>
      </c>
      <c r="G18" s="5">
        <v>10.0</v>
      </c>
      <c r="H18" s="5">
        <v>7.0</v>
      </c>
      <c r="I18" s="19">
        <v>8.5</v>
      </c>
      <c r="J18" s="5">
        <v>9.0</v>
      </c>
      <c r="K18" s="5">
        <v>7.0</v>
      </c>
      <c r="L18" s="5">
        <v>10.0</v>
      </c>
      <c r="M18" s="103" t="s">
        <v>213</v>
      </c>
    </row>
    <row r="19">
      <c r="A19" s="35" t="s">
        <v>384</v>
      </c>
      <c r="B19" s="4">
        <v>9.0</v>
      </c>
      <c r="C19" s="4">
        <v>8.0</v>
      </c>
      <c r="D19" s="4">
        <v>7.0</v>
      </c>
      <c r="E19" s="7"/>
      <c r="F19" s="4">
        <v>10.0</v>
      </c>
      <c r="G19" s="5">
        <v>10.0</v>
      </c>
      <c r="H19" s="5">
        <v>4.0</v>
      </c>
      <c r="I19" s="19">
        <v>8.5</v>
      </c>
      <c r="J19" s="5">
        <v>0.0</v>
      </c>
      <c r="K19" s="5">
        <v>6.0</v>
      </c>
      <c r="L19" s="7"/>
      <c r="M19" s="7"/>
    </row>
    <row r="20">
      <c r="A20" s="9" t="s">
        <v>385</v>
      </c>
      <c r="B20" s="4">
        <v>10.0</v>
      </c>
      <c r="C20" s="4">
        <v>8.0</v>
      </c>
      <c r="D20" s="4">
        <v>7.0</v>
      </c>
      <c r="E20" s="7"/>
      <c r="F20" s="7"/>
      <c r="G20" s="7"/>
      <c r="H20" s="7"/>
      <c r="I20" s="7"/>
      <c r="J20" s="7"/>
      <c r="K20" s="7"/>
      <c r="L20" s="7"/>
      <c r="M20" s="8"/>
    </row>
    <row r="21">
      <c r="A21" s="9" t="s">
        <v>386</v>
      </c>
      <c r="B21" s="4">
        <v>8.5</v>
      </c>
      <c r="C21" s="7"/>
      <c r="D21" s="4">
        <v>7.0</v>
      </c>
      <c r="E21" s="7"/>
      <c r="F21" s="7"/>
      <c r="G21" s="7"/>
      <c r="H21" s="7"/>
      <c r="I21" s="7"/>
      <c r="J21" s="7"/>
      <c r="K21" s="7"/>
      <c r="L21" s="7"/>
      <c r="M21" s="8"/>
    </row>
    <row r="22">
      <c r="A22" s="9" t="s">
        <v>387</v>
      </c>
      <c r="B22" s="4">
        <v>8.5</v>
      </c>
      <c r="C22" s="4">
        <v>9.0</v>
      </c>
      <c r="D22" s="7"/>
      <c r="E22" s="4">
        <v>8.0</v>
      </c>
      <c r="F22" s="4">
        <v>10.0</v>
      </c>
      <c r="G22" s="7"/>
      <c r="H22" s="7"/>
      <c r="I22" s="7"/>
      <c r="J22" s="7"/>
      <c r="K22" s="7"/>
      <c r="L22" s="7"/>
      <c r="M22" s="8"/>
    </row>
    <row r="23">
      <c r="A23" s="9" t="s">
        <v>388</v>
      </c>
      <c r="B23" s="4">
        <v>10.0</v>
      </c>
      <c r="C23" s="4">
        <v>8.0</v>
      </c>
      <c r="D23" s="7"/>
      <c r="E23" s="4">
        <v>8.0</v>
      </c>
      <c r="F23" s="4">
        <v>10.0</v>
      </c>
      <c r="G23" s="7"/>
      <c r="H23" s="7"/>
      <c r="I23" s="7"/>
      <c r="J23" s="7"/>
      <c r="K23" s="7"/>
      <c r="L23" s="7"/>
      <c r="M23" s="8"/>
    </row>
    <row r="24">
      <c r="A24" s="9" t="s">
        <v>389</v>
      </c>
      <c r="B24" s="4"/>
      <c r="C24" s="4">
        <v>7.0</v>
      </c>
      <c r="D24" s="7">
        <v>8.5</v>
      </c>
      <c r="E24" s="4">
        <v>10.0</v>
      </c>
      <c r="F24" s="4"/>
      <c r="G24" s="7">
        <v>10.0</v>
      </c>
      <c r="H24" s="5">
        <v>8.5</v>
      </c>
      <c r="I24" s="7"/>
      <c r="J24" s="7"/>
      <c r="K24" s="7"/>
      <c r="L24" s="7"/>
      <c r="M24" s="8"/>
    </row>
    <row r="25">
      <c r="A25" s="9" t="s">
        <v>390</v>
      </c>
      <c r="B25" s="4">
        <v>10.0</v>
      </c>
      <c r="C25" s="4">
        <v>9.25</v>
      </c>
      <c r="D25" s="7"/>
      <c r="E25" s="4">
        <v>8.0</v>
      </c>
      <c r="F25" s="4">
        <v>10.0</v>
      </c>
      <c r="G25" s="7"/>
      <c r="H25" s="7"/>
      <c r="I25" s="19">
        <v>8.5</v>
      </c>
      <c r="J25" s="7">
        <v>8.0</v>
      </c>
      <c r="K25" s="7"/>
      <c r="L25" s="7"/>
      <c r="M25" s="8"/>
    </row>
    <row r="26">
      <c r="A26" s="9" t="s">
        <v>132</v>
      </c>
      <c r="B26" s="4"/>
      <c r="C26" s="4"/>
      <c r="D26" s="7"/>
      <c r="E26" s="4"/>
      <c r="F26" s="4"/>
      <c r="G26" s="7"/>
      <c r="H26" s="7">
        <v>4.5</v>
      </c>
      <c r="I26" s="5">
        <v>8.5</v>
      </c>
      <c r="J26" s="7"/>
      <c r="K26" s="7"/>
      <c r="L26" s="7"/>
      <c r="M26" s="8"/>
    </row>
    <row r="27">
      <c r="A27" s="89" t="s">
        <v>294</v>
      </c>
      <c r="B27" s="4">
        <v>9.0</v>
      </c>
      <c r="C27" s="4">
        <v>8.0</v>
      </c>
      <c r="D27" s="4">
        <v>7.0</v>
      </c>
      <c r="E27" s="4">
        <v>5.0</v>
      </c>
      <c r="F27" s="4">
        <v>7.0</v>
      </c>
      <c r="G27" s="5">
        <v>10.0</v>
      </c>
      <c r="H27" s="5">
        <v>7.0</v>
      </c>
      <c r="I27" s="19">
        <v>8.0</v>
      </c>
      <c r="J27" s="5">
        <v>8.0</v>
      </c>
      <c r="K27" s="5">
        <v>7.0</v>
      </c>
      <c r="L27" s="5">
        <v>8.0</v>
      </c>
      <c r="M27" s="103" t="s">
        <v>213</v>
      </c>
    </row>
    <row r="28">
      <c r="A28" s="88" t="s">
        <v>295</v>
      </c>
      <c r="B28" s="4">
        <v>9.0</v>
      </c>
      <c r="C28" s="4">
        <v>9.0</v>
      </c>
      <c r="D28" s="4">
        <v>7.0</v>
      </c>
      <c r="E28" s="4">
        <v>7.0</v>
      </c>
      <c r="F28" s="4">
        <v>7.0</v>
      </c>
      <c r="G28" s="5">
        <v>10.0</v>
      </c>
      <c r="H28" s="5">
        <v>7.0</v>
      </c>
      <c r="I28" s="19">
        <v>8.0</v>
      </c>
      <c r="J28" s="5">
        <v>9.0</v>
      </c>
      <c r="K28" s="5">
        <v>7.0</v>
      </c>
      <c r="L28" s="5">
        <v>8.0</v>
      </c>
      <c r="M28" s="102" t="s">
        <v>14</v>
      </c>
      <c r="N28" s="31" t="s">
        <v>208</v>
      </c>
    </row>
    <row r="29">
      <c r="A29" s="88" t="s">
        <v>297</v>
      </c>
      <c r="B29" s="4">
        <v>9.0</v>
      </c>
      <c r="C29" s="4">
        <v>8.0</v>
      </c>
      <c r="D29" s="4">
        <v>7.0</v>
      </c>
      <c r="E29" s="4">
        <v>7.0</v>
      </c>
      <c r="F29" s="4">
        <v>7.0</v>
      </c>
      <c r="G29" s="5">
        <v>10.0</v>
      </c>
      <c r="H29" s="5">
        <v>7.0</v>
      </c>
      <c r="I29" s="19">
        <v>8.0</v>
      </c>
      <c r="J29" s="5">
        <v>8.0</v>
      </c>
      <c r="K29" s="5">
        <v>7.0</v>
      </c>
      <c r="L29" s="5">
        <v>8.0</v>
      </c>
      <c r="M29" s="102" t="s">
        <v>14</v>
      </c>
      <c r="N29" s="31" t="s">
        <v>208</v>
      </c>
    </row>
    <row r="30">
      <c r="A30" s="88" t="s">
        <v>299</v>
      </c>
      <c r="B30" s="4">
        <v>10.0</v>
      </c>
      <c r="C30" s="4">
        <v>9.0</v>
      </c>
      <c r="D30" s="4">
        <v>8.0</v>
      </c>
      <c r="E30" s="4">
        <v>10.0</v>
      </c>
      <c r="F30" s="4">
        <v>10.0</v>
      </c>
      <c r="G30" s="5">
        <v>10.0</v>
      </c>
      <c r="H30" s="5">
        <v>7.0</v>
      </c>
      <c r="I30" s="5">
        <v>10.0</v>
      </c>
      <c r="J30" s="5">
        <v>10.0</v>
      </c>
      <c r="K30" s="5">
        <v>7.0</v>
      </c>
      <c r="L30" s="5">
        <v>10.0</v>
      </c>
      <c r="M30" s="102" t="s">
        <v>14</v>
      </c>
      <c r="N30" s="31" t="s">
        <v>208</v>
      </c>
    </row>
    <row r="31">
      <c r="A31" s="88" t="s">
        <v>286</v>
      </c>
      <c r="B31" s="4">
        <v>9.0</v>
      </c>
      <c r="C31" s="4">
        <v>8.0</v>
      </c>
      <c r="D31" s="4">
        <v>7.0</v>
      </c>
      <c r="E31" s="4">
        <v>10.0</v>
      </c>
      <c r="F31" s="4">
        <v>10.0</v>
      </c>
      <c r="G31" s="5">
        <v>10.0</v>
      </c>
      <c r="H31" s="5">
        <v>7.0</v>
      </c>
      <c r="I31" s="5">
        <v>10.0</v>
      </c>
      <c r="J31" s="5">
        <v>10.0</v>
      </c>
      <c r="K31" s="5">
        <v>7.0</v>
      </c>
      <c r="L31" s="5">
        <v>7.0</v>
      </c>
      <c r="M31" s="102" t="s">
        <v>14</v>
      </c>
      <c r="N31" s="31" t="s">
        <v>208</v>
      </c>
    </row>
    <row r="32">
      <c r="A32" s="89" t="s">
        <v>301</v>
      </c>
      <c r="B32" s="4">
        <v>10.0</v>
      </c>
      <c r="C32" s="4">
        <v>9.0</v>
      </c>
      <c r="D32" s="4">
        <v>9.0</v>
      </c>
      <c r="E32" s="4">
        <v>5.0</v>
      </c>
      <c r="F32" s="4">
        <v>7.0</v>
      </c>
      <c r="G32" s="5">
        <v>10.0</v>
      </c>
      <c r="H32" s="5">
        <v>7.0</v>
      </c>
      <c r="I32" s="7"/>
      <c r="J32" s="7"/>
      <c r="K32" s="19">
        <v>6.5</v>
      </c>
      <c r="L32" s="7"/>
      <c r="M32" s="103" t="s">
        <v>213</v>
      </c>
    </row>
    <row r="33">
      <c r="A33" s="89" t="s">
        <v>302</v>
      </c>
      <c r="B33" s="4">
        <v>7.0</v>
      </c>
      <c r="C33" s="4">
        <v>9.0</v>
      </c>
      <c r="D33" s="4">
        <v>9.0</v>
      </c>
      <c r="E33" s="4">
        <v>5.0</v>
      </c>
      <c r="F33" s="4">
        <v>7.0</v>
      </c>
      <c r="G33" s="5">
        <v>10.0</v>
      </c>
      <c r="H33" s="5">
        <v>7.0</v>
      </c>
      <c r="I33" s="7"/>
      <c r="J33" s="7"/>
      <c r="K33" s="19">
        <v>6.5</v>
      </c>
      <c r="L33" s="7"/>
      <c r="M33" s="103" t="s">
        <v>213</v>
      </c>
    </row>
  </sheetData>
  <autoFilter ref="$A$1:$M$33"/>
  <conditionalFormatting sqref="B2:L33 M21:M22">
    <cfRule type="cellIs" dxfId="0" priority="1" operator="greaterThanOrEqual">
      <formula>7</formula>
    </cfRule>
  </conditionalFormatting>
  <conditionalFormatting sqref="B2:L33 M21:M22">
    <cfRule type="cellIs" dxfId="1" priority="2" operator="lessThan">
      <formula>7</formula>
    </cfRule>
  </conditionalFormatting>
  <conditionalFormatting sqref="B2:L33 M21:M22">
    <cfRule type="notContainsBlanks" dxfId="2" priority="3">
      <formula>LEN(TRIM(B2))&gt;0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75"/>
    <col customWidth="1" min="2" max="2" width="6.88"/>
    <col customWidth="1" min="3" max="3" width="7.88"/>
    <col customWidth="1" min="4" max="4" width="7.38"/>
    <col customWidth="1" min="5" max="5" width="7.88"/>
    <col customWidth="1" min="6" max="6" width="7.38"/>
    <col customWidth="1" min="7" max="7" width="6.38"/>
    <col customWidth="1" min="8" max="8" width="8.0"/>
    <col customWidth="1" min="9" max="9" width="6.25"/>
    <col customWidth="1" min="10" max="10" width="7.5"/>
    <col customWidth="1" min="11" max="11" width="9.13"/>
    <col customWidth="1" min="12" max="12" width="7.63"/>
    <col customWidth="1" min="13" max="13" width="34.0"/>
  </cols>
  <sheetData>
    <row r="1">
      <c r="A1" s="53" t="s">
        <v>58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</row>
    <row r="2">
      <c r="A2" s="2" t="s">
        <v>391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>
      <c r="A3" s="2" t="s">
        <v>392</v>
      </c>
      <c r="B3" s="7"/>
      <c r="C3" s="4">
        <v>4.0</v>
      </c>
      <c r="D3" s="7"/>
      <c r="E3" s="7"/>
      <c r="F3" s="7"/>
      <c r="G3" s="7"/>
      <c r="H3" s="7"/>
      <c r="I3" s="7"/>
      <c r="J3" s="7"/>
      <c r="K3" s="7"/>
      <c r="L3" s="7"/>
      <c r="M3" s="8"/>
    </row>
    <row r="4">
      <c r="A4" s="2" t="s">
        <v>393</v>
      </c>
      <c r="B4" s="4">
        <v>7.0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>
      <c r="A5" s="2" t="s">
        <v>375</v>
      </c>
      <c r="B5" s="4">
        <v>9.0</v>
      </c>
      <c r="C5" s="4">
        <v>9.0</v>
      </c>
      <c r="D5" s="4">
        <v>9.0</v>
      </c>
      <c r="E5" s="7"/>
      <c r="F5" s="7"/>
      <c r="G5" s="7"/>
      <c r="H5" s="7"/>
      <c r="I5" s="7"/>
      <c r="J5" s="7"/>
      <c r="K5" s="7"/>
      <c r="L5" s="7"/>
      <c r="M5" s="7"/>
    </row>
    <row r="6">
      <c r="A6" s="2" t="s">
        <v>394</v>
      </c>
      <c r="B6" s="4">
        <v>10.0</v>
      </c>
      <c r="C6" s="4">
        <v>8.0</v>
      </c>
      <c r="D6" s="5">
        <v>9.0</v>
      </c>
      <c r="E6" s="5">
        <v>8.0</v>
      </c>
      <c r="F6" s="4">
        <v>10.0</v>
      </c>
      <c r="G6" s="5">
        <v>10.0</v>
      </c>
      <c r="H6" s="5">
        <v>9.0</v>
      </c>
      <c r="I6" s="7"/>
      <c r="J6" s="7"/>
      <c r="K6" s="7"/>
      <c r="L6" s="7"/>
      <c r="M6" s="56" t="s">
        <v>14</v>
      </c>
    </row>
    <row r="7">
      <c r="A7" s="104" t="s">
        <v>395</v>
      </c>
      <c r="B7" s="7"/>
      <c r="C7" s="4">
        <v>7.0</v>
      </c>
      <c r="D7" s="4">
        <v>8.5</v>
      </c>
      <c r="E7" s="7"/>
      <c r="F7" s="4">
        <v>10.0</v>
      </c>
      <c r="G7" s="5">
        <v>10.0</v>
      </c>
      <c r="H7" s="5">
        <v>8.5</v>
      </c>
      <c r="I7" s="5">
        <v>10.0</v>
      </c>
      <c r="J7" s="5">
        <v>9.0</v>
      </c>
      <c r="K7" s="5">
        <v>7.5</v>
      </c>
      <c r="L7" s="5">
        <v>9.0</v>
      </c>
      <c r="M7" s="7"/>
    </row>
    <row r="8">
      <c r="A8" s="2" t="s">
        <v>396</v>
      </c>
      <c r="B8" s="7"/>
      <c r="C8" s="4"/>
      <c r="D8" s="4">
        <v>8.5</v>
      </c>
      <c r="E8" s="7"/>
      <c r="F8" s="4">
        <v>10.0</v>
      </c>
      <c r="G8" s="7"/>
      <c r="H8" s="5">
        <v>7.5</v>
      </c>
      <c r="I8" s="5">
        <v>10.0</v>
      </c>
      <c r="J8" s="7"/>
      <c r="K8" s="5">
        <v>7.0</v>
      </c>
      <c r="L8" s="5">
        <v>8.0</v>
      </c>
      <c r="M8" s="7"/>
    </row>
    <row r="9">
      <c r="A9" s="2" t="s">
        <v>397</v>
      </c>
      <c r="B9" s="7"/>
      <c r="C9" s="4">
        <v>7.0</v>
      </c>
      <c r="D9" s="4">
        <v>7.0</v>
      </c>
      <c r="E9" s="7"/>
      <c r="F9" s="7"/>
      <c r="G9" s="7"/>
      <c r="H9" s="7"/>
      <c r="I9" s="7"/>
      <c r="J9" s="7"/>
      <c r="K9" s="7"/>
      <c r="L9" s="7"/>
      <c r="M9" s="7"/>
    </row>
    <row r="10">
      <c r="A10" s="87" t="s">
        <v>398</v>
      </c>
      <c r="B10" s="4">
        <v>7.0</v>
      </c>
      <c r="C10" s="4">
        <v>7.0</v>
      </c>
      <c r="D10" s="5">
        <v>2.0</v>
      </c>
      <c r="E10" s="4">
        <v>10.0</v>
      </c>
      <c r="F10" s="4">
        <v>7.0</v>
      </c>
      <c r="G10" s="5">
        <v>10.0</v>
      </c>
      <c r="H10" s="7"/>
      <c r="I10" s="7"/>
      <c r="J10" s="5">
        <v>0.0</v>
      </c>
      <c r="K10" s="7"/>
      <c r="L10" s="7"/>
      <c r="M10" s="105" t="s">
        <v>399</v>
      </c>
    </row>
    <row r="11">
      <c r="A11" s="2" t="s">
        <v>400</v>
      </c>
      <c r="B11" s="4">
        <v>7.0</v>
      </c>
      <c r="C11" s="4">
        <v>7.0</v>
      </c>
      <c r="D11" s="4">
        <v>9.0</v>
      </c>
      <c r="E11" s="7"/>
      <c r="F11" s="7"/>
      <c r="G11" s="7"/>
      <c r="H11" s="7"/>
      <c r="I11" s="7"/>
      <c r="J11" s="7"/>
      <c r="K11" s="7"/>
      <c r="L11" s="7"/>
      <c r="M11" s="7"/>
    </row>
    <row r="12">
      <c r="A12" s="2" t="s">
        <v>401</v>
      </c>
      <c r="B12" s="4">
        <v>7.5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>
      <c r="A13" s="2" t="s">
        <v>402</v>
      </c>
      <c r="B13" s="4">
        <v>8.0</v>
      </c>
      <c r="C13" s="4">
        <v>7.0</v>
      </c>
      <c r="D13" s="4">
        <v>7.0</v>
      </c>
      <c r="E13" s="4">
        <v>10.0</v>
      </c>
      <c r="F13" s="4">
        <v>7.0</v>
      </c>
      <c r="G13" s="7"/>
      <c r="H13" s="7"/>
      <c r="I13" s="7"/>
      <c r="J13" s="7"/>
      <c r="K13" s="7"/>
      <c r="L13" s="7"/>
      <c r="M13" s="7"/>
    </row>
    <row r="14">
      <c r="A14" s="2" t="s">
        <v>403</v>
      </c>
      <c r="B14" s="4">
        <v>10.0</v>
      </c>
      <c r="C14" s="4">
        <v>9.0</v>
      </c>
      <c r="D14" s="7"/>
      <c r="E14" s="7"/>
      <c r="F14" s="7"/>
      <c r="G14" s="7"/>
      <c r="H14" s="7"/>
      <c r="I14" s="7"/>
      <c r="J14" s="7"/>
      <c r="K14" s="7"/>
      <c r="L14" s="7"/>
      <c r="M14" s="7"/>
    </row>
    <row r="15">
      <c r="A15" s="2" t="s">
        <v>404</v>
      </c>
      <c r="B15" s="7"/>
      <c r="C15" s="7"/>
      <c r="D15" s="4">
        <v>7.0</v>
      </c>
      <c r="E15" s="7"/>
      <c r="F15" s="4">
        <v>7.0</v>
      </c>
      <c r="G15" s="7"/>
      <c r="H15" s="7"/>
      <c r="I15" s="7"/>
      <c r="J15" s="7"/>
      <c r="K15" s="7"/>
      <c r="L15" s="7"/>
      <c r="M15" s="7"/>
    </row>
    <row r="16">
      <c r="A16" s="2" t="s">
        <v>405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</row>
    <row r="17">
      <c r="A17" s="2" t="s">
        <v>406</v>
      </c>
      <c r="B17" s="4">
        <v>10.0</v>
      </c>
      <c r="C17" s="7"/>
      <c r="D17" s="7"/>
      <c r="E17" s="4">
        <v>9.0</v>
      </c>
      <c r="F17" s="4">
        <v>7.0</v>
      </c>
      <c r="G17" s="7"/>
      <c r="H17" s="7"/>
      <c r="I17" s="7"/>
      <c r="J17" s="7"/>
      <c r="K17" s="7"/>
      <c r="L17" s="7"/>
      <c r="M17" s="8"/>
    </row>
    <row r="18">
      <c r="A18" s="2" t="s">
        <v>243</v>
      </c>
      <c r="B18" s="4">
        <v>9.0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</row>
    <row r="19">
      <c r="A19" s="2" t="s">
        <v>407</v>
      </c>
      <c r="B19" s="4">
        <v>7.0</v>
      </c>
      <c r="C19" s="4">
        <v>7.0</v>
      </c>
      <c r="D19" s="7"/>
      <c r="E19" s="4">
        <v>10.0</v>
      </c>
      <c r="F19" s="4">
        <v>7.0</v>
      </c>
      <c r="G19" s="7"/>
      <c r="H19" s="7"/>
      <c r="I19" s="7"/>
      <c r="J19" s="7"/>
      <c r="K19" s="7"/>
      <c r="L19" s="7"/>
      <c r="M19" s="8"/>
    </row>
    <row r="20">
      <c r="A20" s="2" t="s">
        <v>408</v>
      </c>
      <c r="B20" s="4">
        <v>7.0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</row>
    <row r="21">
      <c r="A21" s="2" t="s">
        <v>384</v>
      </c>
      <c r="B21" s="4">
        <v>9.0</v>
      </c>
      <c r="C21" s="4">
        <v>8.0</v>
      </c>
      <c r="D21" s="7"/>
      <c r="E21" s="7"/>
      <c r="F21" s="7"/>
      <c r="G21" s="7"/>
      <c r="H21" s="7"/>
      <c r="I21" s="7"/>
      <c r="J21" s="7"/>
      <c r="K21" s="7"/>
      <c r="L21" s="7"/>
      <c r="M21" s="8"/>
    </row>
    <row r="22">
      <c r="A22" s="2" t="s">
        <v>409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</row>
    <row r="23">
      <c r="A23" s="2" t="s">
        <v>389</v>
      </c>
      <c r="B23" s="7"/>
      <c r="C23" s="4">
        <v>7.0</v>
      </c>
      <c r="D23" s="4">
        <v>8.5</v>
      </c>
      <c r="E23" s="4">
        <v>10.0</v>
      </c>
      <c r="F23" s="7"/>
      <c r="G23" s="7"/>
      <c r="H23" s="7"/>
      <c r="I23" s="7"/>
      <c r="J23" s="7"/>
      <c r="K23" s="7"/>
      <c r="L23" s="7"/>
      <c r="M23" s="8"/>
    </row>
    <row r="24">
      <c r="A24" s="2" t="s">
        <v>410</v>
      </c>
      <c r="B24" s="4">
        <v>10.0</v>
      </c>
      <c r="C24" s="4">
        <v>9.0</v>
      </c>
      <c r="D24" s="4">
        <v>8.5</v>
      </c>
      <c r="E24" s="7"/>
      <c r="F24" s="7"/>
      <c r="G24" s="7"/>
      <c r="H24" s="7"/>
      <c r="I24" s="7"/>
      <c r="J24" s="7"/>
      <c r="K24" s="7"/>
      <c r="L24" s="7"/>
      <c r="M24" s="8"/>
    </row>
    <row r="25">
      <c r="A25" s="32" t="s">
        <v>411</v>
      </c>
      <c r="B25" s="106">
        <v>10.0</v>
      </c>
      <c r="C25" s="106">
        <v>8.0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</row>
    <row r="26">
      <c r="A26" s="88" t="s">
        <v>412</v>
      </c>
      <c r="B26" s="5">
        <v>10.0</v>
      </c>
      <c r="C26" s="5">
        <v>9.0</v>
      </c>
      <c r="D26" s="5">
        <v>8.5</v>
      </c>
      <c r="E26" s="5">
        <v>10.0</v>
      </c>
      <c r="F26" s="5">
        <v>10.0</v>
      </c>
      <c r="G26" s="5">
        <v>10.0</v>
      </c>
      <c r="H26" s="5">
        <v>8.0</v>
      </c>
      <c r="I26" s="5">
        <v>10.0</v>
      </c>
      <c r="J26" s="5">
        <v>7.0</v>
      </c>
      <c r="K26" s="5">
        <v>7.0</v>
      </c>
      <c r="L26" s="5">
        <v>9.0</v>
      </c>
      <c r="M26" s="102" t="s">
        <v>413</v>
      </c>
      <c r="N26" s="31" t="s">
        <v>208</v>
      </c>
    </row>
    <row r="27">
      <c r="A27" s="9" t="s">
        <v>414</v>
      </c>
      <c r="B27" s="5">
        <v>8.0</v>
      </c>
      <c r="C27" s="5">
        <v>7.5</v>
      </c>
      <c r="D27" s="5">
        <v>7.0</v>
      </c>
      <c r="E27" s="5">
        <v>10.0</v>
      </c>
      <c r="F27" s="5">
        <v>7.0</v>
      </c>
      <c r="G27" s="5">
        <v>10.0</v>
      </c>
      <c r="H27" s="5">
        <v>8.5</v>
      </c>
      <c r="I27" s="7"/>
      <c r="J27" s="7"/>
      <c r="K27" s="7"/>
      <c r="L27" s="7"/>
      <c r="M27" s="8"/>
    </row>
    <row r="28">
      <c r="A28" s="88" t="s">
        <v>415</v>
      </c>
      <c r="B28" s="5">
        <v>9.0</v>
      </c>
      <c r="C28" s="5">
        <v>9.0</v>
      </c>
      <c r="D28" s="5">
        <v>7.0</v>
      </c>
      <c r="E28" s="5">
        <v>10.0</v>
      </c>
      <c r="F28" s="5">
        <v>10.0</v>
      </c>
      <c r="G28" s="5">
        <v>10.0</v>
      </c>
      <c r="H28" s="5">
        <v>7.0</v>
      </c>
      <c r="I28" s="5">
        <v>10.0</v>
      </c>
      <c r="J28" s="5">
        <v>9.0</v>
      </c>
      <c r="K28" s="5">
        <v>8.0</v>
      </c>
      <c r="L28" s="5">
        <v>8.0</v>
      </c>
      <c r="M28" s="102" t="s">
        <v>413</v>
      </c>
      <c r="N28" s="31" t="s">
        <v>208</v>
      </c>
    </row>
    <row r="29">
      <c r="A29" s="78" t="s">
        <v>416</v>
      </c>
      <c r="B29" s="5">
        <v>8.0</v>
      </c>
      <c r="C29" s="5">
        <v>9.0</v>
      </c>
      <c r="D29" s="7"/>
      <c r="E29" s="7"/>
      <c r="F29" s="5">
        <v>10.0</v>
      </c>
      <c r="G29" s="5">
        <v>10.0</v>
      </c>
      <c r="H29" s="5">
        <v>7.5</v>
      </c>
      <c r="I29" s="7"/>
      <c r="J29" s="5">
        <v>6.0</v>
      </c>
      <c r="K29" s="5">
        <v>9.0</v>
      </c>
      <c r="L29" s="5">
        <v>8.0</v>
      </c>
      <c r="M29" s="79" t="s">
        <v>213</v>
      </c>
    </row>
    <row r="30">
      <c r="A30" s="88" t="s">
        <v>417</v>
      </c>
      <c r="B30" s="5">
        <v>9.0</v>
      </c>
      <c r="C30" s="5">
        <v>7.0</v>
      </c>
      <c r="D30" s="5">
        <v>7.0</v>
      </c>
      <c r="E30" s="5">
        <v>10.0</v>
      </c>
      <c r="F30" s="5">
        <v>10.0</v>
      </c>
      <c r="G30" s="5">
        <v>10.0</v>
      </c>
      <c r="H30" s="5">
        <v>8.0</v>
      </c>
      <c r="I30" s="5">
        <v>10.0</v>
      </c>
      <c r="J30" s="5">
        <v>9.0</v>
      </c>
      <c r="K30" s="5">
        <v>8.5</v>
      </c>
      <c r="L30" s="5">
        <v>10.0</v>
      </c>
      <c r="M30" s="102" t="s">
        <v>413</v>
      </c>
      <c r="N30" s="31" t="s">
        <v>208</v>
      </c>
    </row>
    <row r="31">
      <c r="A31" s="88" t="s">
        <v>418</v>
      </c>
      <c r="B31" s="5">
        <v>10.0</v>
      </c>
      <c r="C31" s="5">
        <v>8.0</v>
      </c>
      <c r="D31" s="5">
        <v>7.0</v>
      </c>
      <c r="E31" s="5">
        <v>10.0</v>
      </c>
      <c r="F31" s="5">
        <v>10.0</v>
      </c>
      <c r="G31" s="5">
        <v>10.0</v>
      </c>
      <c r="H31" s="5">
        <v>8.5</v>
      </c>
      <c r="I31" s="5">
        <v>10.0</v>
      </c>
      <c r="J31" s="5">
        <v>10.0</v>
      </c>
      <c r="K31" s="5">
        <v>8.0</v>
      </c>
      <c r="L31" s="5">
        <v>10.0</v>
      </c>
      <c r="M31" s="102" t="s">
        <v>413</v>
      </c>
      <c r="N31" s="31" t="s">
        <v>208</v>
      </c>
    </row>
    <row r="32">
      <c r="A32" s="88" t="s">
        <v>377</v>
      </c>
      <c r="B32" s="108">
        <v>8.0</v>
      </c>
      <c r="C32" s="108">
        <v>10.0</v>
      </c>
      <c r="D32" s="108">
        <v>10.0</v>
      </c>
      <c r="E32" s="108">
        <v>10.0</v>
      </c>
      <c r="F32" s="108">
        <v>10.0</v>
      </c>
      <c r="G32" s="109">
        <v>7.0</v>
      </c>
      <c r="H32" s="110">
        <v>8.1</v>
      </c>
      <c r="I32" s="110">
        <v>8.5</v>
      </c>
      <c r="J32" s="110">
        <v>8.0</v>
      </c>
      <c r="K32" s="110">
        <v>7.0</v>
      </c>
      <c r="L32" s="5">
        <v>10.0</v>
      </c>
      <c r="M32" s="102" t="s">
        <v>413</v>
      </c>
      <c r="N32" s="31" t="s">
        <v>208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</row>
    <row r="33">
      <c r="A33" s="88" t="s">
        <v>383</v>
      </c>
      <c r="B33" s="111">
        <v>8.0</v>
      </c>
      <c r="C33" s="111">
        <v>9.0</v>
      </c>
      <c r="D33" s="111">
        <v>10.0</v>
      </c>
      <c r="E33" s="111">
        <v>10.0</v>
      </c>
      <c r="F33" s="111">
        <v>10.0</v>
      </c>
      <c r="G33" s="109">
        <v>7.0</v>
      </c>
      <c r="H33" s="109">
        <v>7.0</v>
      </c>
      <c r="I33" s="109">
        <v>9.5</v>
      </c>
      <c r="J33" s="109">
        <v>9.0</v>
      </c>
      <c r="K33" s="109">
        <v>7.0</v>
      </c>
      <c r="L33" s="19">
        <v>10.0</v>
      </c>
      <c r="M33" s="102" t="s">
        <v>413</v>
      </c>
      <c r="N33" s="31" t="s">
        <v>208</v>
      </c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</row>
  </sheetData>
  <autoFilter ref="$A$1:$M$31"/>
  <conditionalFormatting sqref="B2:L24 M4:M9 M11:M15 B26:K31 L26:L33">
    <cfRule type="cellIs" dxfId="0" priority="1" operator="greaterThanOrEqual">
      <formula>7</formula>
    </cfRule>
  </conditionalFormatting>
  <conditionalFormatting sqref="B2:L24 M4:M9 M11:M15 B26:K31 L26:L33">
    <cfRule type="cellIs" dxfId="1" priority="2" operator="lessThan">
      <formula>7</formula>
    </cfRule>
  </conditionalFormatting>
  <conditionalFormatting sqref="B2:L24 M4:M9 M11:M15 B26:K31 L26:L33">
    <cfRule type="notContainsBlanks" dxfId="2" priority="3">
      <formula>LEN(TRIM(B2))&gt;0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30.38"/>
    <col customWidth="1" min="3" max="3" width="4.38"/>
    <col customWidth="1" min="4" max="4" width="5.38"/>
    <col customWidth="1" min="5" max="5" width="4.88"/>
    <col customWidth="1" min="6" max="6" width="5.38"/>
    <col customWidth="1" min="7" max="7" width="4.88"/>
    <col customWidth="1" min="8" max="8" width="3.88"/>
    <col customWidth="1" min="9" max="9" width="5.5"/>
    <col customWidth="1" min="10" max="10" width="3.75"/>
    <col customWidth="1" min="11" max="11" width="5.0"/>
    <col customWidth="1" min="12" max="12" width="6.63"/>
    <col customWidth="1" min="13" max="13" width="5.13"/>
    <col customWidth="1" min="14" max="14" width="25.5"/>
  </cols>
  <sheetData>
    <row r="1">
      <c r="A1" s="53" t="s">
        <v>38</v>
      </c>
      <c r="B1" s="53" t="s">
        <v>58</v>
      </c>
      <c r="C1" s="53" t="s">
        <v>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53" t="s">
        <v>10</v>
      </c>
      <c r="M1" s="53" t="s">
        <v>11</v>
      </c>
      <c r="N1" s="53" t="s">
        <v>12</v>
      </c>
    </row>
    <row r="2">
      <c r="A2" s="68">
        <v>8318.0</v>
      </c>
      <c r="B2" s="69" t="s">
        <v>419</v>
      </c>
      <c r="C2" s="3">
        <v>9.0</v>
      </c>
      <c r="D2" s="4">
        <v>5.0</v>
      </c>
      <c r="E2" s="4"/>
      <c r="F2" s="4"/>
      <c r="G2" s="4"/>
      <c r="H2" s="4"/>
      <c r="I2" s="4"/>
      <c r="J2" s="4"/>
      <c r="K2" s="4"/>
      <c r="L2" s="4"/>
      <c r="M2" s="4"/>
      <c r="N2" s="17"/>
    </row>
    <row r="3">
      <c r="A3" s="68">
        <v>8276.0</v>
      </c>
      <c r="B3" s="69" t="s">
        <v>205</v>
      </c>
      <c r="C3" s="4">
        <v>10.0</v>
      </c>
      <c r="D3" s="4">
        <v>7.5</v>
      </c>
      <c r="E3" s="4">
        <v>7.0</v>
      </c>
      <c r="F3" s="4"/>
      <c r="G3" s="4"/>
      <c r="H3" s="4"/>
      <c r="I3" s="4"/>
      <c r="J3" s="4"/>
      <c r="K3" s="4"/>
      <c r="L3" s="4"/>
      <c r="M3" s="4"/>
      <c r="N3" s="17"/>
    </row>
    <row r="4">
      <c r="A4" s="68">
        <v>8217.0</v>
      </c>
      <c r="B4" s="69" t="s">
        <v>420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7"/>
    </row>
    <row r="5">
      <c r="A5" s="68">
        <v>7633.0</v>
      </c>
      <c r="B5" s="69" t="s">
        <v>421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7"/>
    </row>
    <row r="6">
      <c r="A6" s="68">
        <v>8193.0</v>
      </c>
      <c r="B6" s="69" t="s">
        <v>422</v>
      </c>
      <c r="C6" s="4">
        <v>7.0</v>
      </c>
      <c r="D6" s="4">
        <v>7.0</v>
      </c>
      <c r="E6" s="4"/>
      <c r="F6" s="4"/>
      <c r="G6" s="4"/>
      <c r="H6" s="4"/>
      <c r="I6" s="4"/>
      <c r="J6" s="4"/>
      <c r="K6" s="4"/>
      <c r="L6" s="4"/>
      <c r="M6" s="4"/>
      <c r="N6" s="17"/>
    </row>
    <row r="7">
      <c r="A7" s="68">
        <v>8312.0</v>
      </c>
      <c r="B7" s="69" t="s">
        <v>423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17"/>
    </row>
    <row r="8">
      <c r="A8" s="68">
        <v>8150.0</v>
      </c>
      <c r="B8" s="69" t="s">
        <v>424</v>
      </c>
      <c r="C8" s="4"/>
      <c r="D8" s="4">
        <v>9.5</v>
      </c>
      <c r="E8" s="4"/>
      <c r="F8" s="4"/>
      <c r="G8" s="4"/>
      <c r="H8" s="4"/>
      <c r="I8" s="4"/>
      <c r="J8" s="4"/>
      <c r="K8" s="4"/>
      <c r="L8" s="4"/>
      <c r="M8" s="4"/>
      <c r="N8" s="17"/>
    </row>
    <row r="9">
      <c r="A9" s="68">
        <v>8387.0</v>
      </c>
      <c r="B9" s="69" t="s">
        <v>425</v>
      </c>
      <c r="C9" s="4">
        <v>7.0</v>
      </c>
      <c r="D9" s="4"/>
      <c r="E9" s="4"/>
      <c r="F9" s="4"/>
      <c r="G9" s="4"/>
      <c r="H9" s="4"/>
      <c r="I9" s="4"/>
      <c r="J9" s="4"/>
      <c r="K9" s="4"/>
      <c r="L9" s="4"/>
      <c r="M9" s="4"/>
      <c r="N9" s="17"/>
    </row>
    <row r="10">
      <c r="A10" s="68">
        <v>8167.0</v>
      </c>
      <c r="B10" s="69" t="s">
        <v>426</v>
      </c>
      <c r="C10" s="4"/>
      <c r="D10" s="4">
        <v>8.5</v>
      </c>
      <c r="E10" s="4"/>
      <c r="F10" s="4"/>
      <c r="G10" s="4"/>
      <c r="H10" s="4"/>
      <c r="I10" s="4"/>
      <c r="J10" s="4"/>
      <c r="K10" s="4"/>
      <c r="L10" s="4"/>
      <c r="M10" s="4"/>
      <c r="N10" s="17"/>
    </row>
    <row r="11">
      <c r="A11" s="68">
        <v>8254.0</v>
      </c>
      <c r="B11" s="69" t="s">
        <v>427</v>
      </c>
      <c r="C11" s="4"/>
      <c r="D11" s="4">
        <v>6.5</v>
      </c>
      <c r="E11" s="4"/>
      <c r="F11" s="4"/>
      <c r="G11" s="4"/>
      <c r="H11" s="4"/>
      <c r="I11" s="4"/>
      <c r="J11" s="4"/>
      <c r="K11" s="4"/>
      <c r="L11" s="4"/>
      <c r="M11" s="4"/>
      <c r="N11" s="17"/>
    </row>
    <row r="12">
      <c r="A12" s="68">
        <v>8243.0</v>
      </c>
      <c r="B12" s="69" t="s">
        <v>428</v>
      </c>
      <c r="C12" s="4"/>
      <c r="D12" s="4">
        <v>8.5</v>
      </c>
      <c r="E12" s="4"/>
      <c r="F12" s="4"/>
      <c r="G12" s="4"/>
      <c r="H12" s="4"/>
      <c r="I12" s="4"/>
      <c r="J12" s="4"/>
      <c r="K12" s="4"/>
      <c r="L12" s="4"/>
      <c r="M12" s="4"/>
      <c r="N12" s="17"/>
    </row>
    <row r="13">
      <c r="A13" s="68">
        <v>8382.0</v>
      </c>
      <c r="B13" s="69" t="s">
        <v>429</v>
      </c>
      <c r="C13" s="4">
        <v>9.0</v>
      </c>
      <c r="D13" s="4">
        <v>6.5</v>
      </c>
      <c r="E13" s="4"/>
      <c r="F13" s="4"/>
      <c r="G13" s="4"/>
      <c r="H13" s="4"/>
      <c r="I13" s="4"/>
      <c r="J13" s="4"/>
      <c r="K13" s="4"/>
      <c r="L13" s="4"/>
      <c r="M13" s="4"/>
      <c r="N13" s="17"/>
    </row>
    <row r="14">
      <c r="A14" s="68">
        <v>8338.0</v>
      </c>
      <c r="B14" s="69" t="s">
        <v>430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7"/>
    </row>
    <row r="15">
      <c r="A15" s="68">
        <v>8211.0</v>
      </c>
      <c r="B15" s="69" t="s">
        <v>431</v>
      </c>
      <c r="C15" s="4"/>
      <c r="D15" s="4">
        <v>7.5</v>
      </c>
      <c r="E15" s="4"/>
      <c r="F15" s="4"/>
      <c r="G15" s="4"/>
      <c r="H15" s="4"/>
      <c r="I15" s="4"/>
      <c r="J15" s="4"/>
      <c r="K15" s="4"/>
      <c r="L15" s="4"/>
      <c r="M15" s="4"/>
      <c r="N15" s="17"/>
    </row>
    <row r="16">
      <c r="A16" s="68">
        <v>8295.0</v>
      </c>
      <c r="B16" s="69" t="s">
        <v>432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7"/>
    </row>
    <row r="17">
      <c r="A17" s="68">
        <v>8142.0</v>
      </c>
      <c r="B17" s="69" t="s">
        <v>433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7"/>
    </row>
    <row r="18">
      <c r="A18" s="68">
        <v>8214.0</v>
      </c>
      <c r="B18" s="69" t="s">
        <v>434</v>
      </c>
      <c r="C18" s="4">
        <v>10.0</v>
      </c>
      <c r="D18" s="4">
        <v>9.5</v>
      </c>
      <c r="E18" s="4"/>
      <c r="F18" s="4"/>
      <c r="G18" s="4"/>
      <c r="H18" s="4"/>
      <c r="I18" s="4"/>
      <c r="J18" s="4"/>
      <c r="K18" s="4"/>
      <c r="L18" s="4"/>
      <c r="M18" s="4"/>
      <c r="N18" s="17"/>
    </row>
    <row r="19">
      <c r="A19" s="68">
        <v>8140.0</v>
      </c>
      <c r="B19" s="69" t="s">
        <v>435</v>
      </c>
      <c r="C19" s="4">
        <v>10.0</v>
      </c>
      <c r="D19" s="4">
        <v>9.0</v>
      </c>
      <c r="E19" s="3">
        <v>10.0</v>
      </c>
      <c r="F19" s="4"/>
      <c r="G19" s="4"/>
      <c r="H19" s="4"/>
      <c r="I19" s="4"/>
      <c r="J19" s="4"/>
      <c r="K19" s="4"/>
      <c r="L19" s="4"/>
      <c r="M19" s="4"/>
      <c r="N19" s="17"/>
    </row>
    <row r="20">
      <c r="A20" s="68">
        <v>8248.0</v>
      </c>
      <c r="B20" s="69" t="s">
        <v>436</v>
      </c>
      <c r="C20" s="4">
        <v>10.0</v>
      </c>
      <c r="D20" s="4">
        <v>8.0</v>
      </c>
      <c r="E20" s="3">
        <v>7.5</v>
      </c>
      <c r="F20" s="4"/>
      <c r="G20" s="4"/>
      <c r="H20" s="4"/>
      <c r="I20" s="4"/>
      <c r="J20" s="4"/>
      <c r="K20" s="4"/>
      <c r="L20" s="4"/>
      <c r="M20" s="4"/>
      <c r="N20" s="17"/>
    </row>
    <row r="21">
      <c r="A21" s="62">
        <v>8433.0</v>
      </c>
      <c r="B21" s="63" t="s">
        <v>437</v>
      </c>
      <c r="C21" s="64">
        <v>10.0</v>
      </c>
      <c r="D21" s="64">
        <v>7.5</v>
      </c>
      <c r="E21" s="64">
        <v>7.0</v>
      </c>
      <c r="F21" s="64"/>
      <c r="G21" s="64"/>
      <c r="H21" s="64"/>
      <c r="I21" s="64"/>
      <c r="J21" s="17"/>
      <c r="K21" s="17"/>
      <c r="L21" s="17"/>
      <c r="M21" s="8"/>
    </row>
  </sheetData>
  <conditionalFormatting sqref="C2:L21 M2:M20">
    <cfRule type="cellIs" dxfId="0" priority="1" operator="greaterThanOrEqual">
      <formula>7</formula>
    </cfRule>
  </conditionalFormatting>
  <conditionalFormatting sqref="C2:L21 M2:M20">
    <cfRule type="cellIs" dxfId="1" priority="2" operator="lessThan">
      <formula>7</formula>
    </cfRule>
  </conditionalFormatting>
  <conditionalFormatting sqref="C2:M20">
    <cfRule type="notContainsBlanks" dxfId="2" priority="3">
      <formula>LEN(TRIM(C2))&gt;0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42.0"/>
    <col customWidth="1" min="3" max="13" width="6.75"/>
    <col customWidth="1" min="14" max="14" width="25.5"/>
  </cols>
  <sheetData>
    <row r="1">
      <c r="A1" s="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>
      <c r="A2" s="12">
        <v>9490.0</v>
      </c>
      <c r="B2" s="13" t="s">
        <v>39</v>
      </c>
      <c r="C2" s="4">
        <v>8.3</v>
      </c>
      <c r="D2" s="6"/>
      <c r="E2" s="4"/>
      <c r="F2" s="4"/>
      <c r="G2" s="7"/>
      <c r="H2" s="4"/>
      <c r="I2" s="7"/>
      <c r="J2" s="7"/>
      <c r="K2" s="7"/>
      <c r="L2" s="7"/>
      <c r="M2" s="7"/>
      <c r="N2" s="8"/>
    </row>
    <row r="3">
      <c r="A3" s="12">
        <v>9760.0</v>
      </c>
      <c r="B3" s="13" t="s">
        <v>40</v>
      </c>
      <c r="C3" s="3"/>
      <c r="D3" s="3"/>
      <c r="E3" s="3"/>
      <c r="F3" s="4"/>
      <c r="G3" s="5"/>
      <c r="H3" s="4"/>
      <c r="I3" s="4"/>
      <c r="J3" s="4"/>
      <c r="K3" s="4"/>
      <c r="L3" s="5"/>
      <c r="M3" s="5"/>
      <c r="N3" s="2"/>
    </row>
    <row r="4">
      <c r="A4" s="12">
        <v>9527.0</v>
      </c>
      <c r="B4" s="13" t="s">
        <v>41</v>
      </c>
      <c r="C4" s="4">
        <v>8.6</v>
      </c>
      <c r="D4" s="4"/>
      <c r="E4" s="4"/>
      <c r="F4" s="4"/>
      <c r="G4" s="4"/>
      <c r="H4" s="4"/>
      <c r="I4" s="4"/>
      <c r="J4" s="4"/>
      <c r="K4" s="4"/>
      <c r="L4" s="5"/>
      <c r="M4" s="5"/>
      <c r="N4" s="2"/>
    </row>
    <row r="5">
      <c r="A5" s="12">
        <v>9449.0</v>
      </c>
      <c r="B5" s="13" t="s">
        <v>42</v>
      </c>
      <c r="C5" s="4"/>
      <c r="D5" s="4"/>
      <c r="E5" s="4"/>
      <c r="F5" s="4"/>
      <c r="G5" s="4"/>
      <c r="H5" s="4"/>
      <c r="I5" s="4"/>
      <c r="J5" s="7"/>
      <c r="K5" s="7"/>
      <c r="L5" s="7"/>
      <c r="M5" s="7"/>
      <c r="N5" s="8"/>
    </row>
    <row r="6">
      <c r="A6" s="12">
        <v>9517.0</v>
      </c>
      <c r="B6" s="13" t="s">
        <v>43</v>
      </c>
      <c r="C6" s="4"/>
      <c r="D6" s="4"/>
      <c r="E6" s="4"/>
      <c r="F6" s="4"/>
      <c r="G6" s="4"/>
      <c r="H6" s="4"/>
      <c r="I6" s="4"/>
      <c r="J6" s="5"/>
      <c r="K6" s="4"/>
      <c r="L6" s="5"/>
      <c r="M6" s="5"/>
      <c r="N6" s="2"/>
    </row>
    <row r="7">
      <c r="A7" s="12">
        <v>9434.0</v>
      </c>
      <c r="B7" s="13" t="s">
        <v>44</v>
      </c>
      <c r="C7" s="4">
        <v>7.6</v>
      </c>
      <c r="D7" s="3"/>
      <c r="E7" s="3"/>
      <c r="F7" s="4"/>
      <c r="G7" s="4"/>
      <c r="H7" s="4"/>
      <c r="I7" s="4"/>
      <c r="J7" s="4"/>
      <c r="K7" s="4"/>
      <c r="L7" s="5"/>
      <c r="M7" s="5"/>
      <c r="N7" s="2"/>
    </row>
    <row r="8">
      <c r="A8" s="12">
        <v>9457.0</v>
      </c>
      <c r="B8" s="13" t="s">
        <v>45</v>
      </c>
      <c r="C8" s="4">
        <v>7.6</v>
      </c>
      <c r="D8" s="4"/>
      <c r="E8" s="4"/>
      <c r="F8" s="4"/>
      <c r="G8" s="4"/>
      <c r="H8" s="4"/>
      <c r="I8" s="5"/>
      <c r="J8" s="4"/>
      <c r="K8" s="4"/>
      <c r="L8" s="5"/>
      <c r="M8" s="5"/>
      <c r="N8" s="8"/>
    </row>
    <row r="9">
      <c r="A9" s="12">
        <v>9182.0</v>
      </c>
      <c r="B9" s="13" t="s">
        <v>46</v>
      </c>
      <c r="C9" s="3">
        <v>7.3</v>
      </c>
      <c r="D9" s="4"/>
      <c r="E9" s="6"/>
      <c r="F9" s="6"/>
      <c r="G9" s="4"/>
      <c r="H9" s="4"/>
      <c r="I9" s="7"/>
      <c r="J9" s="7"/>
      <c r="K9" s="7"/>
      <c r="L9" s="7"/>
      <c r="M9" s="5"/>
      <c r="N9" s="8"/>
    </row>
    <row r="10">
      <c r="A10" s="12">
        <v>9439.0</v>
      </c>
      <c r="B10" s="13" t="s">
        <v>47</v>
      </c>
      <c r="C10" s="4">
        <v>8.3</v>
      </c>
      <c r="D10" s="4"/>
      <c r="E10" s="4"/>
      <c r="F10" s="6"/>
      <c r="G10" s="4"/>
      <c r="H10" s="4"/>
      <c r="I10" s="4"/>
      <c r="J10" s="4"/>
      <c r="K10" s="4"/>
      <c r="L10" s="5"/>
      <c r="M10" s="5"/>
      <c r="N10" s="8"/>
    </row>
    <row r="11">
      <c r="A11" s="12">
        <v>9370.0</v>
      </c>
      <c r="B11" s="13" t="s">
        <v>48</v>
      </c>
      <c r="C11" s="4">
        <v>7.6</v>
      </c>
      <c r="D11" s="4"/>
      <c r="E11" s="4"/>
      <c r="F11" s="4"/>
      <c r="G11" s="7"/>
      <c r="H11" s="7"/>
      <c r="I11" s="7"/>
      <c r="J11" s="7"/>
      <c r="K11" s="7"/>
      <c r="L11" s="7"/>
      <c r="M11" s="7"/>
      <c r="N11" s="8"/>
    </row>
    <row r="12">
      <c r="A12" s="12">
        <v>9537.0</v>
      </c>
      <c r="B12" s="13" t="s">
        <v>49</v>
      </c>
      <c r="C12" s="4">
        <v>8.6</v>
      </c>
      <c r="D12" s="4"/>
      <c r="E12" s="4"/>
      <c r="F12" s="4"/>
      <c r="G12" s="4"/>
      <c r="H12" s="4"/>
      <c r="I12" s="7"/>
      <c r="J12" s="7"/>
      <c r="K12" s="7"/>
      <c r="L12" s="7"/>
      <c r="M12" s="7"/>
      <c r="N12" s="8"/>
    </row>
    <row r="13">
      <c r="A13" s="12">
        <v>9532.0</v>
      </c>
      <c r="B13" s="13" t="s">
        <v>50</v>
      </c>
      <c r="C13" s="4">
        <v>7.6</v>
      </c>
      <c r="D13" s="4"/>
      <c r="E13" s="4"/>
      <c r="F13" s="6"/>
      <c r="G13" s="7"/>
      <c r="H13" s="7"/>
      <c r="I13" s="7"/>
      <c r="J13" s="7"/>
      <c r="K13" s="7"/>
      <c r="L13" s="7"/>
      <c r="M13" s="7"/>
      <c r="N13" s="8"/>
    </row>
    <row r="14">
      <c r="A14" s="12">
        <v>9342.0</v>
      </c>
      <c r="B14" s="13" t="s">
        <v>51</v>
      </c>
      <c r="C14" s="4"/>
      <c r="D14" s="4"/>
      <c r="E14" s="4"/>
      <c r="F14" s="4"/>
      <c r="G14" s="4"/>
      <c r="H14" s="4"/>
      <c r="I14" s="4"/>
      <c r="J14" s="4"/>
      <c r="K14" s="4"/>
      <c r="L14" s="5"/>
      <c r="M14" s="5"/>
      <c r="N14" s="2"/>
    </row>
    <row r="15">
      <c r="A15" s="12">
        <v>9440.0</v>
      </c>
      <c r="B15" s="13" t="s">
        <v>52</v>
      </c>
      <c r="C15" s="4"/>
      <c r="D15" s="4"/>
      <c r="E15" s="4"/>
      <c r="F15" s="6"/>
      <c r="G15" s="7"/>
      <c r="H15" s="7"/>
      <c r="I15" s="7"/>
      <c r="J15" s="7"/>
      <c r="K15" s="7"/>
      <c r="L15" s="7"/>
      <c r="M15" s="7"/>
      <c r="N15" s="8"/>
    </row>
    <row r="16">
      <c r="A16" s="12">
        <v>9345.0</v>
      </c>
      <c r="B16" s="13" t="s">
        <v>53</v>
      </c>
      <c r="C16" s="4"/>
      <c r="D16" s="4"/>
      <c r="E16" s="4"/>
      <c r="F16" s="4"/>
      <c r="G16" s="4"/>
      <c r="H16" s="4"/>
      <c r="I16" s="7"/>
      <c r="J16" s="7"/>
      <c r="K16" s="7"/>
      <c r="L16" s="7"/>
      <c r="M16" s="7"/>
      <c r="N16" s="8"/>
    </row>
    <row r="17">
      <c r="A17" s="12">
        <v>9402.0</v>
      </c>
      <c r="B17" s="13" t="s">
        <v>54</v>
      </c>
      <c r="C17" s="4"/>
      <c r="D17" s="4"/>
      <c r="E17" s="4"/>
      <c r="F17" s="6"/>
      <c r="G17" s="7"/>
      <c r="H17" s="7"/>
      <c r="I17" s="7"/>
      <c r="J17" s="7"/>
      <c r="K17" s="7"/>
      <c r="L17" s="7"/>
      <c r="M17" s="7"/>
      <c r="N17" s="8"/>
    </row>
    <row r="18">
      <c r="A18" s="12">
        <v>9543.0</v>
      </c>
      <c r="B18" s="13" t="s">
        <v>55</v>
      </c>
      <c r="C18" s="4">
        <v>7.6</v>
      </c>
      <c r="D18" s="4"/>
      <c r="E18" s="6"/>
      <c r="F18" s="4"/>
      <c r="G18" s="4"/>
      <c r="H18" s="4"/>
      <c r="I18" s="4"/>
      <c r="J18" s="4"/>
      <c r="K18" s="7"/>
      <c r="L18" s="5"/>
      <c r="M18" s="7"/>
      <c r="N18" s="8"/>
    </row>
    <row r="19">
      <c r="A19" s="12">
        <v>9331.0</v>
      </c>
      <c r="B19" s="13" t="s">
        <v>56</v>
      </c>
      <c r="C19" s="3"/>
      <c r="D19" s="4"/>
      <c r="E19" s="4"/>
      <c r="F19" s="4"/>
      <c r="G19" s="5"/>
      <c r="H19" s="4"/>
      <c r="I19" s="4"/>
      <c r="J19" s="4"/>
      <c r="K19" s="5"/>
      <c r="L19" s="5"/>
      <c r="M19" s="5"/>
      <c r="N19" s="8"/>
    </row>
    <row r="20">
      <c r="A20" s="12">
        <v>9466.0</v>
      </c>
      <c r="B20" s="13" t="s">
        <v>57</v>
      </c>
      <c r="C20" s="3">
        <v>8.6</v>
      </c>
      <c r="D20" s="4"/>
      <c r="E20" s="3"/>
      <c r="F20" s="4"/>
      <c r="G20" s="4"/>
      <c r="H20" s="4"/>
      <c r="I20" s="4"/>
      <c r="J20" s="4"/>
      <c r="K20" s="5"/>
      <c r="L20" s="5"/>
      <c r="M20" s="5"/>
      <c r="N20" s="8"/>
    </row>
  </sheetData>
  <conditionalFormatting sqref="C2:M20">
    <cfRule type="cellIs" dxfId="0" priority="1" operator="greaterThanOrEqual">
      <formula>7</formula>
    </cfRule>
  </conditionalFormatting>
  <conditionalFormatting sqref="C2:M20">
    <cfRule type="cellIs" dxfId="1" priority="2" operator="lessThan">
      <formula>7</formula>
    </cfRule>
  </conditionalFormatting>
  <conditionalFormatting sqref="C2:M20">
    <cfRule type="notContainsBlanks" dxfId="2" priority="3">
      <formula>LEN(TRIM(C2))&gt;0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8.75"/>
    <col customWidth="1" min="2" max="7" width="6.75"/>
    <col customWidth="1" min="8" max="8" width="8.0"/>
    <col customWidth="1" min="9" max="10" width="6.75"/>
    <col customWidth="1" min="11" max="11" width="8.38"/>
    <col customWidth="1" min="12" max="12" width="6.75"/>
    <col customWidth="1" min="13" max="13" width="30.63"/>
  </cols>
  <sheetData>
    <row r="1">
      <c r="A1" s="53" t="s">
        <v>58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31" t="s">
        <v>438</v>
      </c>
    </row>
    <row r="2">
      <c r="A2" s="2" t="s">
        <v>439</v>
      </c>
      <c r="B2" s="4">
        <v>8.5</v>
      </c>
      <c r="C2" s="4">
        <v>9.25</v>
      </c>
      <c r="D2" s="4">
        <v>8.5</v>
      </c>
      <c r="E2" s="4">
        <v>10.0</v>
      </c>
      <c r="F2" s="4">
        <v>10.0</v>
      </c>
      <c r="G2" s="4">
        <v>10.0</v>
      </c>
      <c r="H2" s="4">
        <v>9.0</v>
      </c>
      <c r="I2" s="5">
        <v>10.0</v>
      </c>
      <c r="J2" s="5">
        <v>8.0</v>
      </c>
      <c r="K2" s="5">
        <v>7.0</v>
      </c>
      <c r="L2" s="5">
        <v>10.0</v>
      </c>
      <c r="M2" s="2" t="s">
        <v>207</v>
      </c>
      <c r="N2" s="31">
        <v>1.5</v>
      </c>
    </row>
    <row r="3">
      <c r="A3" s="2" t="s">
        <v>440</v>
      </c>
      <c r="B3" s="4">
        <v>10.0</v>
      </c>
      <c r="C3" s="4">
        <v>7.5</v>
      </c>
      <c r="D3" s="4">
        <v>8.5</v>
      </c>
      <c r="E3" s="4">
        <v>10.0</v>
      </c>
      <c r="F3" s="4">
        <v>10.0</v>
      </c>
      <c r="G3" s="4">
        <v>10.0</v>
      </c>
      <c r="H3" s="4">
        <v>8.5</v>
      </c>
      <c r="I3" s="5">
        <v>10.0</v>
      </c>
      <c r="J3" s="19">
        <v>9.2</v>
      </c>
      <c r="K3" s="5">
        <v>7.0</v>
      </c>
      <c r="L3" s="5">
        <v>10.0</v>
      </c>
      <c r="M3" s="2" t="s">
        <v>207</v>
      </c>
    </row>
    <row r="4">
      <c r="A4" s="2" t="s">
        <v>441</v>
      </c>
      <c r="B4" s="4">
        <v>9.0</v>
      </c>
      <c r="C4" s="4">
        <v>8.0</v>
      </c>
      <c r="D4" s="7"/>
      <c r="E4" s="7"/>
      <c r="F4" s="7"/>
      <c r="G4" s="4">
        <v>10.0</v>
      </c>
      <c r="H4" s="4">
        <v>4.5</v>
      </c>
      <c r="I4" s="5">
        <v>10.0</v>
      </c>
      <c r="J4" s="5">
        <v>7.0</v>
      </c>
      <c r="K4" s="7"/>
      <c r="L4" s="5">
        <v>10.0</v>
      </c>
      <c r="M4" s="2" t="s">
        <v>207</v>
      </c>
      <c r="N4" s="31" t="s">
        <v>208</v>
      </c>
    </row>
    <row r="5">
      <c r="A5" s="2" t="s">
        <v>442</v>
      </c>
      <c r="B5" s="5">
        <v>7.0</v>
      </c>
      <c r="C5" s="4">
        <v>9.5</v>
      </c>
      <c r="D5" s="4">
        <v>8.5</v>
      </c>
      <c r="E5" s="19">
        <v>10.0</v>
      </c>
      <c r="F5" s="4">
        <v>10.0</v>
      </c>
      <c r="G5" s="4">
        <v>10.0</v>
      </c>
      <c r="H5" s="4">
        <v>7.5</v>
      </c>
      <c r="I5" s="5">
        <v>10.0</v>
      </c>
      <c r="J5" s="5">
        <v>9.0</v>
      </c>
      <c r="K5" s="5">
        <v>7.0</v>
      </c>
      <c r="L5" s="5">
        <v>10.0</v>
      </c>
      <c r="M5" s="2" t="s">
        <v>207</v>
      </c>
      <c r="N5" s="31">
        <v>2.0</v>
      </c>
    </row>
    <row r="6">
      <c r="A6" s="2" t="s">
        <v>443</v>
      </c>
      <c r="B6" s="4">
        <v>7.0</v>
      </c>
      <c r="C6" s="4">
        <v>7.5</v>
      </c>
      <c r="D6" s="4">
        <v>8.0</v>
      </c>
      <c r="E6" s="4">
        <v>10.0</v>
      </c>
      <c r="F6" s="4">
        <v>10.0</v>
      </c>
      <c r="G6" s="4">
        <v>10.0</v>
      </c>
      <c r="H6" s="4">
        <v>7.0</v>
      </c>
      <c r="I6" s="5">
        <v>10.0</v>
      </c>
      <c r="J6" s="5">
        <v>7.0</v>
      </c>
      <c r="K6" s="5">
        <v>7.0</v>
      </c>
      <c r="L6" s="5">
        <v>10.0</v>
      </c>
      <c r="M6" s="2" t="s">
        <v>207</v>
      </c>
    </row>
    <row r="7">
      <c r="A7" s="2" t="s">
        <v>444</v>
      </c>
      <c r="B7" s="4">
        <v>8.0</v>
      </c>
      <c r="C7" s="4">
        <v>7.0</v>
      </c>
      <c r="D7" s="4">
        <v>7.0</v>
      </c>
      <c r="E7" s="7"/>
      <c r="F7" s="7"/>
      <c r="G7" s="7"/>
      <c r="H7" s="7"/>
      <c r="I7" s="7"/>
      <c r="J7" s="7"/>
      <c r="K7" s="7"/>
      <c r="L7" s="7"/>
      <c r="M7" s="2" t="s">
        <v>445</v>
      </c>
    </row>
    <row r="8">
      <c r="A8" s="2" t="s">
        <v>446</v>
      </c>
      <c r="B8" s="4">
        <v>7.5</v>
      </c>
      <c r="C8" s="4">
        <v>7.0</v>
      </c>
      <c r="D8" s="4">
        <v>8.0</v>
      </c>
      <c r="E8" s="5">
        <v>10.0</v>
      </c>
      <c r="F8" s="4">
        <v>10.0</v>
      </c>
      <c r="G8" s="4">
        <v>10.0</v>
      </c>
      <c r="H8" s="4">
        <v>7.2</v>
      </c>
      <c r="I8" s="5">
        <v>10.0</v>
      </c>
      <c r="J8" s="5">
        <v>9.0</v>
      </c>
      <c r="K8" s="5">
        <v>7.0</v>
      </c>
      <c r="L8" s="5">
        <v>7.0</v>
      </c>
      <c r="M8" s="2" t="s">
        <v>207</v>
      </c>
      <c r="N8" s="31">
        <v>1.5</v>
      </c>
    </row>
    <row r="9">
      <c r="A9" s="2" t="s">
        <v>447</v>
      </c>
      <c r="B9" s="7"/>
      <c r="C9" s="7"/>
      <c r="D9" s="7"/>
      <c r="E9" s="4">
        <v>10.0</v>
      </c>
      <c r="F9" s="7"/>
      <c r="G9" s="4">
        <v>10.0</v>
      </c>
      <c r="H9" s="7"/>
      <c r="I9" s="7"/>
      <c r="J9" s="7"/>
      <c r="K9" s="7"/>
      <c r="L9" s="7"/>
      <c r="M9" s="8"/>
    </row>
    <row r="10">
      <c r="A10" s="2" t="s">
        <v>448</v>
      </c>
      <c r="B10" s="4">
        <v>9.0</v>
      </c>
      <c r="C10" s="4">
        <v>9.0</v>
      </c>
      <c r="D10" s="4">
        <v>8.5</v>
      </c>
      <c r="E10" s="4">
        <v>10.0</v>
      </c>
      <c r="F10" s="4">
        <v>9.5</v>
      </c>
      <c r="G10" s="4">
        <v>10.0</v>
      </c>
      <c r="H10" s="4">
        <v>7.5</v>
      </c>
      <c r="I10" s="5">
        <v>10.0</v>
      </c>
      <c r="J10" s="5">
        <v>8.5</v>
      </c>
      <c r="K10" s="5">
        <v>7.0</v>
      </c>
      <c r="L10" s="5">
        <v>10.0</v>
      </c>
      <c r="M10" s="2" t="s">
        <v>207</v>
      </c>
      <c r="N10" s="31">
        <v>1.5</v>
      </c>
    </row>
    <row r="11">
      <c r="A11" s="2" t="s">
        <v>449</v>
      </c>
      <c r="B11" s="4">
        <v>9.0</v>
      </c>
      <c r="C11" s="4">
        <v>8.5</v>
      </c>
      <c r="D11" s="4">
        <v>9.0</v>
      </c>
      <c r="E11" s="4">
        <v>8.5</v>
      </c>
      <c r="F11" s="4">
        <v>10.0</v>
      </c>
      <c r="G11" s="4">
        <v>10.0</v>
      </c>
      <c r="H11" s="7"/>
      <c r="I11" s="7"/>
      <c r="J11" s="7"/>
      <c r="K11" s="7"/>
      <c r="L11" s="7"/>
      <c r="M11" s="2" t="s">
        <v>445</v>
      </c>
    </row>
    <row r="12">
      <c r="A12" s="2" t="s">
        <v>24</v>
      </c>
      <c r="B12" s="4">
        <v>9.25</v>
      </c>
      <c r="C12" s="4">
        <v>7.25</v>
      </c>
      <c r="D12" s="4">
        <v>9.25</v>
      </c>
      <c r="E12" s="4">
        <v>10.0</v>
      </c>
      <c r="F12" s="5">
        <v>7.0</v>
      </c>
      <c r="G12" s="4">
        <v>8.0</v>
      </c>
      <c r="H12" s="4">
        <v>7.2</v>
      </c>
      <c r="I12" s="5">
        <v>10.0</v>
      </c>
      <c r="J12" s="5">
        <v>8.5</v>
      </c>
      <c r="K12" s="5">
        <v>7.5</v>
      </c>
      <c r="L12" s="5">
        <v>10.0</v>
      </c>
      <c r="M12" s="2" t="s">
        <v>207</v>
      </c>
      <c r="N12" s="31">
        <v>1.0</v>
      </c>
    </row>
    <row r="13">
      <c r="A13" s="9" t="s">
        <v>234</v>
      </c>
      <c r="B13" s="5">
        <v>10.0</v>
      </c>
      <c r="C13" s="5">
        <v>9.0</v>
      </c>
      <c r="D13" s="5">
        <v>9.5</v>
      </c>
      <c r="E13" s="5">
        <v>10.0</v>
      </c>
      <c r="F13" s="5">
        <v>10.0</v>
      </c>
      <c r="G13" s="5">
        <v>10.0</v>
      </c>
      <c r="H13" s="5">
        <v>8.0</v>
      </c>
      <c r="I13" s="5">
        <v>10.0</v>
      </c>
      <c r="J13" s="5">
        <v>8.0</v>
      </c>
      <c r="K13" s="5">
        <v>7.0</v>
      </c>
      <c r="L13" s="5">
        <v>10.0</v>
      </c>
      <c r="M13" s="2" t="s">
        <v>450</v>
      </c>
      <c r="N13" s="31">
        <v>1.0</v>
      </c>
    </row>
    <row r="14">
      <c r="A14" s="2" t="s">
        <v>451</v>
      </c>
      <c r="B14" s="4">
        <v>9.0</v>
      </c>
      <c r="C14" s="4">
        <v>10.0</v>
      </c>
      <c r="D14" s="4">
        <v>9.5</v>
      </c>
      <c r="E14" s="4">
        <v>10.0</v>
      </c>
      <c r="F14" s="4">
        <v>10.0</v>
      </c>
      <c r="G14" s="4">
        <v>10.0</v>
      </c>
      <c r="H14" s="4">
        <v>7.0</v>
      </c>
      <c r="I14" s="5">
        <v>8.0</v>
      </c>
      <c r="J14" s="5">
        <v>8.0</v>
      </c>
      <c r="K14" s="5">
        <v>8.0</v>
      </c>
      <c r="L14" s="5">
        <v>10.0</v>
      </c>
      <c r="M14" s="2" t="s">
        <v>207</v>
      </c>
      <c r="N14" s="31">
        <v>2.0</v>
      </c>
    </row>
    <row r="15">
      <c r="A15" s="2" t="s">
        <v>452</v>
      </c>
      <c r="B15" s="4">
        <v>9.0</v>
      </c>
      <c r="C15" s="4">
        <v>10.0</v>
      </c>
      <c r="D15" s="4">
        <v>8.5</v>
      </c>
      <c r="E15" s="4">
        <v>10.0</v>
      </c>
      <c r="F15" s="4">
        <v>10.0</v>
      </c>
      <c r="G15" s="4">
        <v>10.0</v>
      </c>
      <c r="H15" s="4">
        <v>8.5</v>
      </c>
      <c r="I15" s="5">
        <v>10.0</v>
      </c>
      <c r="J15" s="5">
        <v>9.2</v>
      </c>
      <c r="K15" s="5">
        <v>7.0</v>
      </c>
      <c r="L15" s="5">
        <v>10.0</v>
      </c>
      <c r="M15" s="2" t="s">
        <v>207</v>
      </c>
      <c r="N15" s="31">
        <v>1.5</v>
      </c>
    </row>
    <row r="16">
      <c r="A16" s="2" t="s">
        <v>453</v>
      </c>
      <c r="B16" s="4">
        <v>9.0</v>
      </c>
      <c r="C16" s="4">
        <v>8.5</v>
      </c>
      <c r="D16" s="4">
        <v>8.5</v>
      </c>
      <c r="E16" s="4">
        <v>10.0</v>
      </c>
      <c r="F16" s="5">
        <v>10.0</v>
      </c>
      <c r="G16" s="4">
        <v>10.0</v>
      </c>
      <c r="H16" s="4">
        <v>9.5</v>
      </c>
      <c r="I16" s="5">
        <v>10.0</v>
      </c>
      <c r="J16" s="5">
        <v>9.0</v>
      </c>
      <c r="K16" s="5">
        <v>8.0</v>
      </c>
      <c r="L16" s="5">
        <v>10.0</v>
      </c>
      <c r="M16" s="2" t="s">
        <v>207</v>
      </c>
      <c r="N16" s="31">
        <v>1.5</v>
      </c>
    </row>
    <row r="17">
      <c r="A17" s="2" t="s">
        <v>454</v>
      </c>
      <c r="B17" s="4">
        <v>10.0</v>
      </c>
      <c r="C17" s="4">
        <v>9.0</v>
      </c>
      <c r="D17" s="4">
        <v>8.5</v>
      </c>
      <c r="E17" s="4">
        <v>10.0</v>
      </c>
      <c r="F17" s="7"/>
      <c r="G17" s="7"/>
      <c r="H17" s="7"/>
      <c r="I17" s="7"/>
      <c r="J17" s="7"/>
      <c r="K17" s="7"/>
      <c r="L17" s="7"/>
      <c r="M17" s="8"/>
    </row>
    <row r="18">
      <c r="A18" s="2" t="s">
        <v>455</v>
      </c>
      <c r="B18" s="5">
        <v>10.0</v>
      </c>
      <c r="C18" s="4">
        <v>8.5</v>
      </c>
      <c r="D18" s="4">
        <v>8.5</v>
      </c>
      <c r="E18" s="3">
        <v>10.0</v>
      </c>
      <c r="F18" s="4">
        <v>10.0</v>
      </c>
      <c r="G18" s="4">
        <v>10.0</v>
      </c>
      <c r="H18" s="5">
        <v>7.0</v>
      </c>
      <c r="I18" s="5">
        <v>10.0</v>
      </c>
      <c r="J18" s="5">
        <v>7.0</v>
      </c>
      <c r="K18" s="5">
        <v>7.0</v>
      </c>
      <c r="L18" s="5">
        <v>10.0</v>
      </c>
      <c r="M18" s="2" t="s">
        <v>207</v>
      </c>
      <c r="N18" s="31">
        <v>1.5</v>
      </c>
    </row>
    <row r="19">
      <c r="A19" s="9" t="s">
        <v>128</v>
      </c>
      <c r="B19" s="4">
        <v>10.0</v>
      </c>
      <c r="C19" s="4">
        <v>10.0</v>
      </c>
      <c r="D19" s="4">
        <v>9.0</v>
      </c>
      <c r="E19" s="7"/>
      <c r="F19" s="4">
        <v>10.0</v>
      </c>
      <c r="G19" s="7"/>
      <c r="H19" s="4">
        <v>9.0</v>
      </c>
      <c r="I19" s="7"/>
      <c r="J19" s="5">
        <v>8.2</v>
      </c>
      <c r="K19" s="7"/>
      <c r="L19" s="5">
        <v>10.0</v>
      </c>
      <c r="M19" s="2" t="s">
        <v>456</v>
      </c>
    </row>
    <row r="20">
      <c r="A20" s="2" t="s">
        <v>457</v>
      </c>
      <c r="B20" s="4">
        <v>9.0</v>
      </c>
      <c r="C20" s="4">
        <v>8.5</v>
      </c>
      <c r="D20" s="4">
        <v>7.5</v>
      </c>
      <c r="E20" s="4">
        <v>10.0</v>
      </c>
      <c r="F20" s="4">
        <v>10.0</v>
      </c>
      <c r="G20" s="4">
        <v>10.0</v>
      </c>
      <c r="H20" s="4">
        <v>9.5</v>
      </c>
      <c r="I20" s="5">
        <v>10.0</v>
      </c>
      <c r="J20" s="5">
        <v>8.5</v>
      </c>
      <c r="K20" s="5">
        <v>7.0</v>
      </c>
      <c r="L20" s="5">
        <v>10.0</v>
      </c>
      <c r="M20" s="2" t="s">
        <v>207</v>
      </c>
      <c r="N20" s="31">
        <v>2.0</v>
      </c>
    </row>
    <row r="21">
      <c r="A21" s="2" t="s">
        <v>458</v>
      </c>
      <c r="B21" s="5">
        <v>7.0</v>
      </c>
      <c r="C21" s="4">
        <v>7.5</v>
      </c>
      <c r="D21" s="4">
        <v>8.0</v>
      </c>
      <c r="E21" s="5">
        <v>7.0</v>
      </c>
      <c r="F21" s="4">
        <v>8.0</v>
      </c>
      <c r="G21" s="5">
        <v>7.0</v>
      </c>
      <c r="H21" s="4">
        <v>7.2</v>
      </c>
      <c r="I21" s="5">
        <v>10.0</v>
      </c>
      <c r="J21" s="5">
        <v>7.5</v>
      </c>
      <c r="K21" s="5">
        <v>5.0</v>
      </c>
      <c r="L21" s="5">
        <v>10.0</v>
      </c>
      <c r="M21" s="2" t="s">
        <v>207</v>
      </c>
    </row>
    <row r="22">
      <c r="A22" s="2" t="s">
        <v>459</v>
      </c>
      <c r="B22" s="4">
        <v>8.0</v>
      </c>
      <c r="C22" s="4">
        <v>9.5</v>
      </c>
      <c r="D22" s="4">
        <v>8.5</v>
      </c>
      <c r="E22" s="4">
        <v>10.0</v>
      </c>
      <c r="F22" s="4">
        <v>9.0</v>
      </c>
      <c r="G22" s="4">
        <v>10.0</v>
      </c>
      <c r="H22" s="4">
        <v>8.0</v>
      </c>
      <c r="I22" s="5">
        <v>10.0</v>
      </c>
      <c r="J22" s="5">
        <v>8.0</v>
      </c>
      <c r="K22" s="5">
        <v>7.0</v>
      </c>
      <c r="L22" s="5">
        <v>10.0</v>
      </c>
      <c r="M22" s="2" t="s">
        <v>207</v>
      </c>
      <c r="N22" s="31">
        <v>1.5</v>
      </c>
    </row>
    <row r="23">
      <c r="A23" s="2" t="s">
        <v>460</v>
      </c>
      <c r="B23" s="4">
        <v>7.5</v>
      </c>
      <c r="C23" s="4">
        <v>10.0</v>
      </c>
      <c r="D23" s="4">
        <v>9.0</v>
      </c>
      <c r="E23" s="4">
        <v>10.0</v>
      </c>
      <c r="F23" s="7"/>
      <c r="G23" s="7"/>
      <c r="H23" s="7"/>
      <c r="I23" s="7"/>
      <c r="J23" s="7"/>
      <c r="K23" s="7"/>
      <c r="L23" s="7"/>
      <c r="M23" s="2" t="s">
        <v>173</v>
      </c>
    </row>
    <row r="24">
      <c r="A24" s="2" t="s">
        <v>461</v>
      </c>
      <c r="B24" s="4">
        <v>8.0</v>
      </c>
      <c r="C24" s="4">
        <v>10.0</v>
      </c>
      <c r="D24" s="4">
        <v>8.0</v>
      </c>
      <c r="E24" s="5">
        <v>7.0</v>
      </c>
      <c r="F24" s="4">
        <v>10.0</v>
      </c>
      <c r="G24" s="4">
        <v>10.0</v>
      </c>
      <c r="H24" s="4">
        <v>9.0</v>
      </c>
      <c r="I24" s="5">
        <v>10.0</v>
      </c>
      <c r="J24" s="5">
        <v>9.0</v>
      </c>
      <c r="K24" s="5">
        <v>7.0</v>
      </c>
      <c r="L24" s="5">
        <v>8.0</v>
      </c>
      <c r="M24" s="2" t="s">
        <v>207</v>
      </c>
    </row>
    <row r="25">
      <c r="A25" s="2" t="s">
        <v>462</v>
      </c>
      <c r="B25" s="5">
        <v>7.0</v>
      </c>
      <c r="C25" s="5">
        <v>7.0</v>
      </c>
      <c r="D25" s="4">
        <v>9.0</v>
      </c>
      <c r="E25" s="4">
        <v>10.0</v>
      </c>
      <c r="F25" s="4">
        <v>10.0</v>
      </c>
      <c r="G25" s="4">
        <v>10.0</v>
      </c>
      <c r="H25" s="4">
        <v>9.0</v>
      </c>
      <c r="I25" s="8"/>
      <c r="J25" s="8"/>
      <c r="K25" s="8"/>
      <c r="L25" s="8"/>
      <c r="M25" s="2" t="s">
        <v>207</v>
      </c>
    </row>
    <row r="26">
      <c r="A26" s="2" t="s">
        <v>463</v>
      </c>
      <c r="B26" s="4">
        <v>8.5</v>
      </c>
      <c r="C26" s="4">
        <v>10.0</v>
      </c>
      <c r="D26" s="4">
        <v>9.0</v>
      </c>
      <c r="E26" s="4">
        <v>9.0</v>
      </c>
      <c r="F26" s="4">
        <v>10.0</v>
      </c>
      <c r="G26" s="4">
        <v>10.0</v>
      </c>
      <c r="H26" s="4">
        <v>7.0</v>
      </c>
      <c r="I26" s="5">
        <v>10.0</v>
      </c>
      <c r="J26" s="5">
        <v>9.2</v>
      </c>
      <c r="K26" s="5">
        <v>7.0</v>
      </c>
      <c r="L26" s="5">
        <v>10.0</v>
      </c>
      <c r="M26" s="2" t="s">
        <v>207</v>
      </c>
      <c r="N26" s="31">
        <v>1.5</v>
      </c>
    </row>
    <row r="27">
      <c r="A27" s="2" t="s">
        <v>464</v>
      </c>
      <c r="B27" s="4">
        <v>9.0</v>
      </c>
      <c r="C27" s="4">
        <v>8.5</v>
      </c>
      <c r="D27" s="4">
        <v>9.5</v>
      </c>
      <c r="E27" s="4">
        <v>10.0</v>
      </c>
      <c r="F27" s="4">
        <v>9.0</v>
      </c>
      <c r="G27" s="4">
        <v>10.0</v>
      </c>
      <c r="H27" s="4">
        <v>7.0</v>
      </c>
      <c r="I27" s="5">
        <v>7.0</v>
      </c>
      <c r="J27" s="5">
        <v>7.5</v>
      </c>
      <c r="K27" s="5">
        <v>8.0</v>
      </c>
      <c r="L27" s="5">
        <v>10.0</v>
      </c>
      <c r="M27" s="2" t="s">
        <v>465</v>
      </c>
    </row>
    <row r="28">
      <c r="A28" s="2" t="s">
        <v>328</v>
      </c>
      <c r="B28" s="4">
        <v>8.0</v>
      </c>
      <c r="C28" s="5" t="s">
        <v>329</v>
      </c>
      <c r="D28" s="4">
        <v>9.0</v>
      </c>
      <c r="E28" s="5">
        <v>10.0</v>
      </c>
      <c r="F28" s="5">
        <v>10.0</v>
      </c>
      <c r="G28" s="4">
        <v>10.0</v>
      </c>
      <c r="H28" s="4">
        <v>9.0</v>
      </c>
      <c r="I28" s="5">
        <v>10.0</v>
      </c>
      <c r="J28" s="5">
        <v>9.0</v>
      </c>
      <c r="K28" s="5">
        <v>8.0</v>
      </c>
      <c r="L28" s="5">
        <v>10.0</v>
      </c>
      <c r="M28" s="2" t="s">
        <v>207</v>
      </c>
      <c r="N28" s="31">
        <v>2.0</v>
      </c>
    </row>
    <row r="29">
      <c r="A29" s="2" t="s">
        <v>466</v>
      </c>
      <c r="B29" s="7"/>
      <c r="C29" s="7"/>
      <c r="D29" s="7"/>
      <c r="E29" s="4">
        <v>10.0</v>
      </c>
      <c r="F29" s="7"/>
      <c r="G29" s="7"/>
      <c r="H29" s="7"/>
      <c r="I29" s="7"/>
      <c r="J29" s="7"/>
      <c r="K29" s="7"/>
      <c r="L29" s="7"/>
      <c r="M29" s="8"/>
    </row>
    <row r="30">
      <c r="A30" s="2" t="s">
        <v>467</v>
      </c>
      <c r="B30" s="4">
        <v>8.0</v>
      </c>
      <c r="C30" s="4">
        <v>10.0</v>
      </c>
      <c r="D30" s="4">
        <v>7.5</v>
      </c>
      <c r="E30" s="72">
        <v>10.0</v>
      </c>
      <c r="F30" s="75"/>
      <c r="G30" s="75"/>
      <c r="H30" s="7"/>
      <c r="I30" s="7"/>
      <c r="J30" s="7"/>
      <c r="K30" s="7"/>
      <c r="L30" s="7"/>
      <c r="M30" s="8"/>
    </row>
  </sheetData>
  <autoFilter ref="$A$1:$L$30"/>
  <customSheetViews>
    <customSheetView guid="{A2293857-3B48-4394-A917-387F75D90360}" filter="1" showAutoFilter="1">
      <autoFilter ref="$A$1:$N$30"/>
    </customSheetView>
  </customSheetViews>
  <conditionalFormatting sqref="B2:H30 I2:L26 I28:L30">
    <cfRule type="cellIs" dxfId="0" priority="1" operator="greaterThanOrEqual">
      <formula>7</formula>
    </cfRule>
  </conditionalFormatting>
  <conditionalFormatting sqref="B2:H30 I2:L26 I28:L30">
    <cfRule type="cellIs" dxfId="1" priority="2" operator="lessThan">
      <formula>7</formula>
    </cfRule>
  </conditionalFormatting>
  <conditionalFormatting sqref="B2:H30 I2:L26 I28:L30">
    <cfRule type="notContainsBlanks" dxfId="2" priority="3">
      <formula>LEN(TRIM(B2))&gt;0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39.88"/>
    <col customWidth="1" min="3" max="3" width="4.38"/>
    <col customWidth="1" min="4" max="4" width="5.38"/>
    <col customWidth="1" min="5" max="5" width="4.88"/>
    <col customWidth="1" min="6" max="6" width="5.38"/>
    <col customWidth="1" min="7" max="7" width="4.88"/>
    <col customWidth="1" min="8" max="8" width="3.88"/>
    <col customWidth="1" min="9" max="9" width="5.5"/>
    <col customWidth="1" min="10" max="10" width="3.75"/>
    <col customWidth="1" min="11" max="11" width="5.0"/>
    <col customWidth="1" min="12" max="12" width="6.63"/>
    <col customWidth="1" min="13" max="13" width="5.13"/>
    <col customWidth="1" min="14" max="14" width="25.5"/>
  </cols>
  <sheetData>
    <row r="1">
      <c r="A1" s="53" t="s">
        <v>38</v>
      </c>
      <c r="B1" s="53" t="s">
        <v>58</v>
      </c>
      <c r="C1" s="53" t="s">
        <v>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53" t="s">
        <v>10</v>
      </c>
      <c r="M1" s="53" t="s">
        <v>11</v>
      </c>
      <c r="N1" s="53" t="s">
        <v>12</v>
      </c>
    </row>
    <row r="2">
      <c r="A2" s="112">
        <v>8260.0</v>
      </c>
      <c r="B2" s="69" t="s">
        <v>468</v>
      </c>
      <c r="C2" s="4">
        <v>10.0</v>
      </c>
      <c r="D2" s="4">
        <v>8.5</v>
      </c>
      <c r="E2" s="4"/>
      <c r="F2" s="4"/>
      <c r="G2" s="4"/>
      <c r="H2" s="4"/>
      <c r="I2" s="4"/>
      <c r="J2" s="4"/>
      <c r="K2" s="4"/>
      <c r="L2" s="4"/>
      <c r="M2" s="4"/>
      <c r="N2" s="17"/>
    </row>
    <row r="3">
      <c r="A3" s="112">
        <v>8261.0</v>
      </c>
      <c r="B3" s="69" t="s">
        <v>469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7"/>
    </row>
    <row r="4">
      <c r="A4" s="112">
        <v>8281.0</v>
      </c>
      <c r="B4" s="69" t="s">
        <v>470</v>
      </c>
      <c r="C4" s="4">
        <v>10.0</v>
      </c>
      <c r="D4" s="4">
        <v>8.0</v>
      </c>
      <c r="E4" s="4"/>
      <c r="F4" s="4"/>
      <c r="G4" s="4"/>
      <c r="H4" s="4"/>
      <c r="I4" s="4"/>
      <c r="J4" s="4"/>
      <c r="K4" s="4"/>
      <c r="L4" s="4"/>
      <c r="M4" s="4"/>
      <c r="N4" s="17"/>
    </row>
    <row r="5">
      <c r="A5" s="112">
        <v>8181.0</v>
      </c>
      <c r="B5" s="69" t="s">
        <v>471</v>
      </c>
      <c r="C5" s="4">
        <v>7.0</v>
      </c>
      <c r="D5" s="4"/>
      <c r="E5" s="4"/>
      <c r="F5" s="4"/>
      <c r="G5" s="4"/>
      <c r="H5" s="4"/>
      <c r="I5" s="4"/>
      <c r="J5" s="4"/>
      <c r="K5" s="4"/>
      <c r="L5" s="4"/>
      <c r="M5" s="4"/>
      <c r="N5" s="17"/>
    </row>
    <row r="6">
      <c r="A6" s="112">
        <v>8184.0</v>
      </c>
      <c r="B6" s="69" t="s">
        <v>472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7"/>
    </row>
    <row r="7">
      <c r="A7" s="112">
        <v>8306.0</v>
      </c>
      <c r="B7" s="69" t="s">
        <v>473</v>
      </c>
      <c r="C7" s="4">
        <v>10.0</v>
      </c>
      <c r="D7" s="4">
        <v>8.5</v>
      </c>
      <c r="E7" s="4"/>
      <c r="F7" s="4"/>
      <c r="G7" s="4"/>
      <c r="H7" s="4"/>
      <c r="I7" s="4"/>
      <c r="J7" s="4"/>
      <c r="K7" s="4"/>
      <c r="L7" s="4"/>
      <c r="M7" s="4"/>
      <c r="N7" s="17"/>
    </row>
    <row r="8">
      <c r="A8" s="112">
        <v>8327.0</v>
      </c>
      <c r="B8" s="69" t="s">
        <v>474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7"/>
    </row>
    <row r="9">
      <c r="A9" s="112">
        <v>8170.0</v>
      </c>
      <c r="B9" s="69" t="s">
        <v>475</v>
      </c>
      <c r="C9" s="4">
        <v>7.0</v>
      </c>
      <c r="D9" s="4"/>
      <c r="E9" s="4"/>
      <c r="F9" s="4"/>
      <c r="G9" s="4"/>
      <c r="H9" s="4"/>
      <c r="I9" s="4"/>
      <c r="J9" s="4"/>
      <c r="K9" s="4"/>
      <c r="L9" s="4"/>
      <c r="M9" s="4"/>
      <c r="N9" s="17"/>
    </row>
    <row r="10">
      <c r="A10" s="112">
        <v>8257.0</v>
      </c>
      <c r="B10" s="69" t="s">
        <v>476</v>
      </c>
      <c r="C10" s="4"/>
      <c r="D10" s="4">
        <v>7.5</v>
      </c>
      <c r="E10" s="4"/>
      <c r="F10" s="4"/>
      <c r="G10" s="4"/>
      <c r="H10" s="4"/>
      <c r="I10" s="4"/>
      <c r="J10" s="4"/>
      <c r="K10" s="4"/>
      <c r="L10" s="4"/>
      <c r="M10" s="4"/>
      <c r="N10" s="17"/>
    </row>
    <row r="11">
      <c r="A11" s="112">
        <v>8157.0</v>
      </c>
      <c r="B11" s="69" t="s">
        <v>477</v>
      </c>
      <c r="C11" s="4">
        <v>10.0</v>
      </c>
      <c r="D11" s="4">
        <v>8.5</v>
      </c>
      <c r="E11" s="4"/>
      <c r="F11" s="4"/>
      <c r="G11" s="4"/>
      <c r="H11" s="4"/>
      <c r="I11" s="4"/>
      <c r="J11" s="4"/>
      <c r="K11" s="4"/>
      <c r="L11" s="4"/>
      <c r="M11" s="4"/>
      <c r="N11" s="17"/>
    </row>
    <row r="12">
      <c r="A12" s="112">
        <v>8285.0</v>
      </c>
      <c r="B12" s="69" t="s">
        <v>478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17"/>
    </row>
    <row r="13">
      <c r="A13" s="68">
        <v>8600.0</v>
      </c>
      <c r="B13" s="69" t="s">
        <v>479</v>
      </c>
      <c r="C13" s="64">
        <v>8.0</v>
      </c>
      <c r="D13" s="64">
        <v>9.0</v>
      </c>
      <c r="E13" s="64"/>
      <c r="F13" s="64"/>
      <c r="G13" s="64"/>
      <c r="H13" s="64"/>
      <c r="I13" s="64"/>
      <c r="J13" s="17"/>
      <c r="K13" s="17"/>
      <c r="L13" s="17"/>
      <c r="M13" s="17"/>
    </row>
    <row r="14">
      <c r="A14" s="68"/>
      <c r="B14" s="6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7"/>
    </row>
    <row r="15">
      <c r="A15" s="68"/>
      <c r="B15" s="6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7"/>
    </row>
    <row r="16">
      <c r="A16" s="68"/>
      <c r="B16" s="6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7"/>
    </row>
    <row r="17">
      <c r="A17" s="68"/>
      <c r="B17" s="6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7"/>
    </row>
    <row r="18">
      <c r="A18" s="68"/>
      <c r="B18" s="6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7"/>
    </row>
    <row r="19">
      <c r="A19" s="68"/>
      <c r="B19" s="6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7"/>
    </row>
    <row r="20">
      <c r="A20" s="68"/>
      <c r="B20" s="6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7"/>
    </row>
  </sheetData>
  <conditionalFormatting sqref="C2:M20">
    <cfRule type="cellIs" dxfId="0" priority="1" operator="greaterThanOrEqual">
      <formula>7</formula>
    </cfRule>
  </conditionalFormatting>
  <conditionalFormatting sqref="C2:M20">
    <cfRule type="cellIs" dxfId="1" priority="2" operator="lessThan">
      <formula>7</formula>
    </cfRule>
  </conditionalFormatting>
  <conditionalFormatting sqref="C2:M20">
    <cfRule type="notContainsBlanks" dxfId="2" priority="3">
      <formula>LEN(TRIM(C2))&gt;0</formula>
    </cfRule>
  </conditionalFormatting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75"/>
    <col customWidth="1" min="2" max="12" width="6.75"/>
    <col customWidth="1" min="13" max="13" width="25.5"/>
  </cols>
  <sheetData>
    <row r="1">
      <c r="A1" s="53" t="s">
        <v>58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</row>
    <row r="2">
      <c r="A2" s="2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>
      <c r="A3" s="2"/>
      <c r="B3" s="7"/>
      <c r="C3" s="4"/>
      <c r="D3" s="7"/>
      <c r="E3" s="7"/>
      <c r="F3" s="7"/>
      <c r="G3" s="7"/>
      <c r="H3" s="7"/>
      <c r="I3" s="7"/>
      <c r="J3" s="7"/>
      <c r="K3" s="7"/>
      <c r="L3" s="7"/>
      <c r="M3" s="8"/>
    </row>
    <row r="4">
      <c r="A4" s="2"/>
      <c r="B4" s="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>
      <c r="A5" s="2"/>
      <c r="B5" s="4"/>
      <c r="C5" s="4"/>
      <c r="D5" s="4"/>
      <c r="E5" s="7"/>
      <c r="F5" s="7"/>
      <c r="G5" s="7"/>
      <c r="H5" s="7"/>
      <c r="I5" s="7"/>
      <c r="J5" s="7"/>
      <c r="K5" s="7"/>
      <c r="L5" s="7"/>
      <c r="M5" s="7"/>
      <c r="N5" s="8"/>
    </row>
    <row r="6">
      <c r="A6" s="2"/>
      <c r="B6" s="4"/>
      <c r="C6" s="4"/>
      <c r="D6" s="7"/>
      <c r="E6" s="7"/>
      <c r="F6" s="4"/>
      <c r="G6" s="7"/>
      <c r="H6" s="7"/>
      <c r="I6" s="7"/>
      <c r="J6" s="7"/>
      <c r="K6" s="7"/>
      <c r="L6" s="7"/>
      <c r="M6" s="7"/>
      <c r="N6" s="8"/>
    </row>
    <row r="7">
      <c r="A7" s="2"/>
      <c r="B7" s="7"/>
      <c r="C7" s="4"/>
      <c r="D7" s="4"/>
      <c r="E7" s="7"/>
      <c r="F7" s="4"/>
      <c r="G7" s="7"/>
      <c r="H7" s="7"/>
      <c r="I7" s="7"/>
      <c r="J7" s="7"/>
      <c r="K7" s="7"/>
      <c r="L7" s="7"/>
      <c r="M7" s="7"/>
      <c r="N7" s="8"/>
    </row>
    <row r="8">
      <c r="A8" s="2"/>
      <c r="B8" s="7"/>
      <c r="C8" s="4"/>
      <c r="D8" s="4"/>
      <c r="E8" s="7"/>
      <c r="F8" s="4"/>
      <c r="G8" s="7"/>
      <c r="H8" s="7"/>
      <c r="I8" s="7"/>
      <c r="J8" s="7"/>
      <c r="K8" s="7"/>
      <c r="L8" s="7"/>
      <c r="M8" s="7"/>
      <c r="N8" s="8"/>
    </row>
    <row r="9">
      <c r="A9" s="2"/>
      <c r="B9" s="7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8"/>
    </row>
    <row r="10">
      <c r="A10" s="2"/>
      <c r="B10" s="4"/>
      <c r="C10" s="4"/>
      <c r="D10" s="7"/>
      <c r="E10" s="4"/>
      <c r="F10" s="4"/>
      <c r="G10" s="7"/>
      <c r="H10" s="7"/>
      <c r="I10" s="7"/>
      <c r="J10" s="7"/>
      <c r="K10" s="7"/>
      <c r="L10" s="7"/>
      <c r="M10" s="7"/>
      <c r="N10" s="8"/>
    </row>
    <row r="11">
      <c r="A11" s="2"/>
      <c r="B11" s="4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8"/>
    </row>
    <row r="12">
      <c r="A12" s="2"/>
      <c r="B12" s="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</row>
    <row r="13">
      <c r="A13" s="2"/>
      <c r="B13" s="4"/>
      <c r="C13" s="4"/>
      <c r="D13" s="4"/>
      <c r="E13" s="4"/>
      <c r="F13" s="4"/>
      <c r="G13" s="7"/>
      <c r="H13" s="7"/>
      <c r="I13" s="7"/>
      <c r="J13" s="7"/>
      <c r="K13" s="7"/>
      <c r="L13" s="7"/>
      <c r="M13" s="7"/>
      <c r="N13" s="8"/>
    </row>
    <row r="14">
      <c r="A14" s="2"/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>
      <c r="A15" s="2"/>
      <c r="B15" s="7"/>
      <c r="C15" s="7"/>
      <c r="D15" s="4"/>
      <c r="E15" s="7"/>
      <c r="F15" s="4"/>
      <c r="G15" s="7"/>
      <c r="H15" s="7"/>
      <c r="I15" s="7"/>
      <c r="J15" s="7"/>
      <c r="K15" s="7"/>
      <c r="L15" s="7"/>
      <c r="M15" s="7"/>
      <c r="N15" s="8"/>
    </row>
    <row r="16">
      <c r="A16" s="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</row>
    <row r="17">
      <c r="A17" s="2"/>
      <c r="B17" s="4"/>
      <c r="C17" s="7"/>
      <c r="D17" s="7"/>
      <c r="E17" s="4"/>
      <c r="F17" s="4"/>
      <c r="G17" s="7"/>
      <c r="H17" s="7"/>
      <c r="I17" s="7"/>
      <c r="J17" s="7"/>
      <c r="K17" s="7"/>
      <c r="L17" s="7"/>
      <c r="M17" s="8"/>
    </row>
    <row r="18">
      <c r="A18" s="2"/>
      <c r="B18" s="4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</row>
    <row r="19">
      <c r="A19" s="2"/>
      <c r="B19" s="4"/>
      <c r="C19" s="4"/>
      <c r="D19" s="7"/>
      <c r="E19" s="4"/>
      <c r="F19" s="4"/>
      <c r="G19" s="7"/>
      <c r="H19" s="7"/>
      <c r="I19" s="7"/>
      <c r="J19" s="7"/>
      <c r="K19" s="7"/>
      <c r="L19" s="7"/>
      <c r="M19" s="8"/>
    </row>
    <row r="20">
      <c r="A20" s="2"/>
      <c r="B20" s="4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</row>
    <row r="21">
      <c r="A21" s="2"/>
      <c r="B21" s="4"/>
      <c r="C21" s="4"/>
      <c r="D21" s="7"/>
      <c r="E21" s="7"/>
      <c r="F21" s="7"/>
      <c r="G21" s="7"/>
      <c r="H21" s="7"/>
      <c r="I21" s="7"/>
      <c r="J21" s="7"/>
      <c r="K21" s="7"/>
      <c r="L21" s="7"/>
      <c r="M21" s="8"/>
    </row>
    <row r="22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</row>
    <row r="23">
      <c r="A23" s="2"/>
      <c r="B23" s="7"/>
      <c r="C23" s="4"/>
      <c r="D23" s="4"/>
      <c r="E23" s="4"/>
      <c r="F23" s="7"/>
      <c r="G23" s="7"/>
      <c r="H23" s="7"/>
      <c r="I23" s="7"/>
      <c r="J23" s="7"/>
      <c r="K23" s="7"/>
      <c r="L23" s="7"/>
      <c r="M23" s="8"/>
    </row>
    <row r="24">
      <c r="A24" s="2"/>
      <c r="B24" s="4"/>
      <c r="C24" s="4"/>
      <c r="D24" s="4"/>
      <c r="E24" s="7"/>
      <c r="F24" s="7"/>
      <c r="G24" s="7"/>
      <c r="H24" s="7"/>
      <c r="I24" s="7"/>
      <c r="J24" s="7"/>
      <c r="K24" s="7"/>
      <c r="L24" s="7"/>
      <c r="M24" s="8"/>
    </row>
    <row r="25">
      <c r="A25" s="32"/>
      <c r="B25" s="106"/>
      <c r="C25" s="106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</sheetData>
  <conditionalFormatting sqref="B2:L24 M4:M15">
    <cfRule type="cellIs" dxfId="0" priority="1" operator="greaterThanOrEqual">
      <formula>7</formula>
    </cfRule>
  </conditionalFormatting>
  <conditionalFormatting sqref="B2:L24 M4:M15">
    <cfRule type="cellIs" dxfId="1" priority="2" operator="lessThan">
      <formula>7</formula>
    </cfRule>
  </conditionalFormatting>
  <conditionalFormatting sqref="B2:L24 M4:M15">
    <cfRule type="notContainsBlanks" dxfId="2" priority="3">
      <formula>LEN(TRIM(B2))&gt;0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75"/>
    <col customWidth="1" min="2" max="12" width="6.75"/>
    <col customWidth="1" min="13" max="13" width="25.5"/>
  </cols>
  <sheetData>
    <row r="1">
      <c r="A1" s="53" t="s">
        <v>58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</row>
    <row r="2">
      <c r="A2" s="2" t="s">
        <v>480</v>
      </c>
      <c r="B2" s="4">
        <v>9.0</v>
      </c>
      <c r="C2" s="7"/>
      <c r="D2" s="4">
        <v>7.0</v>
      </c>
      <c r="E2" s="4">
        <v>8.0</v>
      </c>
      <c r="F2" s="7"/>
      <c r="G2" s="7"/>
      <c r="H2" s="7"/>
      <c r="I2" s="7"/>
      <c r="J2" s="7"/>
      <c r="K2" s="7"/>
      <c r="L2" s="7"/>
      <c r="M2" s="8"/>
    </row>
    <row r="3">
      <c r="A3" s="2" t="s">
        <v>481</v>
      </c>
      <c r="B3" s="7"/>
      <c r="C3" s="4">
        <v>9.0</v>
      </c>
      <c r="D3" s="4">
        <v>8.0</v>
      </c>
      <c r="E3" s="4">
        <v>8.0</v>
      </c>
      <c r="F3" s="7"/>
      <c r="G3" s="7"/>
      <c r="H3" s="7"/>
      <c r="I3" s="7"/>
      <c r="J3" s="7"/>
      <c r="K3" s="7"/>
      <c r="L3" s="7"/>
      <c r="M3" s="8"/>
    </row>
    <row r="4">
      <c r="A4" s="2" t="s">
        <v>257</v>
      </c>
      <c r="B4" s="4">
        <v>7.0</v>
      </c>
      <c r="C4" s="4">
        <v>7.0</v>
      </c>
      <c r="D4" s="7"/>
      <c r="E4" s="7"/>
      <c r="F4" s="7"/>
      <c r="G4" s="4">
        <v>7.0</v>
      </c>
      <c r="H4" s="7"/>
      <c r="I4" s="7"/>
      <c r="J4" s="7"/>
      <c r="K4" s="7"/>
      <c r="L4" s="7"/>
      <c r="M4" s="8"/>
    </row>
    <row r="5">
      <c r="A5" s="2" t="s">
        <v>482</v>
      </c>
      <c r="B5" s="4">
        <v>7.5</v>
      </c>
      <c r="C5" s="4">
        <v>9.0</v>
      </c>
      <c r="D5" s="4">
        <v>7.0</v>
      </c>
      <c r="E5" s="4">
        <v>8.0</v>
      </c>
      <c r="F5" s="7"/>
      <c r="G5" s="7"/>
      <c r="H5" s="7"/>
      <c r="I5" s="7"/>
      <c r="J5" s="7"/>
      <c r="K5" s="7"/>
      <c r="L5" s="7"/>
      <c r="M5" s="8"/>
    </row>
    <row r="6">
      <c r="A6" s="2" t="s">
        <v>483</v>
      </c>
      <c r="B6" s="4">
        <v>7.5</v>
      </c>
      <c r="C6" s="4">
        <v>9.0</v>
      </c>
      <c r="D6" s="7"/>
      <c r="E6" s="4">
        <v>8.0</v>
      </c>
      <c r="F6" s="7"/>
      <c r="G6" s="7"/>
      <c r="H6" s="7"/>
      <c r="I6" s="7"/>
      <c r="J6" s="7"/>
      <c r="K6" s="7"/>
      <c r="L6" s="7"/>
      <c r="M6" s="8"/>
    </row>
    <row r="7">
      <c r="A7" s="2" t="s">
        <v>484</v>
      </c>
      <c r="B7" s="7"/>
      <c r="C7" s="4">
        <v>7.0</v>
      </c>
      <c r="D7" s="4">
        <v>7.0</v>
      </c>
      <c r="E7" s="4">
        <v>8.0</v>
      </c>
      <c r="F7" s="7"/>
      <c r="G7" s="7"/>
      <c r="H7" s="7"/>
      <c r="I7" s="7"/>
      <c r="J7" s="7"/>
      <c r="K7" s="7"/>
      <c r="L7" s="7"/>
      <c r="M7" s="8"/>
    </row>
    <row r="8">
      <c r="A8" s="2" t="s">
        <v>254</v>
      </c>
      <c r="B8" s="4">
        <v>7.5</v>
      </c>
      <c r="C8" s="4">
        <v>7.0</v>
      </c>
      <c r="D8" s="4">
        <v>7.0</v>
      </c>
      <c r="E8" s="4">
        <v>10.0</v>
      </c>
      <c r="F8" s="4">
        <v>7.0</v>
      </c>
      <c r="G8" s="4">
        <v>10.0</v>
      </c>
      <c r="H8" s="7"/>
      <c r="I8" s="7"/>
      <c r="J8" s="7"/>
      <c r="K8" s="7"/>
      <c r="L8" s="7"/>
      <c r="M8" s="8"/>
    </row>
    <row r="9">
      <c r="A9" s="2" t="s">
        <v>485</v>
      </c>
      <c r="B9" s="7"/>
      <c r="C9" s="4">
        <v>8.0</v>
      </c>
      <c r="D9" s="4">
        <v>8.5</v>
      </c>
      <c r="E9" s="4">
        <v>8.0</v>
      </c>
      <c r="F9" s="7"/>
      <c r="G9" s="7"/>
      <c r="H9" s="7"/>
      <c r="I9" s="7"/>
      <c r="J9" s="7"/>
      <c r="K9" s="7"/>
      <c r="L9" s="7"/>
      <c r="M9" s="8"/>
    </row>
    <row r="10">
      <c r="A10" s="2" t="s">
        <v>486</v>
      </c>
      <c r="B10" s="7"/>
      <c r="C10" s="4">
        <v>7.0</v>
      </c>
      <c r="D10" s="7"/>
      <c r="E10" s="7"/>
      <c r="F10" s="7"/>
      <c r="G10" s="7"/>
      <c r="H10" s="7"/>
      <c r="I10" s="7"/>
      <c r="J10" s="7"/>
      <c r="K10" s="7"/>
      <c r="L10" s="7"/>
      <c r="M10" s="8"/>
    </row>
    <row r="11">
      <c r="A11" s="2" t="s">
        <v>487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</row>
    <row r="12">
      <c r="A12" s="2" t="s">
        <v>488</v>
      </c>
      <c r="B12" s="4">
        <v>7.0</v>
      </c>
      <c r="C12" s="4">
        <v>7.0</v>
      </c>
      <c r="D12" s="7"/>
      <c r="E12" s="7"/>
      <c r="F12" s="4">
        <v>7.0</v>
      </c>
      <c r="G12" s="7"/>
      <c r="H12" s="7"/>
      <c r="I12" s="7"/>
      <c r="J12" s="7"/>
      <c r="K12" s="7"/>
      <c r="L12" s="7"/>
      <c r="M12" s="8"/>
    </row>
    <row r="13">
      <c r="A13" s="2" t="s">
        <v>256</v>
      </c>
      <c r="B13" s="4">
        <v>8.0</v>
      </c>
      <c r="C13" s="4">
        <v>7.0</v>
      </c>
      <c r="D13" s="4">
        <v>7.0</v>
      </c>
      <c r="E13" s="4">
        <v>8.0</v>
      </c>
      <c r="F13" s="7"/>
      <c r="G13" s="4">
        <v>7.0</v>
      </c>
      <c r="H13" s="7"/>
      <c r="I13" s="7"/>
      <c r="J13" s="7"/>
      <c r="K13" s="7"/>
      <c r="L13" s="7"/>
      <c r="M13" s="8"/>
    </row>
    <row r="14">
      <c r="A14" s="2" t="s">
        <v>489</v>
      </c>
      <c r="B14" s="4">
        <v>7.0</v>
      </c>
      <c r="C14" s="7"/>
      <c r="D14" s="4">
        <v>7.0</v>
      </c>
      <c r="E14" s="4">
        <v>7.0</v>
      </c>
      <c r="F14" s="7"/>
      <c r="G14" s="7"/>
      <c r="H14" s="7"/>
      <c r="I14" s="7"/>
      <c r="J14" s="7"/>
      <c r="K14" s="7"/>
      <c r="L14" s="7"/>
      <c r="M14" s="8"/>
    </row>
  </sheetData>
  <conditionalFormatting sqref="B2:L14">
    <cfRule type="cellIs" dxfId="0" priority="1" operator="greaterThanOrEqual">
      <formula>7</formula>
    </cfRule>
  </conditionalFormatting>
  <conditionalFormatting sqref="B2:L14">
    <cfRule type="cellIs" dxfId="1" priority="2" operator="lessThan">
      <formula>7</formula>
    </cfRule>
  </conditionalFormatting>
  <conditionalFormatting sqref="B2:L14">
    <cfRule type="notContainsBlanks" dxfId="2" priority="3">
      <formula>LEN(TRIM(B2))&gt;0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8.0"/>
    <col customWidth="1" min="2" max="4" width="6.75"/>
    <col customWidth="1" min="5" max="5" width="7.88"/>
    <col customWidth="1" min="6" max="7" width="6.75"/>
    <col customWidth="1" min="8" max="8" width="8.0"/>
    <col customWidth="1" min="9" max="10" width="6.75"/>
    <col customWidth="1" min="11" max="11" width="9.13"/>
    <col customWidth="1" min="12" max="12" width="7.63"/>
    <col customWidth="1" min="13" max="13" width="35.38"/>
    <col customWidth="1" min="15" max="15" width="20.38"/>
  </cols>
  <sheetData>
    <row r="1">
      <c r="A1" s="53" t="s">
        <v>490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31" t="s">
        <v>438</v>
      </c>
    </row>
    <row r="2">
      <c r="A2" s="113" t="s">
        <v>491</v>
      </c>
      <c r="B2" s="5">
        <v>8.0</v>
      </c>
      <c r="C2" s="5">
        <v>9.0</v>
      </c>
      <c r="D2" s="5">
        <v>7.0</v>
      </c>
      <c r="E2" s="5">
        <v>10.0</v>
      </c>
      <c r="F2" s="5">
        <v>10.0</v>
      </c>
      <c r="G2" s="5">
        <v>10.0</v>
      </c>
      <c r="H2" s="5">
        <v>10.0</v>
      </c>
      <c r="I2" s="5">
        <v>10.0</v>
      </c>
      <c r="J2" s="5">
        <v>10.0</v>
      </c>
      <c r="K2" s="5">
        <v>7.0</v>
      </c>
      <c r="L2" s="5">
        <v>10.0</v>
      </c>
      <c r="M2" s="2" t="s">
        <v>207</v>
      </c>
      <c r="N2" s="31" t="s">
        <v>208</v>
      </c>
      <c r="O2" s="76" t="s">
        <v>211</v>
      </c>
    </row>
    <row r="3">
      <c r="A3" s="113" t="s">
        <v>492</v>
      </c>
      <c r="B3" s="5">
        <v>10.0</v>
      </c>
      <c r="C3" s="5">
        <v>10.0</v>
      </c>
      <c r="D3" s="5">
        <v>9.0</v>
      </c>
      <c r="E3" s="5">
        <v>10.0</v>
      </c>
      <c r="F3" s="5">
        <v>7.0</v>
      </c>
      <c r="G3" s="5">
        <v>10.0</v>
      </c>
      <c r="H3" s="5">
        <v>9.0</v>
      </c>
      <c r="I3" s="5">
        <v>10.0</v>
      </c>
      <c r="J3" s="5">
        <v>10.0</v>
      </c>
      <c r="K3" s="5">
        <v>7.0</v>
      </c>
      <c r="L3" s="5">
        <v>9.0</v>
      </c>
      <c r="M3" s="2" t="s">
        <v>207</v>
      </c>
      <c r="O3" s="77" t="s">
        <v>213</v>
      </c>
    </row>
    <row r="4">
      <c r="A4" s="113" t="s">
        <v>493</v>
      </c>
      <c r="B4" s="5">
        <v>10.0</v>
      </c>
      <c r="C4" s="5">
        <v>9.5</v>
      </c>
      <c r="D4" s="5">
        <v>8.5</v>
      </c>
      <c r="E4" s="5">
        <v>10.0</v>
      </c>
      <c r="F4" s="5">
        <v>8.0</v>
      </c>
      <c r="G4" s="5">
        <v>10.0</v>
      </c>
      <c r="H4" s="5">
        <v>9.0</v>
      </c>
      <c r="I4" s="5">
        <v>10.0</v>
      </c>
      <c r="J4" s="5">
        <v>8.0</v>
      </c>
      <c r="K4" s="5">
        <v>7.0</v>
      </c>
      <c r="L4" s="19">
        <v>9.0</v>
      </c>
      <c r="M4" s="2" t="s">
        <v>207</v>
      </c>
      <c r="N4" s="31" t="s">
        <v>208</v>
      </c>
      <c r="O4" s="80" t="s">
        <v>215</v>
      </c>
    </row>
    <row r="5">
      <c r="A5" s="113" t="s">
        <v>494</v>
      </c>
      <c r="B5" s="5">
        <v>9.0</v>
      </c>
      <c r="C5" s="5">
        <v>9.5</v>
      </c>
      <c r="D5" s="5">
        <v>7.0</v>
      </c>
      <c r="E5" s="5">
        <v>10.0</v>
      </c>
      <c r="F5" s="5">
        <v>7.0</v>
      </c>
      <c r="G5" s="5">
        <v>10.0</v>
      </c>
      <c r="H5" s="5">
        <v>7.0</v>
      </c>
      <c r="I5" s="19">
        <v>10.0</v>
      </c>
      <c r="J5" s="19">
        <v>9.0</v>
      </c>
      <c r="K5" s="5">
        <v>7.0</v>
      </c>
      <c r="L5" s="5">
        <v>10.0</v>
      </c>
      <c r="M5" s="2" t="s">
        <v>207</v>
      </c>
      <c r="N5" s="31" t="s">
        <v>208</v>
      </c>
      <c r="O5" s="81" t="s">
        <v>217</v>
      </c>
    </row>
    <row r="6">
      <c r="A6" s="113" t="s">
        <v>495</v>
      </c>
      <c r="B6" s="5">
        <v>9.5</v>
      </c>
      <c r="C6" s="5">
        <v>8.5</v>
      </c>
      <c r="D6" s="5">
        <v>8.5</v>
      </c>
      <c r="E6" s="5">
        <v>10.0</v>
      </c>
      <c r="F6" s="5">
        <v>7.0</v>
      </c>
      <c r="G6" s="5">
        <v>7.0</v>
      </c>
      <c r="H6" s="5">
        <v>9.0</v>
      </c>
      <c r="I6" s="19">
        <v>10.0</v>
      </c>
      <c r="J6" s="5">
        <v>10.0</v>
      </c>
      <c r="K6" s="5">
        <v>7.5</v>
      </c>
      <c r="L6" s="5">
        <v>10.0</v>
      </c>
      <c r="M6" s="2" t="s">
        <v>207</v>
      </c>
      <c r="N6" s="31" t="s">
        <v>208</v>
      </c>
      <c r="O6" s="113" t="s">
        <v>14</v>
      </c>
    </row>
    <row r="7">
      <c r="A7" s="113" t="s">
        <v>496</v>
      </c>
      <c r="B7" s="5">
        <v>7.0</v>
      </c>
      <c r="C7" s="5">
        <v>7.0</v>
      </c>
      <c r="D7" s="5">
        <v>7.0</v>
      </c>
      <c r="E7" s="5">
        <v>7.0</v>
      </c>
      <c r="F7" s="5">
        <v>7.0</v>
      </c>
      <c r="G7" s="5">
        <v>7.0</v>
      </c>
      <c r="H7" s="5">
        <v>10.0</v>
      </c>
      <c r="I7" s="5">
        <v>10.0</v>
      </c>
      <c r="J7" s="5">
        <v>8.0</v>
      </c>
      <c r="K7" s="5">
        <v>7.0</v>
      </c>
      <c r="L7" s="5">
        <v>8.0</v>
      </c>
      <c r="M7" s="2" t="s">
        <v>207</v>
      </c>
      <c r="N7" s="31" t="s">
        <v>208</v>
      </c>
    </row>
    <row r="8">
      <c r="A8" s="113" t="s">
        <v>497</v>
      </c>
      <c r="B8" s="5">
        <v>8.0</v>
      </c>
      <c r="C8" s="5">
        <v>8.0</v>
      </c>
      <c r="D8" s="5">
        <v>7.0</v>
      </c>
      <c r="E8" s="5">
        <v>7.0</v>
      </c>
      <c r="F8" s="5">
        <v>7.0</v>
      </c>
      <c r="G8" s="5">
        <v>10.0</v>
      </c>
      <c r="H8" s="5">
        <v>10.0</v>
      </c>
      <c r="I8" s="5">
        <v>10.0</v>
      </c>
      <c r="J8" s="5">
        <v>8.0</v>
      </c>
      <c r="K8" s="5">
        <v>7.0</v>
      </c>
      <c r="L8" s="5">
        <v>10.0</v>
      </c>
      <c r="M8" s="2" t="s">
        <v>207</v>
      </c>
      <c r="N8" s="31" t="s">
        <v>208</v>
      </c>
    </row>
    <row r="9" ht="15.75" customHeight="1">
      <c r="A9" s="113" t="s">
        <v>498</v>
      </c>
      <c r="B9" s="5">
        <v>8.0</v>
      </c>
      <c r="C9" s="5">
        <v>9.5</v>
      </c>
      <c r="D9" s="5">
        <v>7.0</v>
      </c>
      <c r="E9" s="5">
        <v>10.0</v>
      </c>
      <c r="F9" s="5">
        <v>10.0</v>
      </c>
      <c r="G9" s="5">
        <v>10.0</v>
      </c>
      <c r="H9" s="5">
        <v>8.2</v>
      </c>
      <c r="I9" s="5">
        <v>10.0</v>
      </c>
      <c r="J9" s="5">
        <v>8.0</v>
      </c>
      <c r="K9" s="5">
        <v>8.0</v>
      </c>
      <c r="L9" s="5">
        <v>10.0</v>
      </c>
      <c r="M9" s="2" t="s">
        <v>207</v>
      </c>
    </row>
    <row r="10">
      <c r="A10" s="103" t="s">
        <v>499</v>
      </c>
      <c r="B10" s="5">
        <v>9.0</v>
      </c>
      <c r="C10" s="5">
        <v>9.5</v>
      </c>
      <c r="D10" s="5">
        <v>7.0</v>
      </c>
      <c r="E10" s="5">
        <v>10.0</v>
      </c>
      <c r="F10" s="5">
        <v>10.0</v>
      </c>
      <c r="G10" s="5">
        <v>10.0</v>
      </c>
      <c r="H10" s="5">
        <v>7.0</v>
      </c>
      <c r="I10" s="5">
        <v>10.0</v>
      </c>
      <c r="J10" s="5">
        <v>8.2</v>
      </c>
      <c r="K10" s="5">
        <v>7.0</v>
      </c>
      <c r="L10" s="5">
        <v>10.0</v>
      </c>
      <c r="M10" s="114"/>
    </row>
    <row r="11">
      <c r="A11" s="113" t="s">
        <v>500</v>
      </c>
      <c r="B11" s="5">
        <v>10.0</v>
      </c>
      <c r="C11" s="5">
        <v>9.5</v>
      </c>
      <c r="D11" s="5">
        <v>7.0</v>
      </c>
      <c r="E11" s="5">
        <v>7.0</v>
      </c>
      <c r="F11" s="5">
        <v>10.0</v>
      </c>
      <c r="G11" s="5">
        <v>10.0</v>
      </c>
      <c r="H11" s="5">
        <v>7.6</v>
      </c>
      <c r="I11" s="5">
        <v>10.0</v>
      </c>
      <c r="J11" s="5">
        <v>7.0</v>
      </c>
      <c r="K11" s="5">
        <v>7.0</v>
      </c>
      <c r="L11" s="5">
        <v>10.0</v>
      </c>
      <c r="M11" s="114"/>
    </row>
    <row r="12">
      <c r="A12" s="113" t="s">
        <v>501</v>
      </c>
      <c r="B12" s="5">
        <v>8.0</v>
      </c>
      <c r="C12" s="5">
        <v>9.0</v>
      </c>
      <c r="D12" s="5">
        <v>7.0</v>
      </c>
      <c r="E12" s="5">
        <v>10.0</v>
      </c>
      <c r="F12" s="5">
        <v>7.0</v>
      </c>
      <c r="G12" s="5">
        <v>10.0</v>
      </c>
      <c r="H12" s="5">
        <v>10.0</v>
      </c>
      <c r="I12" s="5">
        <v>10.0</v>
      </c>
      <c r="J12" s="5">
        <v>10.0</v>
      </c>
      <c r="K12" s="5">
        <v>7.0</v>
      </c>
      <c r="L12" s="5">
        <v>10.0</v>
      </c>
      <c r="M12" s="2" t="s">
        <v>502</v>
      </c>
    </row>
    <row r="13">
      <c r="A13" s="35" t="s">
        <v>503</v>
      </c>
      <c r="B13" s="5">
        <v>8.0</v>
      </c>
      <c r="C13" s="5">
        <v>9.5</v>
      </c>
      <c r="D13" s="5">
        <v>7.0</v>
      </c>
      <c r="E13" s="5">
        <v>10.0</v>
      </c>
      <c r="F13" s="5"/>
      <c r="G13" s="5"/>
      <c r="H13" s="7"/>
      <c r="I13" s="7"/>
      <c r="J13" s="7"/>
      <c r="K13" s="7"/>
      <c r="L13" s="7"/>
      <c r="M13" s="114"/>
    </row>
    <row r="14">
      <c r="A14" s="35" t="s">
        <v>504</v>
      </c>
      <c r="B14" s="5">
        <v>8.0</v>
      </c>
      <c r="C14" s="5"/>
      <c r="D14" s="5">
        <v>7.0</v>
      </c>
      <c r="E14" s="5"/>
      <c r="F14" s="5"/>
      <c r="G14" s="5"/>
      <c r="H14" s="5"/>
      <c r="I14" s="5"/>
      <c r="J14" s="5"/>
      <c r="K14" s="7"/>
      <c r="L14" s="7"/>
      <c r="M14" s="35" t="s">
        <v>505</v>
      </c>
    </row>
    <row r="15">
      <c r="A15" s="35" t="s">
        <v>506</v>
      </c>
      <c r="B15" s="5">
        <v>8.0</v>
      </c>
      <c r="C15" s="5"/>
      <c r="D15" s="5">
        <v>7.0</v>
      </c>
      <c r="E15" s="5"/>
      <c r="F15" s="5"/>
      <c r="G15" s="5"/>
      <c r="H15" s="5"/>
      <c r="I15" s="5"/>
      <c r="J15" s="5"/>
      <c r="K15" s="7"/>
      <c r="L15" s="7"/>
      <c r="M15" s="114"/>
    </row>
    <row r="16">
      <c r="A16" s="35" t="s">
        <v>507</v>
      </c>
      <c r="B16" s="5">
        <v>9.0</v>
      </c>
      <c r="C16" s="5">
        <v>9.0</v>
      </c>
      <c r="D16" s="5"/>
      <c r="E16" s="5"/>
      <c r="F16" s="5"/>
      <c r="G16" s="5"/>
      <c r="H16" s="7"/>
      <c r="I16" s="7"/>
      <c r="J16" s="7"/>
      <c r="K16" s="7"/>
      <c r="L16" s="7"/>
      <c r="M16" s="114"/>
    </row>
    <row r="17">
      <c r="A17" s="113" t="s">
        <v>508</v>
      </c>
      <c r="B17" s="5">
        <v>8.0</v>
      </c>
      <c r="C17" s="5">
        <v>8.0</v>
      </c>
      <c r="D17" s="5">
        <v>7.0</v>
      </c>
      <c r="E17" s="5">
        <v>10.0</v>
      </c>
      <c r="F17" s="5">
        <v>10.0</v>
      </c>
      <c r="G17" s="5">
        <v>10.0</v>
      </c>
      <c r="H17" s="5">
        <v>8.2</v>
      </c>
      <c r="I17" s="5">
        <v>10.0</v>
      </c>
      <c r="J17" s="5">
        <v>8.0</v>
      </c>
      <c r="K17" s="5">
        <v>8.0</v>
      </c>
      <c r="L17" s="5">
        <v>10.0</v>
      </c>
      <c r="M17" s="2" t="s">
        <v>207</v>
      </c>
      <c r="N17" s="31" t="s">
        <v>208</v>
      </c>
    </row>
    <row r="18">
      <c r="A18" s="113" t="s">
        <v>509</v>
      </c>
      <c r="B18" s="5">
        <v>8.0</v>
      </c>
      <c r="C18" s="5">
        <v>7.0</v>
      </c>
      <c r="D18" s="5">
        <v>7.0</v>
      </c>
      <c r="E18" s="5">
        <v>10.0</v>
      </c>
      <c r="F18" s="5">
        <v>10.0</v>
      </c>
      <c r="G18" s="5">
        <v>10.0</v>
      </c>
      <c r="H18" s="5">
        <v>10.0</v>
      </c>
      <c r="I18" s="5">
        <v>10.0</v>
      </c>
      <c r="J18" s="5">
        <v>8.0</v>
      </c>
      <c r="K18" s="5">
        <v>7.0</v>
      </c>
      <c r="L18" s="5">
        <v>7.0</v>
      </c>
      <c r="M18" s="2" t="s">
        <v>207</v>
      </c>
    </row>
    <row r="19">
      <c r="A19" s="35" t="s">
        <v>510</v>
      </c>
      <c r="B19" s="5">
        <v>7.5</v>
      </c>
      <c r="C19" s="5">
        <v>9.0</v>
      </c>
      <c r="D19" s="5">
        <v>7.5</v>
      </c>
      <c r="E19" s="5"/>
      <c r="F19" s="5"/>
      <c r="G19" s="5"/>
      <c r="H19" s="7"/>
      <c r="I19" s="7"/>
      <c r="J19" s="7"/>
      <c r="K19" s="7"/>
      <c r="L19" s="7"/>
      <c r="M19" s="114"/>
    </row>
    <row r="20">
      <c r="A20" s="103" t="s">
        <v>511</v>
      </c>
      <c r="B20" s="5">
        <v>10.0</v>
      </c>
      <c r="C20" s="5">
        <v>10.0</v>
      </c>
      <c r="D20" s="5">
        <v>9.0</v>
      </c>
      <c r="E20" s="5">
        <v>10.0</v>
      </c>
      <c r="F20" s="5">
        <v>10.0</v>
      </c>
      <c r="G20" s="5">
        <v>10.0</v>
      </c>
      <c r="H20" s="7"/>
      <c r="I20" s="5">
        <v>10.0</v>
      </c>
      <c r="J20" s="5">
        <v>10.0</v>
      </c>
      <c r="K20" s="5">
        <v>7.0</v>
      </c>
      <c r="L20" s="5">
        <v>10.0</v>
      </c>
      <c r="M20" s="115" t="s">
        <v>512</v>
      </c>
    </row>
    <row r="21">
      <c r="A21" s="9" t="s">
        <v>513</v>
      </c>
      <c r="B21" s="5">
        <v>9.0</v>
      </c>
      <c r="C21" s="5">
        <v>10.0</v>
      </c>
      <c r="D21" s="5">
        <v>9.0</v>
      </c>
      <c r="E21" s="5">
        <v>10.0</v>
      </c>
      <c r="F21" s="5">
        <v>10.0</v>
      </c>
      <c r="G21" s="5">
        <v>10.0</v>
      </c>
      <c r="H21" s="5">
        <v>9.0</v>
      </c>
      <c r="I21" s="5">
        <v>9.0</v>
      </c>
      <c r="J21" s="5">
        <v>10.0</v>
      </c>
      <c r="K21" s="5">
        <v>7.0</v>
      </c>
      <c r="L21" s="5">
        <v>10.0</v>
      </c>
      <c r="M21" s="115" t="s">
        <v>14</v>
      </c>
    </row>
    <row r="22">
      <c r="A22" s="113" t="s">
        <v>514</v>
      </c>
      <c r="B22" s="5">
        <v>7.0</v>
      </c>
      <c r="C22" s="5">
        <v>8.0</v>
      </c>
      <c r="D22" s="5">
        <v>8.0</v>
      </c>
      <c r="E22" s="5">
        <v>10.0</v>
      </c>
      <c r="F22" s="5">
        <v>10.0</v>
      </c>
      <c r="G22" s="5">
        <v>10.0</v>
      </c>
      <c r="H22" s="5">
        <v>10.0</v>
      </c>
      <c r="I22" s="5">
        <v>10.0</v>
      </c>
      <c r="J22" s="5">
        <v>8.0</v>
      </c>
      <c r="K22" s="5">
        <v>7.0</v>
      </c>
      <c r="L22" s="5">
        <v>10.0</v>
      </c>
      <c r="M22" s="2" t="s">
        <v>207</v>
      </c>
      <c r="N22" s="31" t="s">
        <v>208</v>
      </c>
    </row>
    <row r="23">
      <c r="A23" s="103" t="s">
        <v>515</v>
      </c>
      <c r="B23" s="5">
        <v>8.0</v>
      </c>
      <c r="C23" s="5">
        <v>9.0</v>
      </c>
      <c r="D23" s="5">
        <v>9.0</v>
      </c>
      <c r="E23" s="5">
        <v>10.0</v>
      </c>
      <c r="F23" s="5">
        <v>10.0</v>
      </c>
      <c r="G23" s="5">
        <v>10.0</v>
      </c>
      <c r="H23" s="5">
        <v>10.0</v>
      </c>
      <c r="I23" s="5">
        <v>10.0</v>
      </c>
      <c r="J23" s="5">
        <v>8.0</v>
      </c>
      <c r="K23" s="5">
        <v>7.0</v>
      </c>
      <c r="L23" s="5">
        <v>10.0</v>
      </c>
      <c r="M23" s="8"/>
    </row>
    <row r="24">
      <c r="A24" s="103" t="s">
        <v>516</v>
      </c>
      <c r="B24" s="5">
        <v>7.5</v>
      </c>
      <c r="C24" s="5">
        <v>7.5</v>
      </c>
      <c r="D24" s="5">
        <v>7.0</v>
      </c>
      <c r="E24" s="5">
        <v>10.0</v>
      </c>
      <c r="F24" s="5">
        <v>7.0</v>
      </c>
      <c r="G24" s="5">
        <v>7.0</v>
      </c>
      <c r="H24" s="7"/>
      <c r="I24" s="5">
        <v>10.0</v>
      </c>
      <c r="J24" s="5">
        <v>8.0</v>
      </c>
      <c r="K24" s="5">
        <v>7.5</v>
      </c>
      <c r="L24" s="5">
        <v>10.0</v>
      </c>
      <c r="M24" s="8"/>
    </row>
    <row r="25">
      <c r="A25" s="113" t="s">
        <v>517</v>
      </c>
      <c r="B25" s="5">
        <v>8.0</v>
      </c>
      <c r="C25" s="5">
        <v>9.0</v>
      </c>
      <c r="D25" s="5">
        <v>9.0</v>
      </c>
      <c r="E25" s="5">
        <v>10.0</v>
      </c>
      <c r="F25" s="5">
        <v>10.0</v>
      </c>
      <c r="G25" s="5">
        <v>10.0</v>
      </c>
      <c r="H25" s="5">
        <v>10.0</v>
      </c>
      <c r="I25" s="5">
        <v>10.0</v>
      </c>
      <c r="J25" s="5">
        <v>8.0</v>
      </c>
      <c r="K25" s="5">
        <v>7.0</v>
      </c>
      <c r="L25" s="5">
        <v>10.0</v>
      </c>
      <c r="M25" s="2" t="s">
        <v>207</v>
      </c>
      <c r="N25" s="31" t="s">
        <v>208</v>
      </c>
    </row>
    <row r="26">
      <c r="A26" s="113" t="s">
        <v>518</v>
      </c>
      <c r="B26" s="5">
        <v>8.0</v>
      </c>
      <c r="C26" s="5">
        <v>9.5</v>
      </c>
      <c r="D26" s="5">
        <v>7.0</v>
      </c>
      <c r="E26" s="5">
        <v>10.0</v>
      </c>
      <c r="F26" s="5">
        <v>10.0</v>
      </c>
      <c r="G26" s="5">
        <v>10.0</v>
      </c>
      <c r="H26" s="5">
        <v>9.5</v>
      </c>
      <c r="I26" s="5">
        <v>10.0</v>
      </c>
      <c r="J26" s="19">
        <v>9.0</v>
      </c>
      <c r="K26" s="5">
        <v>7.0</v>
      </c>
      <c r="L26" s="5">
        <v>10.0</v>
      </c>
      <c r="M26" s="2" t="s">
        <v>207</v>
      </c>
      <c r="N26" s="31" t="s">
        <v>208</v>
      </c>
    </row>
    <row r="27">
      <c r="A27" s="113" t="s">
        <v>519</v>
      </c>
      <c r="B27" s="5">
        <v>8.0</v>
      </c>
      <c r="C27" s="5">
        <v>9.5</v>
      </c>
      <c r="D27" s="5">
        <v>7.0</v>
      </c>
      <c r="E27" s="5">
        <v>10.0</v>
      </c>
      <c r="F27" s="5">
        <v>10.0</v>
      </c>
      <c r="G27" s="5">
        <v>8.0</v>
      </c>
      <c r="H27" s="5">
        <v>9.0</v>
      </c>
      <c r="I27" s="5">
        <v>10.0</v>
      </c>
      <c r="J27" s="5">
        <v>7.0</v>
      </c>
      <c r="K27" s="5">
        <v>7.0</v>
      </c>
      <c r="L27" s="5">
        <v>10.0</v>
      </c>
      <c r="M27" s="2" t="s">
        <v>207</v>
      </c>
      <c r="N27" s="31" t="s">
        <v>208</v>
      </c>
    </row>
    <row r="28">
      <c r="A28" s="103" t="s">
        <v>520</v>
      </c>
      <c r="B28" s="5">
        <v>7.0</v>
      </c>
      <c r="C28" s="5">
        <v>8.5</v>
      </c>
      <c r="D28" s="5">
        <v>7.0</v>
      </c>
      <c r="E28" s="5">
        <v>7.0</v>
      </c>
      <c r="F28" s="5">
        <v>7.0</v>
      </c>
      <c r="G28" s="5">
        <v>10.0</v>
      </c>
      <c r="H28" s="5">
        <v>7.0</v>
      </c>
      <c r="I28" s="5">
        <v>10.0</v>
      </c>
      <c r="J28" s="5">
        <v>7.2</v>
      </c>
      <c r="K28" s="5">
        <v>7.0</v>
      </c>
      <c r="L28" s="5">
        <v>10.0</v>
      </c>
      <c r="M28" s="8"/>
    </row>
    <row r="29">
      <c r="A29" s="35" t="s">
        <v>521</v>
      </c>
      <c r="B29" s="5">
        <v>9.0</v>
      </c>
      <c r="C29" s="5">
        <v>9.5</v>
      </c>
      <c r="D29" s="5">
        <v>7.5</v>
      </c>
      <c r="E29" s="5">
        <v>10.0</v>
      </c>
      <c r="F29" s="5"/>
      <c r="G29" s="5"/>
      <c r="H29" s="7"/>
      <c r="I29" s="7"/>
      <c r="J29" s="7"/>
      <c r="K29" s="7"/>
      <c r="L29" s="7"/>
      <c r="M29" s="8"/>
    </row>
    <row r="30">
      <c r="A30" s="81" t="s">
        <v>522</v>
      </c>
      <c r="B30" s="5">
        <v>9.0</v>
      </c>
      <c r="C30" s="5">
        <v>9.0</v>
      </c>
      <c r="D30" s="5">
        <v>7.5</v>
      </c>
      <c r="E30" s="5">
        <v>10.0</v>
      </c>
      <c r="F30" s="5">
        <v>8.0</v>
      </c>
      <c r="G30" s="5">
        <v>10.0</v>
      </c>
      <c r="H30" s="5">
        <v>9.0</v>
      </c>
      <c r="I30" s="5">
        <v>10.0</v>
      </c>
      <c r="J30" s="5">
        <v>8.0</v>
      </c>
      <c r="K30" s="5">
        <v>7.5</v>
      </c>
      <c r="L30" s="5">
        <v>10.0</v>
      </c>
      <c r="M30" s="115" t="s">
        <v>512</v>
      </c>
    </row>
    <row r="31">
      <c r="A31" s="81" t="s">
        <v>523</v>
      </c>
      <c r="B31" s="5">
        <v>9.0</v>
      </c>
      <c r="C31" s="5">
        <v>9.5</v>
      </c>
      <c r="D31" s="5">
        <v>7.5</v>
      </c>
      <c r="E31" s="5">
        <v>10.0</v>
      </c>
      <c r="F31" s="5">
        <v>7.0</v>
      </c>
      <c r="G31" s="5">
        <v>7.0</v>
      </c>
      <c r="H31" s="5">
        <v>9.5</v>
      </c>
      <c r="I31" s="5">
        <v>10.0</v>
      </c>
      <c r="J31" s="5">
        <v>8.0</v>
      </c>
      <c r="K31" s="5">
        <v>7.0</v>
      </c>
      <c r="L31" s="19">
        <v>7.0</v>
      </c>
      <c r="M31" s="8"/>
    </row>
    <row r="32">
      <c r="A32" s="113" t="s">
        <v>524</v>
      </c>
      <c r="B32" s="5">
        <v>9.0</v>
      </c>
      <c r="C32" s="5">
        <v>7.5</v>
      </c>
      <c r="D32" s="5">
        <v>8.5</v>
      </c>
      <c r="E32" s="5">
        <v>7.0</v>
      </c>
      <c r="F32" s="5">
        <v>7.0</v>
      </c>
      <c r="G32" s="5">
        <v>7.0</v>
      </c>
      <c r="H32" s="5">
        <v>9.5</v>
      </c>
      <c r="I32" s="5">
        <v>9.0</v>
      </c>
      <c r="J32" s="5">
        <v>8.0</v>
      </c>
      <c r="K32" s="5">
        <v>7.0</v>
      </c>
      <c r="L32" s="5">
        <v>7.0</v>
      </c>
      <c r="M32" s="2" t="s">
        <v>207</v>
      </c>
    </row>
    <row r="33">
      <c r="A33" s="113" t="s">
        <v>525</v>
      </c>
      <c r="B33" s="5">
        <v>8.0</v>
      </c>
      <c r="C33" s="5">
        <v>9.0</v>
      </c>
      <c r="D33" s="5">
        <v>7.0</v>
      </c>
      <c r="E33" s="5">
        <v>7.0</v>
      </c>
      <c r="F33" s="5">
        <v>7.0</v>
      </c>
      <c r="G33" s="5">
        <v>7.0</v>
      </c>
      <c r="H33" s="5">
        <v>7.0</v>
      </c>
      <c r="I33" s="5">
        <v>10.0</v>
      </c>
      <c r="J33" s="5">
        <v>7.0</v>
      </c>
      <c r="K33" s="5">
        <v>7.0</v>
      </c>
      <c r="L33" s="5">
        <v>7.0</v>
      </c>
      <c r="M33" s="8"/>
    </row>
    <row r="34">
      <c r="A34" s="103" t="s">
        <v>526</v>
      </c>
      <c r="B34" s="5">
        <v>9.5</v>
      </c>
      <c r="C34" s="5">
        <v>8.5</v>
      </c>
      <c r="D34" s="5">
        <v>7.0</v>
      </c>
      <c r="E34" s="5">
        <v>10.0</v>
      </c>
      <c r="F34" s="5">
        <v>7.0</v>
      </c>
      <c r="G34" s="5">
        <v>7.0</v>
      </c>
      <c r="H34" s="5">
        <v>7.0</v>
      </c>
      <c r="I34" s="5">
        <v>7.0</v>
      </c>
      <c r="J34" s="5">
        <v>8.0</v>
      </c>
      <c r="K34" s="5">
        <v>7.5</v>
      </c>
      <c r="L34" s="5">
        <v>7.0</v>
      </c>
      <c r="M34" s="8"/>
    </row>
    <row r="35">
      <c r="A35" s="113" t="s">
        <v>527</v>
      </c>
      <c r="B35" s="5">
        <v>8.0</v>
      </c>
      <c r="C35" s="5">
        <v>9.25</v>
      </c>
      <c r="D35" s="5">
        <v>7.0</v>
      </c>
      <c r="E35" s="5">
        <v>10.0</v>
      </c>
      <c r="F35" s="5">
        <v>7.0</v>
      </c>
      <c r="G35" s="5">
        <v>10.0</v>
      </c>
      <c r="H35" s="5">
        <v>7.0</v>
      </c>
      <c r="I35" s="5">
        <v>10.0</v>
      </c>
      <c r="J35" s="19">
        <v>9.5</v>
      </c>
      <c r="K35" s="5">
        <v>7.0</v>
      </c>
      <c r="L35" s="5">
        <v>10.0</v>
      </c>
      <c r="M35" s="2" t="s">
        <v>207</v>
      </c>
      <c r="N35" s="31" t="s">
        <v>208</v>
      </c>
    </row>
    <row r="36">
      <c r="A36" s="113" t="s">
        <v>528</v>
      </c>
      <c r="B36" s="5">
        <v>7.5</v>
      </c>
      <c r="C36" s="5">
        <v>8.0</v>
      </c>
      <c r="D36" s="5">
        <v>7.5</v>
      </c>
      <c r="E36" s="5">
        <v>7.0</v>
      </c>
      <c r="F36" s="5">
        <v>10.0</v>
      </c>
      <c r="G36" s="5">
        <v>10.0</v>
      </c>
      <c r="H36" s="5">
        <v>7.6</v>
      </c>
      <c r="I36" s="5">
        <v>10.0</v>
      </c>
      <c r="J36" s="5">
        <v>7.0</v>
      </c>
      <c r="K36" s="5">
        <v>7.0</v>
      </c>
      <c r="L36" s="5">
        <v>10.0</v>
      </c>
      <c r="M36" s="2" t="s">
        <v>207</v>
      </c>
    </row>
    <row r="37">
      <c r="A37" s="35" t="s">
        <v>529</v>
      </c>
      <c r="B37" s="5">
        <v>9.0</v>
      </c>
      <c r="C37" s="5">
        <v>7.0</v>
      </c>
      <c r="D37" s="5"/>
      <c r="E37" s="5"/>
      <c r="F37" s="5">
        <v>10.0</v>
      </c>
      <c r="G37" s="5">
        <v>7.0</v>
      </c>
      <c r="H37" s="5">
        <v>9.0</v>
      </c>
      <c r="I37" s="5">
        <v>10.0</v>
      </c>
      <c r="J37" s="5">
        <v>8.0</v>
      </c>
      <c r="K37" s="5">
        <v>7.0</v>
      </c>
      <c r="L37" s="5">
        <v>10.0</v>
      </c>
      <c r="M37" s="8"/>
    </row>
    <row r="38">
      <c r="A38" s="103" t="s">
        <v>530</v>
      </c>
      <c r="B38" s="5">
        <v>9.0</v>
      </c>
      <c r="C38" s="5">
        <v>7.0</v>
      </c>
      <c r="D38" s="5">
        <v>7.0</v>
      </c>
      <c r="E38" s="5">
        <v>10.0</v>
      </c>
      <c r="F38" s="5">
        <v>10.0</v>
      </c>
      <c r="G38" s="5">
        <v>7.0</v>
      </c>
      <c r="H38" s="7"/>
      <c r="I38" s="7"/>
      <c r="J38" s="5">
        <v>8.0</v>
      </c>
      <c r="K38" s="5">
        <v>7.0</v>
      </c>
      <c r="L38" s="19">
        <v>8.0</v>
      </c>
      <c r="M38" s="8"/>
    </row>
    <row r="39" ht="17.25" customHeight="1">
      <c r="A39" s="113" t="s">
        <v>255</v>
      </c>
      <c r="B39" s="4">
        <v>8.0</v>
      </c>
      <c r="C39" s="4">
        <v>10.0</v>
      </c>
      <c r="D39" s="4">
        <v>8.0</v>
      </c>
      <c r="E39" s="72">
        <v>10.0</v>
      </c>
      <c r="F39" s="72">
        <v>10.0</v>
      </c>
      <c r="G39" s="72">
        <v>10.0</v>
      </c>
      <c r="H39" s="4">
        <v>8.0</v>
      </c>
      <c r="I39" s="5">
        <v>10.0</v>
      </c>
      <c r="J39" s="5">
        <v>9.2</v>
      </c>
      <c r="K39" s="5">
        <v>7.0</v>
      </c>
      <c r="L39" s="5">
        <v>10.0</v>
      </c>
      <c r="M39" s="2" t="s">
        <v>207</v>
      </c>
    </row>
    <row r="40">
      <c r="A40" s="35" t="s">
        <v>389</v>
      </c>
      <c r="B40" s="4">
        <v>10.0</v>
      </c>
      <c r="C40" s="4">
        <v>7.0</v>
      </c>
      <c r="D40" s="7">
        <v>8.5</v>
      </c>
      <c r="E40" s="4">
        <v>10.0</v>
      </c>
      <c r="F40" s="4">
        <v>7.0</v>
      </c>
      <c r="G40" s="7">
        <v>10.0</v>
      </c>
      <c r="H40" s="5">
        <v>8.5</v>
      </c>
      <c r="I40" s="5">
        <v>9.5</v>
      </c>
      <c r="J40" s="5">
        <v>8.5</v>
      </c>
      <c r="K40" s="5">
        <v>7.0</v>
      </c>
      <c r="L40" s="5">
        <v>10.0</v>
      </c>
      <c r="M40" s="2" t="s">
        <v>531</v>
      </c>
    </row>
    <row r="41">
      <c r="A41" s="81" t="s">
        <v>378</v>
      </c>
      <c r="B41" s="4">
        <v>10.0</v>
      </c>
      <c r="C41" s="4">
        <v>9.0</v>
      </c>
      <c r="D41" s="4">
        <v>7.0</v>
      </c>
      <c r="E41" s="4">
        <v>9.0</v>
      </c>
      <c r="F41" s="4">
        <v>10.0</v>
      </c>
      <c r="G41" s="5">
        <v>10.0</v>
      </c>
      <c r="H41" s="5">
        <v>8.5</v>
      </c>
      <c r="I41" s="19">
        <v>9.5</v>
      </c>
      <c r="J41" s="5">
        <v>8.5</v>
      </c>
      <c r="K41" s="5">
        <v>7.0</v>
      </c>
      <c r="L41" s="5">
        <v>10.0</v>
      </c>
      <c r="M41" s="8"/>
    </row>
  </sheetData>
  <autoFilter ref="$A$1:$M$42"/>
  <conditionalFormatting sqref="B2:L41 M2:M9 M12 M17:M18 M22 M25:M29 M31:M37 M39">
    <cfRule type="cellIs" dxfId="0" priority="1" operator="greaterThanOrEqual">
      <formula>7</formula>
    </cfRule>
  </conditionalFormatting>
  <conditionalFormatting sqref="B2:L41 M2:M9 M12 M17:M18 M22 M25:M29 M31:M37 M39">
    <cfRule type="cellIs" dxfId="1" priority="2" operator="lessThan">
      <formula>7</formula>
    </cfRule>
  </conditionalFormatting>
  <conditionalFormatting sqref="B2:L41 M2:M9 M12 M17:M18 M22 M25:M29 M31:M37 M39">
    <cfRule type="notContainsBlanks" dxfId="2" priority="3">
      <formula>LEN(TRIM(B2))&gt;0</formula>
    </cfRule>
  </conditionalFormatting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13"/>
    <col customWidth="1" min="2" max="2" width="6.88"/>
    <col customWidth="1" min="3" max="3" width="7.88"/>
    <col customWidth="1" min="4" max="4" width="7.38"/>
    <col customWidth="1" min="5" max="5" width="7.88"/>
    <col customWidth="1" min="6" max="6" width="7.38"/>
    <col customWidth="1" min="7" max="7" width="6.38"/>
    <col customWidth="1" min="8" max="8" width="8.0"/>
    <col customWidth="1" min="9" max="9" width="6.25"/>
    <col customWidth="1" min="10" max="10" width="7.5"/>
    <col customWidth="1" min="11" max="11" width="9.13"/>
    <col customWidth="1" min="12" max="12" width="7.63"/>
    <col customWidth="1" min="13" max="13" width="25.5"/>
  </cols>
  <sheetData>
    <row r="1">
      <c r="A1" s="53" t="s">
        <v>58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</row>
    <row r="2">
      <c r="A2" s="9" t="s">
        <v>532</v>
      </c>
      <c r="B2" s="5">
        <v>10.0</v>
      </c>
      <c r="C2" s="5">
        <v>9.0</v>
      </c>
      <c r="D2" s="5">
        <v>7.0</v>
      </c>
      <c r="E2" s="5">
        <v>10.0</v>
      </c>
      <c r="F2" s="7"/>
      <c r="G2" s="7"/>
      <c r="H2" s="7"/>
      <c r="I2" s="7"/>
      <c r="J2" s="7"/>
      <c r="K2" s="7"/>
      <c r="L2" s="7"/>
      <c r="M2" s="8"/>
    </row>
    <row r="3">
      <c r="A3" s="9" t="s">
        <v>412</v>
      </c>
      <c r="B3" s="5">
        <v>10.0</v>
      </c>
      <c r="C3" s="5">
        <v>9.0</v>
      </c>
      <c r="D3" s="7"/>
      <c r="E3" s="7"/>
      <c r="F3" s="5">
        <v>10.0</v>
      </c>
      <c r="G3" s="7"/>
      <c r="H3" s="7"/>
      <c r="I3" s="7"/>
      <c r="J3" s="7"/>
      <c r="K3" s="7"/>
      <c r="L3" s="7"/>
      <c r="M3" s="8"/>
    </row>
    <row r="4">
      <c r="A4" s="9" t="s">
        <v>533</v>
      </c>
      <c r="B4" s="5">
        <v>10.0</v>
      </c>
      <c r="C4" s="5">
        <v>9.0</v>
      </c>
      <c r="D4" s="5">
        <v>7.0</v>
      </c>
      <c r="E4" s="5">
        <v>10.0</v>
      </c>
      <c r="F4" s="7"/>
      <c r="G4" s="7"/>
      <c r="H4" s="7"/>
      <c r="I4" s="7"/>
      <c r="J4" s="7"/>
      <c r="K4" s="7"/>
      <c r="L4" s="7"/>
      <c r="M4" s="8"/>
    </row>
    <row r="5">
      <c r="A5" s="9" t="s">
        <v>534</v>
      </c>
      <c r="B5" s="5">
        <v>7.5</v>
      </c>
      <c r="C5" s="5">
        <v>8.0</v>
      </c>
      <c r="D5" s="5">
        <v>7.0</v>
      </c>
      <c r="E5" s="5">
        <v>10.0</v>
      </c>
      <c r="F5" s="7"/>
      <c r="G5" s="7"/>
      <c r="H5" s="7"/>
      <c r="I5" s="7"/>
      <c r="J5" s="7"/>
      <c r="K5" s="7"/>
      <c r="L5" s="7"/>
      <c r="M5" s="8"/>
    </row>
    <row r="6">
      <c r="A6" s="9" t="s">
        <v>535</v>
      </c>
      <c r="B6" s="5">
        <v>8.5</v>
      </c>
      <c r="C6" s="7"/>
      <c r="D6" s="5">
        <v>7.0</v>
      </c>
      <c r="E6" s="7"/>
      <c r="F6" s="5">
        <v>10.0</v>
      </c>
      <c r="G6" s="7"/>
      <c r="H6" s="7"/>
      <c r="I6" s="7"/>
      <c r="J6" s="7"/>
      <c r="K6" s="7"/>
      <c r="L6" s="7"/>
      <c r="M6" s="8"/>
    </row>
    <row r="7">
      <c r="A7" s="9" t="s">
        <v>536</v>
      </c>
      <c r="B7" s="7"/>
      <c r="C7" s="7"/>
      <c r="D7" s="5">
        <v>7.0</v>
      </c>
      <c r="E7" s="5">
        <v>10.0</v>
      </c>
      <c r="F7" s="7"/>
      <c r="G7" s="7"/>
      <c r="H7" s="7"/>
      <c r="I7" s="7"/>
      <c r="J7" s="7"/>
      <c r="K7" s="7"/>
      <c r="L7" s="7"/>
      <c r="M7" s="8"/>
    </row>
    <row r="8">
      <c r="A8" s="9" t="s">
        <v>414</v>
      </c>
      <c r="B8" s="5">
        <v>8.0</v>
      </c>
      <c r="C8" s="5">
        <v>7.5</v>
      </c>
      <c r="D8" s="5">
        <v>7.0</v>
      </c>
      <c r="E8" s="5">
        <v>10.0</v>
      </c>
      <c r="F8" s="5">
        <v>7.0</v>
      </c>
      <c r="G8" s="7"/>
      <c r="H8" s="7"/>
      <c r="I8" s="7"/>
      <c r="J8" s="7"/>
      <c r="K8" s="7"/>
      <c r="L8" s="7"/>
      <c r="M8" s="8"/>
    </row>
    <row r="9">
      <c r="A9" s="9" t="s">
        <v>537</v>
      </c>
      <c r="B9" s="5">
        <v>8.0</v>
      </c>
      <c r="C9" s="5">
        <v>7.0</v>
      </c>
      <c r="D9" s="5">
        <v>7.0</v>
      </c>
      <c r="E9" s="5">
        <v>10.0</v>
      </c>
      <c r="F9" s="7"/>
      <c r="G9" s="7"/>
      <c r="H9" s="7"/>
      <c r="I9" s="7"/>
      <c r="J9" s="7"/>
      <c r="K9" s="7"/>
      <c r="L9" s="7"/>
      <c r="M9" s="8"/>
    </row>
    <row r="10">
      <c r="A10" s="9" t="s">
        <v>415</v>
      </c>
      <c r="B10" s="5">
        <v>9.0</v>
      </c>
      <c r="C10" s="5">
        <v>9.0</v>
      </c>
      <c r="D10" s="5">
        <v>7.0</v>
      </c>
      <c r="E10" s="5">
        <v>10.0</v>
      </c>
      <c r="F10" s="5">
        <v>10.0</v>
      </c>
      <c r="G10" s="7"/>
      <c r="H10" s="7"/>
      <c r="I10" s="7"/>
      <c r="J10" s="7"/>
      <c r="K10" s="7"/>
      <c r="L10" s="7"/>
      <c r="M10" s="8"/>
    </row>
    <row r="11">
      <c r="A11" s="9" t="s">
        <v>416</v>
      </c>
      <c r="B11" s="5">
        <v>8.0</v>
      </c>
      <c r="C11" s="5">
        <v>9.0</v>
      </c>
      <c r="D11" s="7"/>
      <c r="E11" s="7"/>
      <c r="F11" s="5">
        <v>10.0</v>
      </c>
      <c r="G11" s="7"/>
      <c r="H11" s="7"/>
      <c r="I11" s="7"/>
      <c r="J11" s="7"/>
      <c r="K11" s="7"/>
      <c r="L11" s="7"/>
      <c r="M11" s="8"/>
    </row>
    <row r="12">
      <c r="A12" s="9" t="s">
        <v>417</v>
      </c>
      <c r="B12" s="5">
        <v>9.0</v>
      </c>
      <c r="C12" s="5"/>
      <c r="D12" s="5">
        <v>7.0</v>
      </c>
      <c r="E12" s="5">
        <v>10.0</v>
      </c>
      <c r="F12" s="5">
        <v>10.0</v>
      </c>
      <c r="G12" s="7"/>
      <c r="H12" s="7"/>
      <c r="I12" s="7"/>
      <c r="J12" s="7"/>
      <c r="K12" s="7"/>
      <c r="L12" s="7"/>
      <c r="M12" s="8"/>
    </row>
    <row r="13">
      <c r="A13" s="9" t="s">
        <v>538</v>
      </c>
      <c r="B13" s="5">
        <v>8.5</v>
      </c>
      <c r="C13" s="7"/>
      <c r="D13" s="5">
        <v>7.0</v>
      </c>
      <c r="E13" s="7"/>
      <c r="F13" s="5">
        <v>10.0</v>
      </c>
      <c r="G13" s="7"/>
      <c r="H13" s="7"/>
      <c r="I13" s="7"/>
      <c r="J13" s="7"/>
      <c r="K13" s="7"/>
      <c r="L13" s="7"/>
      <c r="M13" s="8"/>
    </row>
    <row r="14">
      <c r="A14" s="9" t="s">
        <v>418</v>
      </c>
      <c r="B14" s="5">
        <v>10.0</v>
      </c>
      <c r="C14" s="5">
        <v>8.0</v>
      </c>
      <c r="D14" s="5">
        <v>7.0</v>
      </c>
      <c r="E14" s="5">
        <v>10.0</v>
      </c>
      <c r="F14" s="5">
        <v>10.0</v>
      </c>
      <c r="G14" s="7"/>
      <c r="H14" s="7"/>
      <c r="I14" s="7"/>
      <c r="J14" s="7"/>
      <c r="K14" s="7"/>
      <c r="L14" s="7"/>
      <c r="M14" s="8"/>
    </row>
    <row r="15">
      <c r="A15" s="9" t="s">
        <v>539</v>
      </c>
      <c r="B15" s="5">
        <v>8.0</v>
      </c>
      <c r="C15" s="5">
        <v>7.5</v>
      </c>
      <c r="D15" s="5">
        <v>7.0</v>
      </c>
      <c r="E15" s="5">
        <v>10.0</v>
      </c>
      <c r="F15" s="7"/>
      <c r="G15" s="7"/>
      <c r="H15" s="7"/>
      <c r="I15" s="7"/>
      <c r="J15" s="7"/>
      <c r="K15" s="7"/>
      <c r="L15" s="7"/>
      <c r="M15" s="8"/>
    </row>
    <row r="16">
      <c r="A16" s="9" t="s">
        <v>540</v>
      </c>
      <c r="B16" s="5">
        <v>9.0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</row>
    <row r="17">
      <c r="A17" s="9" t="s">
        <v>541</v>
      </c>
      <c r="B17" s="5">
        <v>9.0</v>
      </c>
      <c r="C17" s="5">
        <v>8.0</v>
      </c>
      <c r="D17" s="7"/>
      <c r="E17" s="7"/>
      <c r="F17" s="7"/>
      <c r="G17" s="7"/>
      <c r="H17" s="7"/>
      <c r="I17" s="7"/>
      <c r="J17" s="7"/>
      <c r="K17" s="7"/>
      <c r="L17" s="7"/>
    </row>
  </sheetData>
  <conditionalFormatting sqref="B2:L17">
    <cfRule type="cellIs" dxfId="0" priority="1" operator="greaterThanOrEqual">
      <formula>7</formula>
    </cfRule>
  </conditionalFormatting>
  <conditionalFormatting sqref="B2:L17">
    <cfRule type="cellIs" dxfId="1" priority="2" operator="lessThan">
      <formula>7</formula>
    </cfRule>
  </conditionalFormatting>
  <conditionalFormatting sqref="B2:L17">
    <cfRule type="notContainsBlanks" dxfId="2" priority="3">
      <formula>LEN(TRIM(B2))&gt;0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13"/>
    <col customWidth="1" min="2" max="2" width="6.88"/>
    <col customWidth="1" min="3" max="3" width="7.88"/>
    <col customWidth="1" min="4" max="4" width="7.38"/>
    <col customWidth="1" min="5" max="5" width="7.88"/>
    <col customWidth="1" min="6" max="6" width="7.38"/>
    <col customWidth="1" min="7" max="7" width="6.38"/>
    <col customWidth="1" min="8" max="8" width="8.0"/>
    <col customWidth="1" min="9" max="9" width="6.25"/>
    <col customWidth="1" min="10" max="10" width="7.5"/>
    <col customWidth="1" min="11" max="11" width="9.13"/>
    <col customWidth="1" min="12" max="12" width="7.63"/>
    <col customWidth="1" min="13" max="13" width="28.0"/>
  </cols>
  <sheetData>
    <row r="1">
      <c r="A1" s="53" t="s">
        <v>58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</row>
    <row r="2">
      <c r="A2" s="59" t="s">
        <v>542</v>
      </c>
      <c r="B2" s="5"/>
      <c r="C2" s="5">
        <v>8.0</v>
      </c>
      <c r="D2" s="5">
        <v>8.5</v>
      </c>
      <c r="E2" s="5"/>
      <c r="F2" s="5"/>
      <c r="G2" s="7"/>
      <c r="H2" s="7"/>
      <c r="I2" s="7"/>
      <c r="J2" s="7"/>
      <c r="K2" s="7"/>
      <c r="L2" s="7"/>
      <c r="M2" s="8"/>
    </row>
    <row r="3">
      <c r="A3" s="59" t="s">
        <v>543</v>
      </c>
      <c r="B3" s="5"/>
      <c r="C3" s="5">
        <v>7.5</v>
      </c>
      <c r="D3" s="5"/>
      <c r="E3" s="5"/>
      <c r="F3" s="7"/>
      <c r="G3" s="7"/>
      <c r="H3" s="7"/>
      <c r="I3" s="7"/>
      <c r="J3" s="7"/>
      <c r="K3" s="7"/>
      <c r="L3" s="7"/>
      <c r="M3" s="8"/>
    </row>
    <row r="4">
      <c r="A4" s="59" t="s">
        <v>204</v>
      </c>
      <c r="B4" s="5">
        <v>10.0</v>
      </c>
      <c r="C4" s="5">
        <v>8.5</v>
      </c>
      <c r="D4" s="5">
        <v>8.0</v>
      </c>
      <c r="E4" s="5">
        <v>8.0</v>
      </c>
      <c r="F4" s="5"/>
      <c r="G4" s="7"/>
      <c r="H4" s="7"/>
      <c r="I4" s="7"/>
      <c r="J4" s="7"/>
      <c r="K4" s="7"/>
      <c r="L4" s="7"/>
      <c r="M4" s="8"/>
    </row>
    <row r="5">
      <c r="A5" s="59" t="s">
        <v>544</v>
      </c>
      <c r="B5" s="5"/>
      <c r="C5" s="5"/>
      <c r="D5" s="7"/>
      <c r="E5" s="7"/>
      <c r="F5" s="5"/>
      <c r="G5" s="7"/>
      <c r="H5" s="7"/>
      <c r="I5" s="7"/>
      <c r="J5" s="7"/>
      <c r="K5" s="7"/>
      <c r="L5" s="7"/>
      <c r="M5" s="8"/>
    </row>
    <row r="6">
      <c r="A6" s="59" t="s">
        <v>545</v>
      </c>
      <c r="B6" s="5"/>
      <c r="C6" s="5"/>
      <c r="D6" s="5"/>
      <c r="E6" s="5"/>
      <c r="F6" s="5"/>
      <c r="G6" s="7"/>
      <c r="H6" s="7"/>
      <c r="I6" s="7"/>
      <c r="J6" s="7"/>
      <c r="K6" s="7"/>
      <c r="L6" s="7"/>
      <c r="M6" s="8"/>
    </row>
    <row r="7">
      <c r="A7" s="14" t="s">
        <v>546</v>
      </c>
      <c r="B7" s="5">
        <v>10.0</v>
      </c>
      <c r="C7" s="19">
        <v>6.5</v>
      </c>
      <c r="D7" s="7"/>
      <c r="E7" s="7"/>
      <c r="F7" s="7"/>
      <c r="G7" s="7"/>
      <c r="H7" s="7"/>
      <c r="I7" s="7"/>
      <c r="J7" s="7"/>
      <c r="K7" s="7"/>
      <c r="L7" s="8"/>
      <c r="M7" s="8"/>
    </row>
    <row r="8">
      <c r="A8" s="59" t="s">
        <v>547</v>
      </c>
      <c r="B8" s="5"/>
      <c r="C8" s="7"/>
      <c r="D8" s="5"/>
      <c r="E8" s="7"/>
      <c r="F8" s="5"/>
      <c r="G8" s="7"/>
      <c r="H8" s="7"/>
      <c r="I8" s="7"/>
      <c r="J8" s="7"/>
      <c r="K8" s="7"/>
      <c r="L8" s="7"/>
      <c r="M8" s="8"/>
    </row>
    <row r="9">
      <c r="A9" s="59" t="s">
        <v>202</v>
      </c>
      <c r="B9" s="5"/>
      <c r="C9" s="5">
        <v>8.0</v>
      </c>
      <c r="D9" s="5">
        <v>8.0</v>
      </c>
      <c r="E9" s="5">
        <v>10.0</v>
      </c>
      <c r="F9" s="5"/>
      <c r="G9" s="7"/>
      <c r="H9" s="7"/>
      <c r="I9" s="7"/>
      <c r="J9" s="7"/>
      <c r="K9" s="7"/>
      <c r="L9" s="7"/>
      <c r="M9" s="8"/>
    </row>
    <row r="10">
      <c r="A10" s="59" t="s">
        <v>548</v>
      </c>
      <c r="B10" s="5"/>
      <c r="C10" s="5">
        <v>7.0</v>
      </c>
      <c r="D10" s="5"/>
      <c r="E10" s="5"/>
      <c r="F10" s="7"/>
      <c r="G10" s="7"/>
      <c r="H10" s="7"/>
      <c r="I10" s="7"/>
      <c r="J10" s="7"/>
      <c r="K10" s="7"/>
      <c r="L10" s="7"/>
      <c r="M10" s="8"/>
    </row>
    <row r="11">
      <c r="A11" s="59" t="s">
        <v>549</v>
      </c>
      <c r="B11" s="5"/>
      <c r="C11" s="5">
        <v>7.0</v>
      </c>
      <c r="D11" s="5">
        <v>5.0</v>
      </c>
      <c r="E11" s="7"/>
      <c r="F11" s="7"/>
      <c r="G11" s="7"/>
      <c r="H11" s="7"/>
      <c r="I11" s="7"/>
      <c r="J11" s="7"/>
      <c r="K11" s="7"/>
      <c r="L11" s="7"/>
      <c r="M11" s="8"/>
    </row>
    <row r="12">
      <c r="A12" s="59" t="s">
        <v>550</v>
      </c>
      <c r="B12" s="5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</row>
    <row r="13">
      <c r="A13" s="59" t="s">
        <v>551</v>
      </c>
      <c r="B13" s="5"/>
      <c r="C13" s="5">
        <v>8.0</v>
      </c>
      <c r="D13" s="7"/>
      <c r="E13" s="7"/>
      <c r="F13" s="7"/>
      <c r="G13" s="7"/>
      <c r="H13" s="7"/>
      <c r="I13" s="7"/>
      <c r="J13" s="7"/>
      <c r="K13" s="7"/>
      <c r="L13" s="7"/>
      <c r="M13" s="8"/>
    </row>
    <row r="14">
      <c r="A14" s="59" t="s">
        <v>201</v>
      </c>
      <c r="B14" s="5">
        <v>10.0</v>
      </c>
      <c r="C14" s="5">
        <v>7.0</v>
      </c>
      <c r="D14" s="7"/>
      <c r="E14" s="7"/>
      <c r="F14" s="7"/>
      <c r="G14" s="7"/>
      <c r="H14" s="7"/>
      <c r="I14" s="7"/>
      <c r="J14" s="7"/>
      <c r="K14" s="7"/>
      <c r="L14" s="7"/>
      <c r="M14" s="8"/>
    </row>
    <row r="15">
      <c r="A15" s="59" t="s">
        <v>552</v>
      </c>
      <c r="B15" s="5"/>
      <c r="C15" s="5">
        <v>7.0</v>
      </c>
      <c r="D15" s="7"/>
      <c r="E15" s="7"/>
      <c r="F15" s="7"/>
      <c r="G15" s="7"/>
      <c r="H15" s="7"/>
      <c r="I15" s="7"/>
      <c r="J15" s="7"/>
      <c r="K15" s="7"/>
      <c r="L15" s="7"/>
      <c r="M15" s="8"/>
    </row>
    <row r="16">
      <c r="A16" s="59" t="s">
        <v>553</v>
      </c>
      <c r="B16" s="5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</row>
    <row r="17">
      <c r="A17" s="59" t="s">
        <v>554</v>
      </c>
      <c r="B17" s="5"/>
      <c r="C17" s="5">
        <v>9.0</v>
      </c>
      <c r="D17" s="5">
        <v>6.0</v>
      </c>
      <c r="E17" s="5">
        <v>8.0</v>
      </c>
      <c r="F17" s="7"/>
      <c r="G17" s="7"/>
      <c r="H17" s="7"/>
      <c r="I17" s="7"/>
      <c r="J17" s="7"/>
      <c r="K17" s="7"/>
      <c r="L17" s="7"/>
      <c r="M17" s="8"/>
    </row>
    <row r="18">
      <c r="A18" s="59" t="s">
        <v>555</v>
      </c>
      <c r="B18" s="5">
        <v>10.0</v>
      </c>
      <c r="C18" s="5">
        <v>7.0</v>
      </c>
      <c r="D18" s="5">
        <v>5.5</v>
      </c>
      <c r="E18" s="5">
        <v>7.0</v>
      </c>
      <c r="F18" s="7"/>
      <c r="G18" s="7"/>
      <c r="H18" s="7"/>
      <c r="I18" s="7"/>
      <c r="J18" s="7"/>
      <c r="K18" s="7"/>
      <c r="L18" s="7"/>
    </row>
  </sheetData>
  <autoFilter ref="$A$1:$M$18"/>
  <conditionalFormatting sqref="B2:K18 L2:L17">
    <cfRule type="cellIs" dxfId="0" priority="1" operator="greaterThanOrEqual">
      <formula>7</formula>
    </cfRule>
  </conditionalFormatting>
  <conditionalFormatting sqref="B2:K18 L2:L17">
    <cfRule type="cellIs" dxfId="1" priority="2" operator="lessThan">
      <formula>7</formula>
    </cfRule>
  </conditionalFormatting>
  <conditionalFormatting sqref="B2:K18 L2:L17">
    <cfRule type="notContainsBlanks" dxfId="2" priority="3">
      <formula>LEN(TRIM(B2))&gt;0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5"/>
    <col customWidth="1" min="2" max="2" width="35.88"/>
    <col customWidth="1" min="3" max="3" width="6.88"/>
    <col customWidth="1" min="4" max="4" width="8.75"/>
    <col customWidth="1" min="5" max="5" width="8.0"/>
    <col customWidth="1" min="6" max="6" width="8.25"/>
    <col customWidth="1" min="7" max="7" width="7.63"/>
    <col customWidth="1" min="8" max="8" width="28.0"/>
  </cols>
  <sheetData>
    <row r="1">
      <c r="A1" s="53" t="s">
        <v>38</v>
      </c>
      <c r="B1" s="91" t="s">
        <v>58</v>
      </c>
      <c r="C1" s="1" t="s">
        <v>1</v>
      </c>
      <c r="D1" s="53" t="s">
        <v>187</v>
      </c>
      <c r="E1" s="53" t="s">
        <v>7</v>
      </c>
      <c r="F1" s="53" t="s">
        <v>188</v>
      </c>
      <c r="G1" s="53" t="s">
        <v>189</v>
      </c>
      <c r="H1" s="53" t="s">
        <v>12</v>
      </c>
    </row>
    <row r="2">
      <c r="A2" s="12">
        <v>10034.0</v>
      </c>
      <c r="B2" s="13" t="s">
        <v>556</v>
      </c>
      <c r="C2" s="5">
        <v>7.0</v>
      </c>
      <c r="D2" s="5"/>
      <c r="E2" s="5"/>
      <c r="F2" s="5"/>
      <c r="G2" s="7"/>
      <c r="H2" s="7"/>
    </row>
    <row r="3">
      <c r="A3" s="12">
        <v>10236.0</v>
      </c>
      <c r="B3" s="13" t="s">
        <v>557</v>
      </c>
      <c r="C3" s="5">
        <v>8.5</v>
      </c>
      <c r="D3" s="5"/>
      <c r="E3" s="5"/>
      <c r="F3" s="7"/>
      <c r="G3" s="7"/>
      <c r="H3" s="7"/>
    </row>
    <row r="4">
      <c r="A4" s="12">
        <v>10077.0</v>
      </c>
      <c r="B4" s="13" t="s">
        <v>558</v>
      </c>
      <c r="C4" s="5"/>
      <c r="D4" s="5"/>
      <c r="E4" s="5"/>
      <c r="F4" s="5"/>
      <c r="G4" s="7"/>
      <c r="H4" s="7"/>
    </row>
    <row r="5">
      <c r="A5" s="12">
        <v>8824.0</v>
      </c>
      <c r="B5" s="13" t="s">
        <v>559</v>
      </c>
      <c r="C5" s="5">
        <v>7.0</v>
      </c>
      <c r="D5" s="7"/>
      <c r="E5" s="7"/>
      <c r="F5" s="5"/>
      <c r="G5" s="7"/>
      <c r="H5" s="7"/>
    </row>
    <row r="6">
      <c r="A6" s="12">
        <v>10144.0</v>
      </c>
      <c r="B6" s="13" t="s">
        <v>560</v>
      </c>
      <c r="C6" s="5">
        <v>7.0</v>
      </c>
      <c r="D6" s="5"/>
      <c r="E6" s="5"/>
      <c r="F6" s="5"/>
      <c r="G6" s="7"/>
      <c r="H6" s="7"/>
    </row>
    <row r="7">
      <c r="A7" s="12">
        <v>10209.0</v>
      </c>
      <c r="B7" s="13" t="s">
        <v>561</v>
      </c>
      <c r="C7" s="19"/>
      <c r="D7" s="7"/>
      <c r="E7" s="7"/>
      <c r="F7" s="7"/>
      <c r="G7" s="7"/>
      <c r="H7" s="7"/>
    </row>
    <row r="8">
      <c r="A8" s="12">
        <v>10050.0</v>
      </c>
      <c r="B8" s="13" t="s">
        <v>562</v>
      </c>
      <c r="C8" s="5">
        <v>7.0</v>
      </c>
      <c r="D8" s="5"/>
      <c r="E8" s="7"/>
      <c r="F8" s="5"/>
      <c r="G8" s="7"/>
      <c r="H8" s="7"/>
    </row>
    <row r="9">
      <c r="A9" s="12">
        <v>10175.0</v>
      </c>
      <c r="B9" s="13" t="s">
        <v>563</v>
      </c>
      <c r="C9" s="5"/>
      <c r="D9" s="5"/>
      <c r="E9" s="5"/>
      <c r="F9" s="5"/>
      <c r="G9" s="7"/>
      <c r="H9" s="7"/>
    </row>
    <row r="10">
      <c r="A10" s="12">
        <v>10069.0</v>
      </c>
      <c r="B10" s="13" t="s">
        <v>564</v>
      </c>
      <c r="C10" s="5">
        <v>7.5</v>
      </c>
      <c r="D10" s="5"/>
      <c r="E10" s="5"/>
      <c r="F10" s="7"/>
      <c r="G10" s="7"/>
      <c r="H10" s="7"/>
    </row>
    <row r="11">
      <c r="A11" s="12">
        <v>10292.0</v>
      </c>
      <c r="B11" s="13" t="s">
        <v>565</v>
      </c>
      <c r="C11" s="5"/>
      <c r="D11" s="5"/>
      <c r="E11" s="7"/>
      <c r="F11" s="7"/>
      <c r="G11" s="7"/>
      <c r="H11" s="7"/>
    </row>
    <row r="12">
      <c r="A12" s="12">
        <v>10048.0</v>
      </c>
      <c r="B12" s="13" t="s">
        <v>566</v>
      </c>
      <c r="C12" s="5">
        <v>7.0</v>
      </c>
      <c r="D12" s="7"/>
      <c r="E12" s="7"/>
      <c r="F12" s="7"/>
      <c r="G12" s="7"/>
      <c r="H12" s="7"/>
    </row>
    <row r="13">
      <c r="A13" s="12">
        <v>10099.0</v>
      </c>
      <c r="B13" s="13" t="s">
        <v>567</v>
      </c>
      <c r="C13" s="5">
        <v>8.5</v>
      </c>
      <c r="D13" s="7"/>
      <c r="E13" s="7"/>
      <c r="F13" s="7"/>
      <c r="G13" s="7"/>
      <c r="H13" s="7"/>
    </row>
    <row r="14">
      <c r="A14" s="12">
        <v>4370.0</v>
      </c>
      <c r="B14" s="13" t="s">
        <v>568</v>
      </c>
      <c r="C14" s="5"/>
      <c r="D14" s="7"/>
      <c r="E14" s="7"/>
      <c r="F14" s="7"/>
      <c r="G14" s="7"/>
      <c r="H14" s="7"/>
    </row>
    <row r="15">
      <c r="A15" s="12">
        <v>9841.0</v>
      </c>
      <c r="B15" s="13" t="s">
        <v>569</v>
      </c>
      <c r="C15" s="5">
        <v>9.0</v>
      </c>
      <c r="D15" s="7"/>
      <c r="E15" s="7"/>
      <c r="F15" s="7"/>
      <c r="G15" s="7"/>
      <c r="H15" s="7"/>
    </row>
    <row r="16">
      <c r="A16" s="12">
        <v>10310.0</v>
      </c>
      <c r="B16" s="13" t="s">
        <v>570</v>
      </c>
      <c r="C16" s="5"/>
      <c r="D16" s="7"/>
      <c r="E16" s="7"/>
      <c r="F16" s="7"/>
      <c r="G16" s="7"/>
      <c r="H16" s="7"/>
    </row>
    <row r="17">
      <c r="A17" s="12">
        <v>10100.0</v>
      </c>
      <c r="B17" s="13" t="s">
        <v>571</v>
      </c>
      <c r="C17" s="5">
        <v>7.0</v>
      </c>
      <c r="D17" s="5"/>
      <c r="E17" s="5"/>
      <c r="F17" s="7"/>
      <c r="G17" s="7"/>
      <c r="H17" s="7"/>
    </row>
    <row r="18">
      <c r="A18" s="12">
        <v>10206.0</v>
      </c>
      <c r="B18" s="13" t="s">
        <v>572</v>
      </c>
      <c r="C18" s="5"/>
      <c r="D18" s="5"/>
      <c r="E18" s="5"/>
      <c r="F18" s="7"/>
      <c r="G18" s="7"/>
      <c r="H18" s="7"/>
    </row>
    <row r="19">
      <c r="A19" s="12">
        <v>10046.0</v>
      </c>
      <c r="B19" s="13" t="s">
        <v>573</v>
      </c>
      <c r="C19" s="5">
        <v>7.5</v>
      </c>
      <c r="D19" s="8"/>
      <c r="E19" s="8"/>
      <c r="F19" s="8"/>
      <c r="G19" s="8"/>
      <c r="H19" s="8"/>
    </row>
    <row r="20">
      <c r="A20" s="12">
        <v>10264.0</v>
      </c>
      <c r="B20" s="13" t="s">
        <v>574</v>
      </c>
      <c r="C20" s="5"/>
      <c r="D20" s="8"/>
      <c r="E20" s="8"/>
      <c r="F20" s="8"/>
      <c r="G20" s="8"/>
      <c r="H20" s="8"/>
    </row>
    <row r="21">
      <c r="A21" s="12">
        <v>10068.0</v>
      </c>
      <c r="B21" s="13" t="s">
        <v>575</v>
      </c>
      <c r="C21" s="5">
        <v>7.0</v>
      </c>
      <c r="D21" s="8"/>
      <c r="E21" s="8"/>
      <c r="F21" s="8"/>
      <c r="G21" s="8"/>
      <c r="H21" s="8"/>
    </row>
    <row r="22">
      <c r="A22" s="12">
        <v>10278.0</v>
      </c>
      <c r="B22" s="13" t="s">
        <v>576</v>
      </c>
      <c r="C22" s="5">
        <v>9.0</v>
      </c>
      <c r="D22" s="8"/>
      <c r="E22" s="8"/>
      <c r="F22" s="8"/>
      <c r="G22" s="8"/>
      <c r="H22" s="8"/>
    </row>
    <row r="23">
      <c r="A23" s="12">
        <v>10084.0</v>
      </c>
      <c r="B23" s="13" t="s">
        <v>577</v>
      </c>
      <c r="C23" s="5">
        <v>7.5</v>
      </c>
      <c r="D23" s="8"/>
      <c r="E23" s="8"/>
      <c r="F23" s="8"/>
      <c r="G23" s="8"/>
      <c r="H23" s="8"/>
    </row>
    <row r="24">
      <c r="A24" s="12">
        <v>10033.0</v>
      </c>
      <c r="B24" s="13" t="s">
        <v>578</v>
      </c>
      <c r="C24" s="5">
        <v>8.0</v>
      </c>
      <c r="D24" s="8"/>
      <c r="E24" s="8"/>
      <c r="F24" s="8"/>
      <c r="G24" s="8"/>
      <c r="H24" s="8"/>
    </row>
  </sheetData>
  <autoFilter ref="$A$1:$H$24"/>
  <conditionalFormatting sqref="B2:B18 C2:C24 D2:H18">
    <cfRule type="cellIs" dxfId="0" priority="1" operator="greaterThanOrEqual">
      <formula>7</formula>
    </cfRule>
  </conditionalFormatting>
  <conditionalFormatting sqref="B2:B18 C2:C24 D2:H18">
    <cfRule type="cellIs" dxfId="1" priority="2" operator="lessThan">
      <formula>7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75"/>
    <col customWidth="1" min="2" max="2" width="6.0"/>
    <col customWidth="1" min="3" max="3" width="5.38"/>
    <col customWidth="1" min="4" max="4" width="4.88"/>
    <col customWidth="1" min="5" max="5" width="5.38"/>
    <col customWidth="1" min="6" max="6" width="6.0"/>
    <col customWidth="1" min="7" max="7" width="3.88"/>
    <col customWidth="1" min="8" max="8" width="5.5"/>
    <col customWidth="1" min="9" max="9" width="3.75"/>
    <col customWidth="1" min="10" max="10" width="5.0"/>
    <col customWidth="1" min="11" max="11" width="6.63"/>
    <col customWidth="1" min="12" max="12" width="5.13"/>
    <col customWidth="1" min="13" max="13" width="25.5"/>
  </cols>
  <sheetData>
    <row r="1">
      <c r="A1" s="53" t="s">
        <v>58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</row>
    <row r="2">
      <c r="A2" s="9" t="s">
        <v>209</v>
      </c>
      <c r="B2" s="5">
        <v>7.5</v>
      </c>
      <c r="C2" s="5">
        <v>10.0</v>
      </c>
      <c r="D2" s="5">
        <v>7.0</v>
      </c>
      <c r="E2" s="7"/>
      <c r="F2" s="7"/>
      <c r="G2" s="7"/>
      <c r="H2" s="7"/>
      <c r="I2" s="7"/>
      <c r="J2" s="7"/>
      <c r="K2" s="7"/>
      <c r="L2" s="7"/>
      <c r="M2" s="8"/>
    </row>
    <row r="3">
      <c r="A3" s="9" t="s">
        <v>212</v>
      </c>
      <c r="B3" s="5">
        <v>10.0</v>
      </c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>
      <c r="A4" s="9" t="s">
        <v>218</v>
      </c>
      <c r="B4" s="5">
        <v>8.0</v>
      </c>
      <c r="C4" s="5">
        <v>8.5</v>
      </c>
      <c r="D4" s="5">
        <v>7.0</v>
      </c>
      <c r="E4" s="5">
        <v>10.0</v>
      </c>
      <c r="F4" s="5">
        <v>10.0</v>
      </c>
      <c r="G4" s="7"/>
      <c r="H4" s="7"/>
      <c r="I4" s="7"/>
      <c r="J4" s="7"/>
      <c r="K4" s="7"/>
      <c r="L4" s="7"/>
      <c r="M4" s="8"/>
    </row>
    <row r="5">
      <c r="A5" s="9" t="s">
        <v>226</v>
      </c>
      <c r="B5" s="5">
        <v>8.0</v>
      </c>
      <c r="C5" s="5">
        <v>8.0</v>
      </c>
      <c r="D5" s="7"/>
      <c r="E5" s="7"/>
      <c r="F5" s="7"/>
      <c r="G5" s="7"/>
      <c r="H5" s="7"/>
      <c r="I5" s="7"/>
      <c r="J5" s="7"/>
      <c r="K5" s="7"/>
      <c r="L5" s="7"/>
      <c r="M5" s="8"/>
    </row>
    <row r="6">
      <c r="A6" s="9" t="s">
        <v>579</v>
      </c>
      <c r="B6" s="5">
        <v>10.0</v>
      </c>
      <c r="C6" s="5">
        <v>9.75</v>
      </c>
      <c r="D6" s="5">
        <v>7.0</v>
      </c>
      <c r="E6" s="5">
        <v>10.0</v>
      </c>
      <c r="F6" s="7"/>
      <c r="G6" s="7"/>
      <c r="H6" s="7"/>
      <c r="I6" s="7"/>
      <c r="J6" s="7"/>
      <c r="K6" s="7"/>
      <c r="L6" s="7"/>
      <c r="M6" s="8"/>
    </row>
    <row r="7">
      <c r="A7" s="9" t="s">
        <v>228</v>
      </c>
      <c r="B7" s="5">
        <v>8.0</v>
      </c>
      <c r="C7" s="5">
        <v>10.0</v>
      </c>
      <c r="D7" s="5">
        <v>7.0</v>
      </c>
      <c r="E7" s="7"/>
      <c r="F7" s="5">
        <v>10.0</v>
      </c>
      <c r="G7" s="7"/>
      <c r="H7" s="7"/>
      <c r="I7" s="7"/>
      <c r="J7" s="7"/>
      <c r="K7" s="7"/>
      <c r="L7" s="7"/>
      <c r="M7" s="8"/>
    </row>
    <row r="8">
      <c r="A8" s="9" t="s">
        <v>230</v>
      </c>
      <c r="B8" s="5">
        <v>6.0</v>
      </c>
      <c r="C8" s="5">
        <v>10.0</v>
      </c>
      <c r="D8" s="7"/>
      <c r="E8" s="7"/>
      <c r="F8" s="5">
        <v>10.0</v>
      </c>
      <c r="G8" s="7"/>
      <c r="H8" s="7"/>
      <c r="I8" s="7"/>
      <c r="J8" s="7"/>
      <c r="K8" s="7"/>
      <c r="L8" s="7"/>
      <c r="M8" s="8"/>
    </row>
    <row r="9">
      <c r="A9" s="9" t="s">
        <v>235</v>
      </c>
      <c r="B9" s="5">
        <v>8.0</v>
      </c>
      <c r="C9" s="5">
        <v>9.0</v>
      </c>
      <c r="D9" s="7"/>
      <c r="E9" s="7"/>
      <c r="F9" s="5">
        <v>10.0</v>
      </c>
      <c r="G9" s="7"/>
      <c r="H9" s="7"/>
      <c r="I9" s="7"/>
      <c r="J9" s="7"/>
      <c r="K9" s="7"/>
      <c r="L9" s="7"/>
      <c r="M9" s="8"/>
    </row>
    <row r="10">
      <c r="A10" s="9" t="s">
        <v>237</v>
      </c>
      <c r="B10" s="5">
        <v>10.0</v>
      </c>
      <c r="C10" s="5">
        <v>10.0</v>
      </c>
      <c r="D10" s="5">
        <v>7.0</v>
      </c>
      <c r="E10" s="5">
        <v>10.0</v>
      </c>
      <c r="F10" s="5">
        <v>10.0</v>
      </c>
      <c r="G10" s="7"/>
      <c r="H10" s="7"/>
      <c r="I10" s="7"/>
      <c r="J10" s="7"/>
      <c r="K10" s="7"/>
      <c r="L10" s="7"/>
      <c r="M10" s="8"/>
    </row>
    <row r="11">
      <c r="A11" s="9" t="s">
        <v>239</v>
      </c>
      <c r="B11" s="5">
        <v>9.0</v>
      </c>
      <c r="C11" s="5">
        <v>10.0</v>
      </c>
      <c r="D11" s="5">
        <v>7.0</v>
      </c>
      <c r="E11" s="5">
        <v>10.0</v>
      </c>
      <c r="F11" s="5">
        <v>10.0</v>
      </c>
      <c r="G11" s="7"/>
      <c r="H11" s="5">
        <v>7.6</v>
      </c>
      <c r="I11" s="7"/>
      <c r="J11" s="7"/>
      <c r="K11" s="7"/>
      <c r="L11" s="7"/>
      <c r="M11" s="8"/>
    </row>
    <row r="12">
      <c r="A12" s="9" t="s">
        <v>243</v>
      </c>
      <c r="B12" s="5"/>
      <c r="C12" s="5"/>
      <c r="D12" s="5">
        <v>3.0</v>
      </c>
      <c r="E12" s="5"/>
      <c r="F12" s="5"/>
      <c r="G12" s="7"/>
      <c r="H12" s="7"/>
      <c r="I12" s="7"/>
      <c r="J12" s="7"/>
      <c r="K12" s="7"/>
      <c r="L12" s="7"/>
      <c r="M12" s="8"/>
    </row>
  </sheetData>
  <conditionalFormatting sqref="B2:L12">
    <cfRule type="cellIs" dxfId="0" priority="1" operator="greaterThanOrEqual">
      <formula>7</formula>
    </cfRule>
  </conditionalFormatting>
  <conditionalFormatting sqref="B2:L12">
    <cfRule type="cellIs" dxfId="1" priority="2" operator="lessThan">
      <formula>7</formula>
    </cfRule>
  </conditionalFormatting>
  <conditionalFormatting sqref="B2:L12">
    <cfRule type="notContainsBlanks" dxfId="2" priority="3">
      <formula>LEN(TRIM(B2))&gt;0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25"/>
    <col customWidth="1" min="2" max="2" width="7.0"/>
    <col customWidth="1" min="3" max="3" width="7.5"/>
    <col customWidth="1" min="4" max="4" width="7.63"/>
    <col customWidth="1" min="5" max="5" width="7.88"/>
    <col customWidth="1" min="6" max="6" width="8.0"/>
    <col customWidth="1" min="7" max="7" width="7.5"/>
    <col customWidth="1" min="8" max="8" width="6.38"/>
    <col customWidth="1" min="9" max="9" width="6.25"/>
    <col customWidth="1" min="10" max="10" width="8.0"/>
    <col customWidth="1" min="11" max="11" width="7.63"/>
    <col customWidth="1" min="12" max="13" width="25.5"/>
  </cols>
  <sheetData>
    <row r="1">
      <c r="A1" s="53" t="s">
        <v>58</v>
      </c>
      <c r="B1" s="53" t="s">
        <v>59</v>
      </c>
      <c r="C1" s="53" t="s">
        <v>60</v>
      </c>
      <c r="D1" s="53" t="s">
        <v>61</v>
      </c>
      <c r="E1" s="53" t="s">
        <v>4</v>
      </c>
      <c r="F1" s="53" t="s">
        <v>7</v>
      </c>
      <c r="G1" s="53" t="s">
        <v>9</v>
      </c>
      <c r="H1" s="53" t="s">
        <v>62</v>
      </c>
      <c r="I1" s="53" t="s">
        <v>8</v>
      </c>
      <c r="J1" s="53" t="s">
        <v>63</v>
      </c>
      <c r="K1" s="53" t="s">
        <v>11</v>
      </c>
      <c r="L1" s="53" t="s">
        <v>12</v>
      </c>
    </row>
    <row r="2">
      <c r="A2" s="9" t="s">
        <v>334</v>
      </c>
      <c r="B2" s="7"/>
      <c r="C2" s="5">
        <v>5.5</v>
      </c>
      <c r="D2" s="5">
        <v>3.5</v>
      </c>
      <c r="E2" s="7"/>
      <c r="F2" s="5">
        <v>8.0</v>
      </c>
      <c r="G2" s="5">
        <v>9.0</v>
      </c>
      <c r="H2" s="19">
        <v>9.5</v>
      </c>
      <c r="I2" s="5">
        <v>10.0</v>
      </c>
      <c r="J2" s="5">
        <v>10.0</v>
      </c>
      <c r="K2" s="7"/>
      <c r="L2" s="8"/>
    </row>
    <row r="3">
      <c r="A3" s="9" t="s">
        <v>580</v>
      </c>
      <c r="B3" s="7"/>
      <c r="C3" s="5">
        <v>7.0</v>
      </c>
      <c r="D3" s="5">
        <v>5.6</v>
      </c>
      <c r="E3" s="5">
        <v>8.0</v>
      </c>
      <c r="F3" s="5">
        <v>8.5</v>
      </c>
      <c r="G3" s="5">
        <v>8.6</v>
      </c>
      <c r="H3" s="5">
        <v>7.0</v>
      </c>
      <c r="I3" s="5">
        <v>10.0</v>
      </c>
      <c r="J3" s="5">
        <v>10.0</v>
      </c>
      <c r="K3" s="7"/>
      <c r="L3" s="7"/>
    </row>
    <row r="4">
      <c r="A4" s="9" t="s">
        <v>581</v>
      </c>
      <c r="B4" s="7"/>
      <c r="C4" s="5">
        <v>9.0</v>
      </c>
      <c r="D4" s="5">
        <v>7.5</v>
      </c>
      <c r="E4" s="5">
        <v>8.5</v>
      </c>
      <c r="F4" s="5">
        <v>8.5</v>
      </c>
      <c r="G4" s="5">
        <v>10.0</v>
      </c>
      <c r="H4" s="7"/>
      <c r="I4" s="5">
        <v>10.0</v>
      </c>
      <c r="J4" s="5">
        <v>10.0</v>
      </c>
      <c r="K4" s="7"/>
      <c r="L4" s="8"/>
    </row>
    <row r="5">
      <c r="A5" s="9" t="s">
        <v>344</v>
      </c>
      <c r="B5" s="43"/>
      <c r="C5" s="116">
        <v>8.5</v>
      </c>
      <c r="D5" s="42">
        <v>9.5</v>
      </c>
      <c r="E5" s="117">
        <v>8.5</v>
      </c>
      <c r="F5" s="42">
        <v>9.0</v>
      </c>
      <c r="G5" s="99">
        <v>9.0</v>
      </c>
      <c r="H5" s="5">
        <v>8.0</v>
      </c>
      <c r="I5" s="117">
        <v>10.0</v>
      </c>
      <c r="J5" s="117">
        <v>10.0</v>
      </c>
      <c r="K5" s="43"/>
      <c r="L5" s="43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</row>
    <row r="6">
      <c r="A6" s="118" t="s">
        <v>582</v>
      </c>
      <c r="B6" s="7"/>
      <c r="C6" s="5">
        <v>6.0</v>
      </c>
      <c r="D6" s="5">
        <v>1.5</v>
      </c>
      <c r="E6" s="5">
        <v>9.0</v>
      </c>
      <c r="F6" s="5">
        <v>8.5</v>
      </c>
      <c r="G6" s="5">
        <v>9.0</v>
      </c>
      <c r="H6" s="5">
        <v>5.5</v>
      </c>
      <c r="I6" s="7"/>
      <c r="J6" s="5">
        <v>10.0</v>
      </c>
      <c r="K6" s="7"/>
      <c r="L6" s="7"/>
    </row>
    <row r="7">
      <c r="A7" s="52" t="s">
        <v>131</v>
      </c>
      <c r="B7" s="7"/>
      <c r="C7" s="5">
        <v>10.0</v>
      </c>
      <c r="D7" s="19">
        <v>10.0</v>
      </c>
      <c r="E7" s="5">
        <v>10.0</v>
      </c>
      <c r="F7" s="5">
        <v>7.0</v>
      </c>
      <c r="G7" s="5">
        <v>10.0</v>
      </c>
      <c r="H7" s="5">
        <v>8.0</v>
      </c>
      <c r="I7" s="5">
        <v>10.0</v>
      </c>
      <c r="J7" s="7"/>
      <c r="K7" s="7"/>
      <c r="L7" s="7"/>
    </row>
    <row r="8">
      <c r="A8" s="9" t="s">
        <v>583</v>
      </c>
      <c r="B8" s="7"/>
      <c r="C8" s="5">
        <v>9.0</v>
      </c>
      <c r="D8" s="5">
        <v>9.0</v>
      </c>
      <c r="E8" s="5">
        <v>9.5</v>
      </c>
      <c r="F8" s="5">
        <v>8.5</v>
      </c>
      <c r="G8" s="5">
        <v>9.0</v>
      </c>
      <c r="H8" s="5">
        <v>7.5</v>
      </c>
      <c r="I8" s="5">
        <v>10.0</v>
      </c>
      <c r="J8" s="7"/>
      <c r="K8" s="7"/>
      <c r="L8" s="8"/>
    </row>
    <row r="9">
      <c r="A9" s="9" t="s">
        <v>347</v>
      </c>
      <c r="B9" s="7"/>
      <c r="C9" s="5">
        <v>8.0</v>
      </c>
      <c r="D9" s="5">
        <v>10.0</v>
      </c>
      <c r="E9" s="5">
        <v>10.0</v>
      </c>
      <c r="F9" s="5">
        <v>9.0</v>
      </c>
      <c r="G9" s="5">
        <v>10.0</v>
      </c>
      <c r="H9" s="5">
        <v>9.0</v>
      </c>
      <c r="I9" s="7"/>
      <c r="J9" s="7"/>
      <c r="K9" s="7"/>
      <c r="L9" s="8"/>
    </row>
    <row r="10">
      <c r="A10" s="9" t="s">
        <v>348</v>
      </c>
      <c r="B10" s="7"/>
      <c r="C10" s="5">
        <v>4.0</v>
      </c>
      <c r="D10" s="5">
        <v>3.5</v>
      </c>
      <c r="E10" s="5">
        <v>9.5</v>
      </c>
      <c r="F10" s="5">
        <v>7.5</v>
      </c>
      <c r="G10" s="5">
        <v>9.0</v>
      </c>
      <c r="H10" s="5">
        <v>5.0</v>
      </c>
      <c r="I10" s="5">
        <v>10.0</v>
      </c>
      <c r="J10" s="5">
        <v>10.0</v>
      </c>
      <c r="K10" s="7"/>
      <c r="L10" s="8"/>
    </row>
    <row r="11">
      <c r="A11" s="9" t="s">
        <v>584</v>
      </c>
      <c r="B11" s="7"/>
      <c r="C11" s="5">
        <v>3.6</v>
      </c>
      <c r="D11" s="5">
        <v>3.3</v>
      </c>
      <c r="E11" s="7"/>
      <c r="F11" s="5">
        <v>7.0</v>
      </c>
      <c r="G11" s="5">
        <v>9.0</v>
      </c>
      <c r="H11" s="7"/>
      <c r="I11" s="7"/>
      <c r="J11" s="7"/>
      <c r="K11" s="7"/>
      <c r="L11" s="8"/>
    </row>
    <row r="12">
      <c r="A12" s="9" t="s">
        <v>243</v>
      </c>
      <c r="B12" s="5"/>
      <c r="C12" s="5"/>
      <c r="D12" s="5">
        <v>3.0</v>
      </c>
      <c r="E12" s="5">
        <v>8.5</v>
      </c>
      <c r="F12" s="5">
        <v>8.0</v>
      </c>
      <c r="G12" s="5">
        <v>9.0</v>
      </c>
      <c r="H12" s="7"/>
      <c r="I12" s="5">
        <v>10.0</v>
      </c>
      <c r="J12" s="5">
        <v>5.0</v>
      </c>
      <c r="K12" s="7"/>
      <c r="L12" s="7"/>
    </row>
    <row r="13">
      <c r="A13" s="9" t="s">
        <v>585</v>
      </c>
      <c r="B13" s="7"/>
      <c r="C13" s="5">
        <v>7.0</v>
      </c>
      <c r="D13" s="5">
        <v>3.0</v>
      </c>
      <c r="E13" s="5">
        <v>9.0</v>
      </c>
      <c r="F13" s="5">
        <v>8.0</v>
      </c>
      <c r="G13" s="5">
        <v>9.0</v>
      </c>
      <c r="H13" s="7"/>
      <c r="I13" s="7"/>
      <c r="J13" s="7"/>
      <c r="K13" s="7"/>
      <c r="L13" s="8"/>
    </row>
    <row r="14">
      <c r="A14" s="2" t="s">
        <v>586</v>
      </c>
      <c r="B14" s="7"/>
      <c r="E14" s="7"/>
      <c r="F14" s="5">
        <v>7.5</v>
      </c>
      <c r="G14" s="5">
        <v>10.0</v>
      </c>
      <c r="H14" s="7"/>
      <c r="I14" s="5">
        <v>10.0</v>
      </c>
      <c r="J14" s="7"/>
      <c r="K14" s="7"/>
      <c r="L14" s="8"/>
      <c r="M14" s="119"/>
    </row>
    <row r="15">
      <c r="A15" s="81" t="s">
        <v>256</v>
      </c>
      <c r="B15" s="5">
        <v>8.0</v>
      </c>
      <c r="C15" s="5">
        <v>7.0</v>
      </c>
      <c r="D15" s="5">
        <v>7.0</v>
      </c>
      <c r="E15" s="5">
        <v>8.0</v>
      </c>
      <c r="F15" s="7"/>
      <c r="G15" s="5">
        <v>7.0</v>
      </c>
      <c r="H15" s="5">
        <v>8.0</v>
      </c>
      <c r="I15" s="7"/>
      <c r="J15" s="5"/>
      <c r="K15" s="5"/>
      <c r="L15" s="5"/>
    </row>
    <row r="16">
      <c r="A16" s="21" t="s">
        <v>587</v>
      </c>
      <c r="B16" s="5">
        <v>10.0</v>
      </c>
      <c r="C16" s="5">
        <v>9.0</v>
      </c>
      <c r="D16" s="5">
        <v>8.0</v>
      </c>
      <c r="E16" s="5">
        <v>9.5</v>
      </c>
      <c r="F16" s="5">
        <v>8.0</v>
      </c>
      <c r="G16" s="5">
        <v>8.0</v>
      </c>
      <c r="H16" s="19">
        <v>8.0</v>
      </c>
      <c r="I16" s="5">
        <v>10.0</v>
      </c>
      <c r="J16" s="5">
        <v>5.0</v>
      </c>
      <c r="K16" s="7"/>
      <c r="L16" s="8"/>
      <c r="M16" s="31">
        <v>2.0</v>
      </c>
    </row>
    <row r="17">
      <c r="A17" s="9" t="s">
        <v>588</v>
      </c>
      <c r="B17" s="7"/>
      <c r="C17" s="5">
        <v>8.0</v>
      </c>
      <c r="D17" s="5">
        <v>7.0</v>
      </c>
      <c r="E17" s="5">
        <v>9.0</v>
      </c>
      <c r="F17" s="5">
        <v>10.0</v>
      </c>
      <c r="G17" s="5">
        <v>0.0</v>
      </c>
      <c r="H17" s="5">
        <v>9.0</v>
      </c>
      <c r="I17" s="7"/>
      <c r="J17" s="5">
        <v>10.0</v>
      </c>
      <c r="K17" s="7"/>
      <c r="L17" s="8"/>
    </row>
  </sheetData>
  <autoFilter ref="$A$1:$L$16"/>
  <conditionalFormatting sqref="B7:K7 B11:B17 C11:D13 E11:K17 L11 L14:L15 C15:D17">
    <cfRule type="cellIs" dxfId="0" priority="1" operator="greaterThanOrEqual">
      <formula>7</formula>
    </cfRule>
  </conditionalFormatting>
  <conditionalFormatting sqref="B7:K7 B11:B17 C11:D13 E11:K17 L11 L14:L15 C15:D17">
    <cfRule type="cellIs" dxfId="1" priority="2" operator="lessThan">
      <formula>7</formula>
    </cfRule>
  </conditionalFormatting>
  <conditionalFormatting sqref="B7:K7 B11:B17 C11:D13 E11:K17 L11 L14:L15 C15:D17">
    <cfRule type="notContainsBlanks" dxfId="2" priority="3">
      <formula>LEN(TRIM(B7))&gt;0</formula>
    </cfRule>
  </conditionalFormatting>
  <conditionalFormatting sqref="B3:K3 H5">
    <cfRule type="cellIs" dxfId="0" priority="4" operator="greaterThanOrEqual">
      <formula>7</formula>
    </cfRule>
  </conditionalFormatting>
  <conditionalFormatting sqref="B3:K3 H5">
    <cfRule type="cellIs" dxfId="1" priority="5" operator="lessThan">
      <formula>7</formula>
    </cfRule>
  </conditionalFormatting>
  <conditionalFormatting sqref="B3:K3 H5">
    <cfRule type="notContainsBlanks" dxfId="2" priority="6">
      <formula>LEN(TRIM(B3))&gt;0</formula>
    </cfRule>
  </conditionalFormatting>
  <conditionalFormatting sqref="B2:L2 B4:L6 B8:K10">
    <cfRule type="cellIs" dxfId="0" priority="7" operator="greaterThanOrEqual">
      <formula>7</formula>
    </cfRule>
  </conditionalFormatting>
  <conditionalFormatting sqref="B2:L2 B4:L6 B8:K10">
    <cfRule type="cellIs" dxfId="1" priority="8" operator="lessThan">
      <formula>7</formula>
    </cfRule>
  </conditionalFormatting>
  <conditionalFormatting sqref="B2:L2 B4:L6 B8:K10">
    <cfRule type="notContainsBlanks" dxfId="2" priority="9">
      <formula>LEN(TRIM(B2))&gt;0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75"/>
    <col customWidth="1" min="2" max="2" width="7.0"/>
    <col customWidth="1" min="3" max="3" width="7.5"/>
    <col customWidth="1" min="4" max="4" width="7.63"/>
    <col customWidth="1" min="5" max="5" width="7.88"/>
    <col customWidth="1" min="6" max="6" width="8.0"/>
    <col customWidth="1" min="7" max="7" width="7.5"/>
    <col customWidth="1" min="8" max="8" width="6.38"/>
    <col customWidth="1" min="9" max="9" width="6.25"/>
    <col customWidth="1" min="10" max="10" width="8.0"/>
    <col customWidth="1" min="11" max="11" width="7.63"/>
    <col customWidth="1" min="12" max="12" width="28.0"/>
  </cols>
  <sheetData>
    <row r="1">
      <c r="A1" s="1" t="s">
        <v>58</v>
      </c>
      <c r="B1" s="1" t="s">
        <v>59</v>
      </c>
      <c r="C1" s="1" t="s">
        <v>60</v>
      </c>
      <c r="D1" s="1" t="s">
        <v>61</v>
      </c>
      <c r="E1" s="1" t="s">
        <v>4</v>
      </c>
      <c r="F1" s="1" t="s">
        <v>7</v>
      </c>
      <c r="G1" s="1" t="s">
        <v>9</v>
      </c>
      <c r="H1" s="1" t="s">
        <v>62</v>
      </c>
      <c r="I1" s="1" t="s">
        <v>8</v>
      </c>
      <c r="J1" s="1" t="s">
        <v>63</v>
      </c>
      <c r="K1" s="1" t="s">
        <v>11</v>
      </c>
      <c r="L1" s="1" t="s">
        <v>12</v>
      </c>
    </row>
    <row r="2">
      <c r="A2" s="14" t="s">
        <v>64</v>
      </c>
      <c r="B2" s="5">
        <v>10.0</v>
      </c>
      <c r="C2" s="5">
        <v>8.0</v>
      </c>
      <c r="D2" s="5">
        <v>7.0</v>
      </c>
      <c r="E2" s="15">
        <v>8.5</v>
      </c>
      <c r="F2" s="15">
        <v>9.0</v>
      </c>
      <c r="G2" s="15">
        <v>9.6</v>
      </c>
      <c r="H2" s="15">
        <v>7.0</v>
      </c>
      <c r="I2" s="16"/>
      <c r="J2" s="16"/>
      <c r="K2" s="16"/>
      <c r="L2" s="16"/>
    </row>
    <row r="3">
      <c r="A3" s="14" t="s">
        <v>65</v>
      </c>
      <c r="B3" s="5">
        <v>10.0</v>
      </c>
      <c r="C3" s="5">
        <v>8.5</v>
      </c>
      <c r="D3" s="5">
        <v>8.0</v>
      </c>
      <c r="E3" s="5">
        <v>7.5</v>
      </c>
      <c r="F3" s="5">
        <v>7.0</v>
      </c>
      <c r="G3" s="5">
        <v>7.5</v>
      </c>
      <c r="H3" s="7"/>
      <c r="I3" s="7"/>
      <c r="J3" s="7"/>
      <c r="K3" s="7"/>
      <c r="L3" s="17"/>
    </row>
    <row r="4">
      <c r="A4" s="14" t="s">
        <v>66</v>
      </c>
      <c r="B4" s="5">
        <v>10.0</v>
      </c>
      <c r="C4" s="5">
        <v>10.0</v>
      </c>
      <c r="D4" s="5">
        <v>10.0</v>
      </c>
      <c r="E4" s="16"/>
      <c r="F4" s="15">
        <v>9.0</v>
      </c>
      <c r="G4" s="18">
        <v>7.5</v>
      </c>
      <c r="H4" s="15">
        <v>8.5</v>
      </c>
      <c r="I4" s="16"/>
      <c r="J4" s="16"/>
      <c r="K4" s="16"/>
      <c r="L4" s="16"/>
    </row>
    <row r="5">
      <c r="A5" s="9" t="s">
        <v>67</v>
      </c>
      <c r="B5" s="7"/>
      <c r="C5" s="19">
        <v>8.0</v>
      </c>
      <c r="D5" s="19">
        <v>8.0</v>
      </c>
      <c r="E5" s="5">
        <v>9.0</v>
      </c>
      <c r="F5" s="5">
        <v>8.5</v>
      </c>
      <c r="G5" s="5">
        <v>8.5</v>
      </c>
      <c r="H5" s="7"/>
      <c r="I5" s="7"/>
      <c r="J5" s="7"/>
      <c r="K5" s="7"/>
      <c r="L5" s="17"/>
    </row>
    <row r="6">
      <c r="A6" s="20" t="s">
        <v>68</v>
      </c>
      <c r="B6" s="5">
        <v>10.0</v>
      </c>
      <c r="C6" s="19"/>
      <c r="D6" s="19">
        <v>7.5</v>
      </c>
      <c r="E6" s="5">
        <v>8.0</v>
      </c>
      <c r="F6" s="7"/>
      <c r="G6" s="5">
        <v>7.5</v>
      </c>
      <c r="H6" s="7"/>
      <c r="I6" s="7"/>
      <c r="J6" s="7"/>
      <c r="K6" s="7"/>
      <c r="L6" s="17"/>
    </row>
    <row r="7">
      <c r="A7" s="20" t="s">
        <v>69</v>
      </c>
      <c r="B7" s="5">
        <v>10.0</v>
      </c>
      <c r="C7" s="19">
        <v>8.0</v>
      </c>
      <c r="D7" s="19">
        <v>8.0</v>
      </c>
      <c r="E7" s="5">
        <v>9.0</v>
      </c>
      <c r="F7" s="5">
        <v>9.5</v>
      </c>
      <c r="G7" s="5">
        <v>8.0</v>
      </c>
      <c r="H7" s="7"/>
      <c r="I7" s="7"/>
      <c r="J7" s="7"/>
      <c r="K7" s="7"/>
      <c r="L7" s="17"/>
    </row>
    <row r="8">
      <c r="A8" s="21" t="s">
        <v>70</v>
      </c>
      <c r="B8" s="22">
        <v>10.0</v>
      </c>
      <c r="C8" s="22">
        <v>8.5</v>
      </c>
      <c r="D8" s="22">
        <v>7.5</v>
      </c>
      <c r="E8" s="22">
        <v>9.5</v>
      </c>
      <c r="F8" s="22">
        <v>9.0</v>
      </c>
      <c r="G8" s="22">
        <v>9.0</v>
      </c>
      <c r="H8" s="22">
        <v>8.5</v>
      </c>
      <c r="I8" s="22"/>
      <c r="J8" s="22"/>
      <c r="K8" s="7"/>
      <c r="L8" s="7"/>
    </row>
    <row r="9">
      <c r="A9" s="9" t="s">
        <v>71</v>
      </c>
      <c r="B9" s="5">
        <v>10.0</v>
      </c>
      <c r="C9" s="5">
        <v>10.0</v>
      </c>
      <c r="D9" s="5"/>
      <c r="E9" s="5">
        <v>8.0</v>
      </c>
      <c r="F9" s="5"/>
      <c r="G9" s="5">
        <v>8.5</v>
      </c>
      <c r="H9" s="5">
        <v>7.0</v>
      </c>
      <c r="I9" s="5"/>
      <c r="J9" s="5"/>
      <c r="K9" s="5"/>
      <c r="L9" s="23"/>
      <c r="M9" s="24">
        <v>3.0</v>
      </c>
    </row>
    <row r="10">
      <c r="A10" s="20" t="s">
        <v>72</v>
      </c>
      <c r="B10" s="5">
        <v>10.0</v>
      </c>
      <c r="C10" s="5">
        <v>7.0</v>
      </c>
      <c r="D10" s="5"/>
      <c r="E10" s="5"/>
      <c r="F10" s="5">
        <v>7.0</v>
      </c>
      <c r="G10" s="5">
        <v>7.0</v>
      </c>
      <c r="H10" s="5">
        <v>7.0</v>
      </c>
      <c r="I10" s="5"/>
      <c r="J10" s="5"/>
      <c r="K10" s="5"/>
      <c r="L10" s="23"/>
    </row>
    <row r="11">
      <c r="A11" s="25" t="s">
        <v>73</v>
      </c>
      <c r="B11" s="5">
        <v>10.0</v>
      </c>
      <c r="C11" s="5">
        <v>7.5</v>
      </c>
      <c r="D11" s="5">
        <v>6.0</v>
      </c>
      <c r="E11" s="5">
        <v>8.3</v>
      </c>
      <c r="F11" s="5">
        <v>5.8</v>
      </c>
      <c r="G11" s="5">
        <v>7.0</v>
      </c>
      <c r="H11" s="5">
        <v>3.5</v>
      </c>
      <c r="I11" s="19">
        <v>8.5</v>
      </c>
      <c r="J11" s="7"/>
      <c r="K11" s="7"/>
      <c r="L11" s="17"/>
    </row>
  </sheetData>
  <autoFilter ref="$A$1:$L$9"/>
  <conditionalFormatting sqref="E5:K11 L5:L8 B8:D11">
    <cfRule type="cellIs" dxfId="0" priority="1" operator="greaterThanOrEqual">
      <formula>7</formula>
    </cfRule>
  </conditionalFormatting>
  <conditionalFormatting sqref="E5:K11 L5:L8 B8:D11">
    <cfRule type="cellIs" dxfId="1" priority="2" operator="lessThan">
      <formula>7</formula>
    </cfRule>
  </conditionalFormatting>
  <conditionalFormatting sqref="E5:K11 L5:L8 B8:D11">
    <cfRule type="notContainsBlanks" dxfId="2" priority="3">
      <formula>LEN(TRIM(E5))&gt;0</formula>
    </cfRule>
  </conditionalFormatting>
  <conditionalFormatting sqref="B2:B4 C2:C8 D2:D7 E2:K4 L2 L4">
    <cfRule type="cellIs" dxfId="0" priority="4" operator="greaterThanOrEqual">
      <formula>7</formula>
    </cfRule>
  </conditionalFormatting>
  <conditionalFormatting sqref="B2:B4 C2:C8 D2:D7 E2:K4 L2 L4">
    <cfRule type="cellIs" dxfId="1" priority="5" operator="lessThan">
      <formula>7</formula>
    </cfRule>
  </conditionalFormatting>
  <conditionalFormatting sqref="B2:B4 C2:C8 D2:D7 E2:K4 L2 L4">
    <cfRule type="notContainsBlanks" dxfId="2" priority="6">
      <formula>LEN(TRIM(B2))&gt;0</formula>
    </cfRule>
  </conditionalFormatting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0"/>
    <col customWidth="1" min="2" max="2" width="4.38"/>
    <col customWidth="1" min="3" max="3" width="5.38"/>
    <col customWidth="1" min="4" max="7" width="6.0"/>
    <col customWidth="1" min="8" max="8" width="5.5"/>
    <col customWidth="1" min="9" max="9" width="6.0"/>
    <col customWidth="1" min="10" max="10" width="5.0"/>
    <col customWidth="1" min="11" max="11" width="6.63"/>
    <col customWidth="1" min="12" max="12" width="5.13"/>
    <col customWidth="1" min="13" max="13" width="25.5"/>
  </cols>
  <sheetData>
    <row r="1">
      <c r="A1" s="53" t="s">
        <v>58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</row>
    <row r="2">
      <c r="A2" s="9" t="s">
        <v>589</v>
      </c>
      <c r="B2" s="7"/>
      <c r="C2" s="7"/>
      <c r="D2" s="5">
        <v>10.0</v>
      </c>
      <c r="E2" s="7"/>
      <c r="F2" s="5">
        <v>10.0</v>
      </c>
      <c r="G2" s="5">
        <v>10.0</v>
      </c>
      <c r="H2" s="5">
        <v>7.0</v>
      </c>
      <c r="I2" s="5">
        <v>10.0</v>
      </c>
      <c r="J2" s="5">
        <v>9.0</v>
      </c>
      <c r="K2" s="7"/>
      <c r="L2" s="7"/>
      <c r="M2" s="8"/>
    </row>
    <row r="3">
      <c r="A3" s="9" t="s">
        <v>590</v>
      </c>
      <c r="B3" s="7"/>
      <c r="C3" s="7"/>
      <c r="D3" s="5">
        <v>10.0</v>
      </c>
      <c r="E3" s="5">
        <v>10.0</v>
      </c>
      <c r="F3" s="5">
        <v>10.0</v>
      </c>
      <c r="G3" s="5">
        <v>10.0</v>
      </c>
      <c r="H3" s="5">
        <v>7.0</v>
      </c>
      <c r="I3" s="5">
        <v>10.0</v>
      </c>
      <c r="J3" s="7"/>
      <c r="K3" s="5">
        <v>7.0</v>
      </c>
      <c r="L3" s="7"/>
      <c r="M3" s="8"/>
    </row>
    <row r="4">
      <c r="A4" s="9" t="s">
        <v>313</v>
      </c>
      <c r="B4" s="7"/>
      <c r="C4" s="7"/>
      <c r="D4" s="5">
        <v>10.0</v>
      </c>
      <c r="E4" s="7"/>
      <c r="F4" s="5">
        <v>10.0</v>
      </c>
      <c r="G4" s="5">
        <v>10.0</v>
      </c>
      <c r="H4" s="5">
        <v>7.0</v>
      </c>
      <c r="I4" s="5">
        <v>10.0</v>
      </c>
      <c r="J4" s="5">
        <v>8.0</v>
      </c>
      <c r="K4" s="5">
        <v>8.0</v>
      </c>
      <c r="L4" s="7"/>
      <c r="M4" s="8"/>
    </row>
    <row r="5">
      <c r="A5" s="9" t="s">
        <v>591</v>
      </c>
      <c r="B5" s="7"/>
      <c r="C5" s="7"/>
      <c r="D5" s="5">
        <v>9.75</v>
      </c>
      <c r="E5" s="7"/>
      <c r="F5" s="7"/>
      <c r="G5" s="7"/>
      <c r="H5" s="7"/>
      <c r="I5" s="7"/>
      <c r="J5" s="7"/>
      <c r="K5" s="7"/>
      <c r="L5" s="7"/>
      <c r="M5" s="8"/>
    </row>
    <row r="6">
      <c r="A6" s="9" t="s">
        <v>592</v>
      </c>
      <c r="B6" s="7"/>
      <c r="C6" s="7"/>
      <c r="D6" s="5">
        <v>9.0</v>
      </c>
      <c r="E6" s="7"/>
      <c r="F6" s="5">
        <v>10.0</v>
      </c>
      <c r="G6" s="5">
        <v>10.0</v>
      </c>
      <c r="H6" s="7"/>
      <c r="I6" s="7"/>
      <c r="J6" s="7"/>
      <c r="K6" s="7"/>
      <c r="L6" s="7"/>
      <c r="M6" s="8"/>
    </row>
    <row r="7">
      <c r="A7" s="9" t="s">
        <v>593</v>
      </c>
      <c r="B7" s="7"/>
      <c r="C7" s="7"/>
      <c r="D7" s="5">
        <v>10.0</v>
      </c>
      <c r="E7" s="7"/>
      <c r="F7" s="5"/>
      <c r="G7" s="5"/>
      <c r="H7" s="5">
        <v>7.0</v>
      </c>
      <c r="I7" s="5">
        <v>10.0</v>
      </c>
      <c r="J7" s="7"/>
      <c r="K7" s="7"/>
      <c r="L7" s="7"/>
      <c r="M7" s="8"/>
    </row>
    <row r="8">
      <c r="A8" s="9" t="s">
        <v>594</v>
      </c>
      <c r="B8" s="7"/>
      <c r="C8" s="7"/>
      <c r="D8" s="7"/>
      <c r="E8" s="5"/>
      <c r="F8" s="7"/>
      <c r="G8" s="5">
        <v>10.0</v>
      </c>
      <c r="H8" s="5">
        <v>7.0</v>
      </c>
      <c r="I8" s="5">
        <v>10.0</v>
      </c>
      <c r="J8" s="5">
        <v>9.0</v>
      </c>
      <c r="K8" s="5">
        <v>7.0</v>
      </c>
      <c r="L8" s="7"/>
      <c r="M8" s="8"/>
    </row>
    <row r="9">
      <c r="A9" s="9" t="s">
        <v>595</v>
      </c>
      <c r="B9" s="7"/>
      <c r="C9" s="7"/>
      <c r="D9" s="7"/>
      <c r="E9" s="5">
        <v>10.0</v>
      </c>
      <c r="F9" s="5">
        <v>10.0</v>
      </c>
      <c r="G9" s="7"/>
      <c r="H9" s="7"/>
      <c r="I9" s="5">
        <v>10.0</v>
      </c>
      <c r="J9" s="5">
        <v>9.5</v>
      </c>
      <c r="K9" s="7"/>
      <c r="L9" s="7"/>
      <c r="M9" s="8"/>
    </row>
    <row r="10">
      <c r="A10" s="9" t="s">
        <v>596</v>
      </c>
      <c r="B10" s="7"/>
      <c r="C10" s="7"/>
      <c r="D10" s="7"/>
      <c r="E10" s="5">
        <v>10.0</v>
      </c>
      <c r="F10" s="5">
        <v>10.0</v>
      </c>
      <c r="G10" s="5">
        <v>10.0</v>
      </c>
      <c r="H10" s="7"/>
      <c r="I10" s="5">
        <v>10.0</v>
      </c>
      <c r="J10" s="5">
        <v>9.0</v>
      </c>
      <c r="K10" s="7"/>
      <c r="L10" s="7"/>
      <c r="M10" s="8"/>
    </row>
    <row r="11">
      <c r="A11" s="9" t="s">
        <v>597</v>
      </c>
      <c r="B11" s="7"/>
      <c r="C11" s="7"/>
      <c r="D11" s="7"/>
      <c r="E11" s="5"/>
      <c r="F11" s="7"/>
      <c r="G11" s="7"/>
      <c r="H11" s="5">
        <v>7.0</v>
      </c>
      <c r="I11" s="5">
        <v>10.0</v>
      </c>
      <c r="J11" s="7"/>
      <c r="K11" s="7"/>
      <c r="L11" s="7"/>
      <c r="M11" s="8"/>
    </row>
    <row r="12">
      <c r="A12" s="9" t="s">
        <v>303</v>
      </c>
      <c r="B12" s="7"/>
      <c r="C12" s="7"/>
      <c r="D12" s="7"/>
      <c r="E12" s="5">
        <v>10.0</v>
      </c>
      <c r="F12" s="5">
        <v>10.0</v>
      </c>
      <c r="G12" s="5">
        <v>10.0</v>
      </c>
      <c r="H12" s="5">
        <v>7.0</v>
      </c>
      <c r="I12" s="5">
        <v>10.0</v>
      </c>
      <c r="J12" s="5">
        <v>9.0</v>
      </c>
      <c r="K12" s="5">
        <v>7.0</v>
      </c>
      <c r="L12" s="7"/>
      <c r="M12" s="8"/>
    </row>
    <row r="13">
      <c r="A13" s="9" t="s">
        <v>598</v>
      </c>
      <c r="B13" s="7"/>
      <c r="C13" s="7"/>
      <c r="D13" s="7"/>
      <c r="E13" s="5"/>
      <c r="F13" s="7"/>
      <c r="G13" s="5">
        <v>10.0</v>
      </c>
      <c r="H13" s="7"/>
      <c r="I13" s="5">
        <v>10.0</v>
      </c>
      <c r="J13" s="5">
        <v>9.0</v>
      </c>
      <c r="K13" s="5">
        <v>7.0</v>
      </c>
      <c r="L13" s="7"/>
      <c r="M13" s="8"/>
    </row>
    <row r="14">
      <c r="A14" s="9" t="s">
        <v>599</v>
      </c>
      <c r="B14" s="5">
        <v>7.0</v>
      </c>
      <c r="C14" s="5">
        <v>7.0</v>
      </c>
      <c r="D14" s="5">
        <v>7.0</v>
      </c>
      <c r="E14" s="5">
        <v>10.0</v>
      </c>
      <c r="F14" s="5">
        <v>10.0</v>
      </c>
      <c r="G14" s="5">
        <v>10.0</v>
      </c>
      <c r="H14" s="5">
        <v>7.0</v>
      </c>
      <c r="I14" s="5">
        <v>7.0</v>
      </c>
      <c r="J14" s="5">
        <v>9.0</v>
      </c>
      <c r="K14" s="5">
        <v>8.0</v>
      </c>
      <c r="L14" s="5">
        <v>7.0</v>
      </c>
      <c r="M14" s="8"/>
      <c r="N14" s="120">
        <f>AVERAGE(B14:L14)</f>
        <v>8.090909091</v>
      </c>
    </row>
    <row r="15">
      <c r="A15" s="35" t="s">
        <v>102</v>
      </c>
      <c r="B15" s="6"/>
      <c r="C15" s="6"/>
      <c r="D15" s="6"/>
      <c r="E15" s="6"/>
      <c r="F15" s="6"/>
      <c r="G15" s="5">
        <v>10.0</v>
      </c>
      <c r="H15" s="5">
        <v>9.5</v>
      </c>
      <c r="I15" s="5">
        <v>10.0</v>
      </c>
      <c r="J15" s="5">
        <v>8.0</v>
      </c>
      <c r="K15" s="5">
        <v>7.0</v>
      </c>
      <c r="L15" s="7"/>
      <c r="M15" s="8"/>
    </row>
  </sheetData>
  <conditionalFormatting sqref="B2:L15">
    <cfRule type="cellIs" dxfId="0" priority="1" operator="greaterThanOrEqual">
      <formula>7</formula>
    </cfRule>
  </conditionalFormatting>
  <conditionalFormatting sqref="B2:L15">
    <cfRule type="cellIs" dxfId="1" priority="2" operator="lessThan">
      <formula>7</formula>
    </cfRule>
  </conditionalFormatting>
  <conditionalFormatting sqref="B2:L15">
    <cfRule type="notContainsBlanks" dxfId="2" priority="3">
      <formula>LEN(TRIM(B2))&gt;0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7.0"/>
    <col customWidth="1" min="3" max="3" width="7.5"/>
    <col customWidth="1" min="4" max="4" width="7.63"/>
    <col customWidth="1" min="5" max="5" width="10.63"/>
    <col customWidth="1" min="6" max="6" width="8.0"/>
    <col customWidth="1" min="7" max="7" width="7.5"/>
    <col customWidth="1" min="8" max="8" width="6.38"/>
    <col customWidth="1" min="9" max="9" width="6.25"/>
    <col customWidth="1" min="10" max="10" width="8.0"/>
    <col customWidth="1" min="11" max="11" width="7.63"/>
    <col customWidth="1" min="12" max="12" width="28.0"/>
  </cols>
  <sheetData>
    <row r="1">
      <c r="A1" s="53" t="s">
        <v>58</v>
      </c>
      <c r="B1" s="53" t="s">
        <v>59</v>
      </c>
      <c r="C1" s="53" t="s">
        <v>60</v>
      </c>
      <c r="D1" s="53" t="s">
        <v>61</v>
      </c>
      <c r="E1" s="53" t="s">
        <v>4</v>
      </c>
      <c r="F1" s="53" t="s">
        <v>7</v>
      </c>
      <c r="G1" s="53" t="s">
        <v>9</v>
      </c>
      <c r="H1" s="53" t="s">
        <v>62</v>
      </c>
      <c r="I1" s="53" t="s">
        <v>8</v>
      </c>
      <c r="J1" s="53" t="s">
        <v>63</v>
      </c>
      <c r="K1" s="53" t="s">
        <v>11</v>
      </c>
      <c r="L1" s="53" t="s">
        <v>12</v>
      </c>
    </row>
    <row r="2">
      <c r="A2" s="9" t="s">
        <v>600</v>
      </c>
      <c r="B2" s="19">
        <v>10.0</v>
      </c>
      <c r="C2" s="5">
        <v>7.0</v>
      </c>
      <c r="D2" s="5">
        <v>8.2</v>
      </c>
      <c r="E2" s="5">
        <v>8.0</v>
      </c>
      <c r="F2" s="7"/>
      <c r="G2" s="5">
        <v>10.0</v>
      </c>
      <c r="H2" s="5">
        <v>8.0</v>
      </c>
      <c r="I2" s="5">
        <v>10.0</v>
      </c>
      <c r="J2" s="7"/>
      <c r="K2" s="7"/>
      <c r="L2" s="7"/>
    </row>
    <row r="3">
      <c r="A3" s="66" t="s">
        <v>601</v>
      </c>
      <c r="B3" s="19">
        <v>10.0</v>
      </c>
      <c r="C3" s="121">
        <v>8.0</v>
      </c>
      <c r="D3" s="122">
        <v>7.0</v>
      </c>
      <c r="E3" s="15">
        <v>10.0</v>
      </c>
      <c r="F3" s="5">
        <v>8.0</v>
      </c>
      <c r="G3" s="5">
        <v>9.5</v>
      </c>
      <c r="H3" s="15">
        <v>10.0</v>
      </c>
      <c r="I3" s="15">
        <v>9.0</v>
      </c>
      <c r="J3" s="32"/>
      <c r="K3" s="32"/>
      <c r="L3" s="32"/>
    </row>
    <row r="4">
      <c r="A4" s="9" t="s">
        <v>602</v>
      </c>
      <c r="B4" s="19">
        <v>10.0</v>
      </c>
      <c r="C4" s="5">
        <v>5.3</v>
      </c>
      <c r="D4" s="19">
        <v>7.5</v>
      </c>
      <c r="E4" s="5">
        <v>8.5</v>
      </c>
      <c r="F4" s="5">
        <v>8.5</v>
      </c>
      <c r="G4" s="5">
        <v>8.0</v>
      </c>
      <c r="H4" s="5">
        <v>8.0</v>
      </c>
      <c r="I4" s="5">
        <v>4.0</v>
      </c>
      <c r="J4" s="7"/>
      <c r="K4" s="7"/>
      <c r="L4" s="7"/>
    </row>
    <row r="5">
      <c r="A5" s="9" t="s">
        <v>603</v>
      </c>
      <c r="B5" s="19">
        <v>10.0</v>
      </c>
      <c r="C5" s="7"/>
      <c r="D5" s="5">
        <v>7.0</v>
      </c>
      <c r="E5" s="15" t="s">
        <v>604</v>
      </c>
      <c r="F5" s="7"/>
      <c r="G5" s="5">
        <v>8.5</v>
      </c>
      <c r="H5" s="5">
        <v>7.0</v>
      </c>
      <c r="I5" s="5">
        <v>9.0</v>
      </c>
      <c r="J5" s="7"/>
      <c r="K5" s="7"/>
      <c r="L5" s="7"/>
    </row>
    <row r="6">
      <c r="A6" s="66" t="s">
        <v>605</v>
      </c>
      <c r="B6" s="19">
        <v>10.0</v>
      </c>
      <c r="C6" s="121">
        <v>7.0</v>
      </c>
      <c r="D6" s="121">
        <v>8.0</v>
      </c>
      <c r="E6" s="16"/>
      <c r="F6" s="5">
        <v>9.0</v>
      </c>
      <c r="G6" s="5">
        <v>9.5</v>
      </c>
      <c r="H6" s="15">
        <v>4.5</v>
      </c>
      <c r="I6" s="16"/>
      <c r="J6" s="32"/>
      <c r="K6" s="32"/>
      <c r="L6" s="32"/>
    </row>
    <row r="7">
      <c r="A7" s="9" t="s">
        <v>606</v>
      </c>
      <c r="B7" s="19">
        <v>10.0</v>
      </c>
      <c r="C7" s="5">
        <v>7.0</v>
      </c>
      <c r="D7" s="5">
        <v>7.0</v>
      </c>
      <c r="E7" s="19">
        <v>9.5</v>
      </c>
      <c r="F7" s="5">
        <v>9.5</v>
      </c>
      <c r="G7" s="5">
        <v>10.0</v>
      </c>
      <c r="H7" s="5">
        <v>8.0</v>
      </c>
      <c r="I7" s="5">
        <v>8.5</v>
      </c>
      <c r="J7" s="7"/>
      <c r="K7" s="7"/>
      <c r="L7" s="7"/>
    </row>
    <row r="8">
      <c r="A8" s="9" t="s">
        <v>607</v>
      </c>
      <c r="B8" s="19">
        <v>10.0</v>
      </c>
      <c r="C8" s="5">
        <v>7.0</v>
      </c>
      <c r="D8" s="5">
        <v>10.0</v>
      </c>
      <c r="E8" s="19">
        <v>7.5</v>
      </c>
      <c r="F8" s="5">
        <v>10.0</v>
      </c>
      <c r="G8" s="5">
        <v>9.5</v>
      </c>
      <c r="H8" s="5">
        <v>7.0</v>
      </c>
      <c r="I8" s="5">
        <v>9.0</v>
      </c>
      <c r="J8" s="7"/>
      <c r="K8" s="7"/>
      <c r="L8" s="7"/>
    </row>
    <row r="9">
      <c r="A9" s="9" t="s">
        <v>608</v>
      </c>
      <c r="B9" s="19">
        <v>10.0</v>
      </c>
      <c r="C9" s="5">
        <v>7.0</v>
      </c>
      <c r="D9" s="5">
        <v>7.5</v>
      </c>
      <c r="E9" s="5">
        <v>7.0</v>
      </c>
      <c r="F9" s="5">
        <v>8.0</v>
      </c>
      <c r="G9" s="5">
        <v>8.0</v>
      </c>
      <c r="H9" s="5">
        <v>7.0</v>
      </c>
      <c r="I9" s="5">
        <v>9.0</v>
      </c>
      <c r="J9" s="7"/>
      <c r="K9" s="7"/>
      <c r="L9" s="7"/>
    </row>
    <row r="10">
      <c r="A10" s="9" t="s">
        <v>609</v>
      </c>
      <c r="B10" s="19">
        <v>10.0</v>
      </c>
      <c r="C10" s="5">
        <v>7.5</v>
      </c>
      <c r="D10" s="5">
        <v>7.0</v>
      </c>
      <c r="E10" s="19">
        <v>9.0</v>
      </c>
      <c r="F10" s="5">
        <v>9.5</v>
      </c>
      <c r="G10" s="5">
        <v>10.0</v>
      </c>
      <c r="H10" s="5">
        <v>7.5</v>
      </c>
      <c r="I10" s="5">
        <v>9.0</v>
      </c>
      <c r="J10" s="7"/>
      <c r="K10" s="7"/>
      <c r="L10" s="7"/>
    </row>
    <row r="11">
      <c r="A11" s="9" t="s">
        <v>610</v>
      </c>
      <c r="B11" s="19">
        <v>10.0</v>
      </c>
      <c r="C11" s="7"/>
      <c r="D11" s="5">
        <v>6.5</v>
      </c>
      <c r="E11" s="5">
        <v>8.0</v>
      </c>
      <c r="F11" s="5">
        <v>10.0</v>
      </c>
      <c r="G11" s="5">
        <v>10.0</v>
      </c>
      <c r="H11" s="5">
        <v>8.0</v>
      </c>
      <c r="I11" s="5">
        <v>9.0</v>
      </c>
      <c r="J11" s="7"/>
      <c r="K11" s="7"/>
      <c r="L11" s="7"/>
    </row>
    <row r="12">
      <c r="A12" s="66" t="s">
        <v>611</v>
      </c>
      <c r="B12" s="19">
        <v>10.0</v>
      </c>
      <c r="C12" s="110">
        <v>8.8</v>
      </c>
      <c r="D12" s="121">
        <v>8.0</v>
      </c>
      <c r="E12" s="15" t="s">
        <v>604</v>
      </c>
      <c r="F12" s="5">
        <v>8.0</v>
      </c>
      <c r="G12" s="5">
        <v>9.5</v>
      </c>
      <c r="H12" s="123">
        <v>5.7</v>
      </c>
      <c r="I12" s="5">
        <v>9.0</v>
      </c>
      <c r="J12" s="33"/>
      <c r="K12" s="33"/>
      <c r="L12" s="33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>
      <c r="A13" s="124" t="s">
        <v>612</v>
      </c>
      <c r="B13" s="19">
        <v>10.0</v>
      </c>
      <c r="C13" s="110">
        <v>7.5</v>
      </c>
      <c r="D13" s="110">
        <v>10.0</v>
      </c>
      <c r="E13" s="110">
        <v>8.5</v>
      </c>
      <c r="F13" s="110">
        <v>8.5</v>
      </c>
      <c r="G13" s="110">
        <v>9.5</v>
      </c>
      <c r="H13" s="125">
        <v>7.0</v>
      </c>
      <c r="I13" s="5">
        <v>10.0</v>
      </c>
      <c r="J13" s="94"/>
      <c r="K13" s="94"/>
      <c r="L13" s="94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>
      <c r="A14" s="124" t="s">
        <v>613</v>
      </c>
      <c r="B14" s="19">
        <v>10.0</v>
      </c>
      <c r="C14" s="125">
        <v>7.0</v>
      </c>
      <c r="D14" s="110">
        <v>7.5</v>
      </c>
      <c r="E14" s="110">
        <v>9.5</v>
      </c>
      <c r="F14" s="110">
        <v>10.0</v>
      </c>
      <c r="G14" s="110">
        <v>8.0</v>
      </c>
      <c r="H14" s="125">
        <v>9.0</v>
      </c>
      <c r="I14" s="94"/>
      <c r="J14" s="94"/>
      <c r="K14" s="94"/>
      <c r="L14" s="94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>
      <c r="A15" s="124" t="s">
        <v>614</v>
      </c>
      <c r="B15" s="19">
        <v>10.0</v>
      </c>
      <c r="C15" s="110">
        <v>7.3</v>
      </c>
      <c r="D15" s="110">
        <v>7.0</v>
      </c>
      <c r="E15" s="110">
        <v>10.0</v>
      </c>
      <c r="F15" s="110">
        <v>8.5</v>
      </c>
      <c r="G15" s="110">
        <v>10.0</v>
      </c>
      <c r="H15" s="125">
        <v>7.0</v>
      </c>
      <c r="I15" s="5">
        <v>10.0</v>
      </c>
      <c r="J15" s="94"/>
      <c r="K15" s="94"/>
      <c r="L15" s="94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>
      <c r="A16" s="124" t="s">
        <v>615</v>
      </c>
      <c r="B16" s="19">
        <v>10.0</v>
      </c>
      <c r="C16" s="110">
        <v>4.3</v>
      </c>
      <c r="D16" s="125">
        <v>9.0</v>
      </c>
      <c r="E16" s="110">
        <v>8.5</v>
      </c>
      <c r="F16" s="110">
        <v>9.0</v>
      </c>
      <c r="G16" s="110">
        <v>10.0</v>
      </c>
      <c r="H16" s="125">
        <v>9.3</v>
      </c>
      <c r="I16" s="5">
        <v>10.0</v>
      </c>
      <c r="J16" s="94"/>
      <c r="K16" s="94"/>
      <c r="L16" s="94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>
      <c r="A17" s="9" t="s">
        <v>616</v>
      </c>
      <c r="B17" s="19">
        <v>10.0</v>
      </c>
      <c r="C17" s="125">
        <v>8.5</v>
      </c>
      <c r="D17" s="125">
        <v>8.0</v>
      </c>
      <c r="E17" s="110">
        <v>7.0</v>
      </c>
      <c r="F17" s="110">
        <v>8.0</v>
      </c>
      <c r="G17" s="110">
        <v>9.0</v>
      </c>
      <c r="H17" s="125">
        <v>7.0</v>
      </c>
      <c r="I17" s="5">
        <v>10.0</v>
      </c>
      <c r="J17" s="7"/>
      <c r="K17" s="7"/>
      <c r="L17" s="7"/>
    </row>
    <row r="18">
      <c r="A18" s="2" t="s">
        <v>287</v>
      </c>
      <c r="B18" s="19">
        <v>10.0</v>
      </c>
      <c r="C18" s="4">
        <v>7.0</v>
      </c>
      <c r="D18" s="5">
        <v>8.6</v>
      </c>
      <c r="E18" s="5">
        <v>7.7</v>
      </c>
      <c r="F18" s="5">
        <v>10.0</v>
      </c>
      <c r="G18" s="5">
        <v>8.0</v>
      </c>
      <c r="H18" s="5">
        <v>8.6</v>
      </c>
      <c r="I18" s="5">
        <v>7.0</v>
      </c>
      <c r="J18" s="7"/>
      <c r="K18" s="7"/>
      <c r="L18" s="7"/>
      <c r="M18" s="8"/>
    </row>
    <row r="19">
      <c r="A19" s="9" t="s">
        <v>347</v>
      </c>
      <c r="B19" s="5">
        <v>10.0</v>
      </c>
      <c r="C19" s="5">
        <v>8.0</v>
      </c>
      <c r="D19" s="5">
        <v>10.0</v>
      </c>
      <c r="E19" s="5">
        <v>10.0</v>
      </c>
      <c r="F19" s="5">
        <v>9.0</v>
      </c>
      <c r="G19" s="5">
        <v>10.0</v>
      </c>
      <c r="H19" s="5">
        <v>9.0</v>
      </c>
      <c r="I19" s="7"/>
      <c r="J19" s="7"/>
      <c r="K19" s="7"/>
      <c r="L19" s="8"/>
    </row>
  </sheetData>
  <customSheetViews>
    <customSheetView guid="{A3193774-8548-4A3A-A3DC-A15C4A57BEEC}" filter="1" showAutoFilter="1">
      <autoFilter ref="$A$1:$L$19"/>
    </customSheetView>
  </customSheetViews>
  <conditionalFormatting sqref="B2:H19 I2:I13 J2:L12 I15:I19 J17:K19 L17:L18">
    <cfRule type="cellIs" dxfId="0" priority="1" operator="greaterThanOrEqual">
      <formula>7</formula>
    </cfRule>
  </conditionalFormatting>
  <conditionalFormatting sqref="B2:H19 I2:I13 J2:L12 I15:I19 J17:K19 L17:L18">
    <cfRule type="cellIs" dxfId="1" priority="2" operator="lessThan">
      <formula>7</formula>
    </cfRule>
  </conditionalFormatting>
  <conditionalFormatting sqref="B2:H19 I2:I13 J2:L12 I15:I19 J17:K19 L17:L18">
    <cfRule type="notContainsBlanks" dxfId="2" priority="3">
      <formula>LEN(TRIM(B2))&gt;0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2.38"/>
    <col customWidth="1" min="2" max="2" width="4.38"/>
    <col customWidth="1" min="3" max="3" width="5.38"/>
    <col customWidth="1" min="4" max="7" width="6.0"/>
    <col customWidth="1" min="8" max="8" width="5.5"/>
    <col customWidth="1" min="9" max="9" width="6.0"/>
    <col customWidth="1" min="10" max="10" width="5.0"/>
    <col customWidth="1" min="11" max="11" width="6.63"/>
    <col customWidth="1" min="12" max="12" width="25.5"/>
  </cols>
  <sheetData>
    <row r="1">
      <c r="A1" s="53" t="s">
        <v>58</v>
      </c>
      <c r="B1" s="1" t="s">
        <v>59</v>
      </c>
      <c r="C1" s="1" t="s">
        <v>60</v>
      </c>
      <c r="D1" s="1" t="s">
        <v>61</v>
      </c>
      <c r="E1" s="1" t="s">
        <v>4</v>
      </c>
      <c r="F1" s="1" t="s">
        <v>7</v>
      </c>
      <c r="G1" s="1" t="s">
        <v>9</v>
      </c>
      <c r="H1" s="1" t="s">
        <v>62</v>
      </c>
      <c r="I1" s="1" t="s">
        <v>8</v>
      </c>
      <c r="J1" s="1" t="s">
        <v>63</v>
      </c>
      <c r="K1" s="1" t="s">
        <v>11</v>
      </c>
      <c r="L1" s="1" t="s">
        <v>12</v>
      </c>
    </row>
    <row r="2">
      <c r="A2" s="2" t="s">
        <v>617</v>
      </c>
      <c r="B2" s="2">
        <v>9.0</v>
      </c>
      <c r="C2" s="2">
        <v>7.0</v>
      </c>
      <c r="D2" s="2"/>
      <c r="E2" s="7"/>
      <c r="F2" s="5">
        <v>9.5</v>
      </c>
      <c r="G2" s="5"/>
      <c r="H2" s="7"/>
      <c r="I2" s="7"/>
      <c r="J2" s="7"/>
      <c r="K2" s="7"/>
      <c r="L2" s="7"/>
    </row>
    <row r="3">
      <c r="A3" s="2" t="s">
        <v>618</v>
      </c>
      <c r="B3" s="2">
        <v>9.0</v>
      </c>
      <c r="C3" s="2"/>
      <c r="D3" s="2">
        <v>8.5</v>
      </c>
      <c r="E3" s="7"/>
      <c r="F3" s="5">
        <v>8.5</v>
      </c>
      <c r="G3" s="5"/>
      <c r="H3" s="5"/>
      <c r="I3" s="5"/>
      <c r="J3" s="7"/>
      <c r="K3" s="7"/>
      <c r="L3" s="7"/>
    </row>
    <row r="4">
      <c r="A4" s="2" t="s">
        <v>163</v>
      </c>
      <c r="B4" s="2">
        <v>10.0</v>
      </c>
      <c r="C4" s="2">
        <v>9.5</v>
      </c>
      <c r="D4" s="2"/>
      <c r="E4" s="5"/>
      <c r="F4" s="7"/>
      <c r="G4" s="5"/>
      <c r="H4" s="5"/>
      <c r="I4" s="5"/>
      <c r="J4" s="5"/>
      <c r="K4" s="5"/>
      <c r="L4" s="7"/>
    </row>
    <row r="5">
      <c r="A5" s="2" t="s">
        <v>619</v>
      </c>
      <c r="B5" s="2">
        <v>7.0</v>
      </c>
      <c r="C5" s="2">
        <v>9.0</v>
      </c>
      <c r="D5" s="2">
        <v>8.3</v>
      </c>
      <c r="E5" s="5">
        <v>8.0</v>
      </c>
      <c r="F5" s="5">
        <v>9.0</v>
      </c>
      <c r="G5" s="5">
        <v>7.8</v>
      </c>
      <c r="H5" s="7"/>
      <c r="I5" s="5"/>
      <c r="J5" s="5"/>
      <c r="K5" s="7"/>
      <c r="L5" s="7"/>
    </row>
    <row r="6">
      <c r="A6" s="2" t="s">
        <v>620</v>
      </c>
      <c r="B6" s="2">
        <v>8.0</v>
      </c>
      <c r="C6" s="2">
        <v>9.0</v>
      </c>
      <c r="D6" s="2">
        <v>9.5</v>
      </c>
      <c r="E6" s="5">
        <v>9.5</v>
      </c>
      <c r="F6" s="5"/>
      <c r="G6" s="5"/>
      <c r="H6" s="7"/>
      <c r="I6" s="5"/>
      <c r="J6" s="5"/>
      <c r="K6" s="7"/>
      <c r="L6" s="7"/>
    </row>
    <row r="7">
      <c r="A7" s="2" t="s">
        <v>621</v>
      </c>
      <c r="B7" s="5">
        <v>7.0</v>
      </c>
      <c r="C7" s="5">
        <v>8.5</v>
      </c>
      <c r="D7" s="5">
        <v>7.0</v>
      </c>
      <c r="E7" s="5">
        <v>9.5</v>
      </c>
      <c r="F7" s="5">
        <v>8.5</v>
      </c>
      <c r="G7" s="5">
        <v>7.8</v>
      </c>
      <c r="H7" s="5"/>
      <c r="I7" s="5"/>
      <c r="J7" s="5"/>
      <c r="K7" s="5"/>
      <c r="L7" s="7"/>
    </row>
    <row r="8">
      <c r="A8" s="2" t="s">
        <v>622</v>
      </c>
      <c r="B8" s="2">
        <v>10.0</v>
      </c>
      <c r="C8" s="2"/>
      <c r="D8" s="2"/>
      <c r="E8" s="5"/>
      <c r="F8" s="5"/>
      <c r="G8" s="5"/>
      <c r="H8" s="5"/>
      <c r="I8" s="5"/>
      <c r="J8" s="5"/>
      <c r="K8" s="5"/>
      <c r="L8" s="7"/>
    </row>
    <row r="9">
      <c r="A9" s="2" t="s">
        <v>623</v>
      </c>
      <c r="B9" s="2">
        <v>9.0</v>
      </c>
      <c r="C9" s="5"/>
      <c r="D9" s="7"/>
      <c r="E9" s="7"/>
      <c r="F9" s="5"/>
      <c r="G9" s="5"/>
      <c r="H9" s="7"/>
      <c r="I9" s="5"/>
      <c r="J9" s="5"/>
      <c r="K9" s="5"/>
      <c r="L9" s="7"/>
    </row>
    <row r="10">
      <c r="A10" s="2" t="s">
        <v>624</v>
      </c>
      <c r="B10" s="2">
        <v>9.0</v>
      </c>
      <c r="C10" s="5"/>
      <c r="D10" s="7"/>
      <c r="E10" s="7"/>
      <c r="F10" s="5"/>
      <c r="G10" s="5"/>
      <c r="H10" s="7"/>
      <c r="I10" s="5"/>
      <c r="J10" s="5"/>
      <c r="K10" s="5"/>
      <c r="L10" s="5"/>
    </row>
    <row r="11">
      <c r="A11" s="2" t="s">
        <v>625</v>
      </c>
      <c r="B11" s="2">
        <v>8.0</v>
      </c>
      <c r="C11" s="5">
        <v>8.0</v>
      </c>
      <c r="D11" s="19">
        <v>8.3</v>
      </c>
      <c r="E11" s="5">
        <v>9.5</v>
      </c>
      <c r="F11" s="5">
        <v>9.0</v>
      </c>
      <c r="G11" s="5">
        <v>7.8</v>
      </c>
      <c r="H11" s="7"/>
      <c r="I11" s="5"/>
      <c r="J11" s="5"/>
      <c r="K11" s="5"/>
      <c r="L11" s="7"/>
    </row>
    <row r="12">
      <c r="A12" s="2" t="s">
        <v>155</v>
      </c>
      <c r="B12" s="2">
        <v>9.0</v>
      </c>
      <c r="C12" s="5"/>
      <c r="D12" s="7"/>
      <c r="E12" s="7"/>
      <c r="F12" s="5"/>
      <c r="G12" s="5"/>
      <c r="H12" s="7"/>
      <c r="I12" s="5"/>
      <c r="J12" s="5"/>
      <c r="K12" s="5"/>
      <c r="L12" s="5"/>
    </row>
    <row r="13">
      <c r="A13" s="2" t="s">
        <v>626</v>
      </c>
      <c r="B13" s="2">
        <v>8.5</v>
      </c>
      <c r="C13" s="5"/>
      <c r="D13" s="7"/>
      <c r="E13" s="7"/>
      <c r="F13" s="5"/>
      <c r="G13" s="5"/>
      <c r="H13" s="7"/>
      <c r="I13" s="5"/>
      <c r="J13" s="5"/>
      <c r="K13" s="5"/>
      <c r="L13" s="5"/>
    </row>
    <row r="14">
      <c r="A14" s="2" t="s">
        <v>627</v>
      </c>
      <c r="B14" s="2">
        <v>7.5</v>
      </c>
      <c r="C14" s="5"/>
      <c r="D14" s="7"/>
      <c r="E14" s="7"/>
      <c r="F14" s="5"/>
      <c r="G14" s="5"/>
      <c r="H14" s="7"/>
      <c r="I14" s="5"/>
      <c r="J14" s="5"/>
      <c r="K14" s="5"/>
      <c r="L14" s="5"/>
    </row>
    <row r="15">
      <c r="A15" s="2" t="s">
        <v>628</v>
      </c>
      <c r="B15" s="2">
        <v>6.5</v>
      </c>
      <c r="C15" s="19">
        <v>7.0</v>
      </c>
      <c r="D15" s="19">
        <v>7.3</v>
      </c>
      <c r="E15" s="7"/>
      <c r="F15" s="5"/>
      <c r="G15" s="5"/>
      <c r="H15" s="7"/>
      <c r="I15" s="5"/>
      <c r="J15" s="5"/>
      <c r="K15" s="5"/>
      <c r="L15" s="5"/>
    </row>
    <row r="16">
      <c r="A16" s="2" t="s">
        <v>629</v>
      </c>
      <c r="B16" s="2">
        <v>8.5</v>
      </c>
      <c r="C16" s="5">
        <v>10.0</v>
      </c>
      <c r="D16" s="5">
        <v>8.5</v>
      </c>
      <c r="E16" s="5">
        <v>9.5</v>
      </c>
      <c r="F16" s="5">
        <v>9.0</v>
      </c>
      <c r="G16" s="5"/>
      <c r="H16" s="7"/>
      <c r="I16" s="5"/>
      <c r="J16" s="5"/>
      <c r="K16" s="5"/>
      <c r="L16" s="5"/>
    </row>
    <row r="17">
      <c r="A17" s="126" t="s">
        <v>630</v>
      </c>
      <c r="B17" s="2">
        <v>7.5</v>
      </c>
      <c r="C17" s="5"/>
      <c r="D17" s="7"/>
      <c r="E17" s="7"/>
      <c r="F17" s="5"/>
      <c r="G17" s="5"/>
      <c r="H17" s="7"/>
      <c r="I17" s="5"/>
      <c r="J17" s="5"/>
      <c r="K17" s="5"/>
      <c r="L17" s="5"/>
    </row>
    <row r="18">
      <c r="A18" s="2" t="s">
        <v>631</v>
      </c>
      <c r="B18" s="2">
        <v>7.0</v>
      </c>
      <c r="C18" s="5">
        <v>7.5</v>
      </c>
      <c r="D18" s="19">
        <v>7.3</v>
      </c>
      <c r="E18" s="5">
        <v>8.0</v>
      </c>
      <c r="F18" s="5">
        <v>9.0</v>
      </c>
      <c r="G18" s="5">
        <v>8.2</v>
      </c>
      <c r="H18" s="7"/>
      <c r="I18" s="7"/>
      <c r="J18" s="5"/>
      <c r="K18" s="5"/>
      <c r="L18" s="5"/>
    </row>
    <row r="19">
      <c r="A19" s="31" t="s">
        <v>161</v>
      </c>
      <c r="C19" s="5">
        <v>9.5</v>
      </c>
      <c r="D19" s="5">
        <v>8.75</v>
      </c>
      <c r="E19" s="5">
        <v>9.0</v>
      </c>
      <c r="F19" s="5"/>
      <c r="G19" s="5"/>
      <c r="H19" s="7"/>
      <c r="I19" s="7"/>
      <c r="J19" s="5"/>
      <c r="K19" s="5"/>
      <c r="L19" s="5"/>
    </row>
    <row r="20">
      <c r="A20" s="2" t="s">
        <v>632</v>
      </c>
      <c r="B20" s="2"/>
      <c r="C20" s="5">
        <v>8.0</v>
      </c>
      <c r="D20" s="7"/>
      <c r="E20" s="7"/>
      <c r="F20" s="5"/>
      <c r="G20" s="5"/>
      <c r="H20" s="7"/>
      <c r="I20" s="7"/>
      <c r="J20" s="5"/>
      <c r="K20" s="5"/>
      <c r="L20" s="5"/>
    </row>
    <row r="21">
      <c r="A21" s="2" t="s">
        <v>305</v>
      </c>
      <c r="B21" s="2"/>
      <c r="C21" s="5"/>
      <c r="D21" s="5">
        <v>7.0</v>
      </c>
      <c r="E21" s="7"/>
      <c r="F21" s="5"/>
      <c r="G21" s="5"/>
      <c r="H21" s="7"/>
      <c r="I21" s="7"/>
      <c r="J21" s="5"/>
      <c r="K21" s="5"/>
      <c r="L21" s="5"/>
    </row>
    <row r="22">
      <c r="A22" s="2" t="s">
        <v>633</v>
      </c>
      <c r="B22" s="2">
        <v>8.0</v>
      </c>
      <c r="C22" s="5"/>
      <c r="D22" s="5">
        <v>6.0</v>
      </c>
      <c r="E22" s="7"/>
      <c r="F22" s="5">
        <v>8.0</v>
      </c>
      <c r="G22" s="5">
        <v>8.5</v>
      </c>
      <c r="H22" s="7"/>
      <c r="I22" s="7"/>
      <c r="J22" s="5"/>
      <c r="K22" s="5"/>
      <c r="L22" s="5"/>
    </row>
    <row r="23">
      <c r="A23" s="2" t="s">
        <v>634</v>
      </c>
      <c r="B23" s="2">
        <v>7.0</v>
      </c>
      <c r="C23" s="5">
        <v>7.0</v>
      </c>
      <c r="D23" s="5">
        <v>4.5</v>
      </c>
      <c r="E23" s="19">
        <v>8.0</v>
      </c>
      <c r="F23" s="5">
        <v>6.0</v>
      </c>
      <c r="G23" s="5">
        <v>7.8</v>
      </c>
      <c r="H23" s="7"/>
      <c r="I23" s="7"/>
      <c r="J23" s="5"/>
      <c r="K23" s="5"/>
      <c r="L23" s="5"/>
    </row>
    <row r="24">
      <c r="A24" s="2" t="s">
        <v>315</v>
      </c>
      <c r="B24" s="5">
        <v>7.0</v>
      </c>
      <c r="C24" s="5">
        <v>8.0</v>
      </c>
      <c r="D24" s="5">
        <v>7.0</v>
      </c>
      <c r="E24" s="5">
        <v>8.0</v>
      </c>
      <c r="F24" s="5">
        <v>7.6</v>
      </c>
      <c r="G24" s="5">
        <v>9.2</v>
      </c>
      <c r="H24" s="5"/>
      <c r="I24" s="5"/>
      <c r="J24" s="5"/>
      <c r="K24" s="5"/>
      <c r="L24" s="5"/>
    </row>
    <row r="25">
      <c r="A25" s="2" t="s">
        <v>317</v>
      </c>
      <c r="B25" s="5">
        <v>7.0</v>
      </c>
      <c r="C25" s="5">
        <v>9.0</v>
      </c>
      <c r="D25" s="5">
        <v>8.0</v>
      </c>
      <c r="E25" s="5">
        <v>8.0</v>
      </c>
      <c r="F25" s="5">
        <v>6.0</v>
      </c>
      <c r="G25" s="5"/>
      <c r="H25" s="5"/>
      <c r="I25" s="5"/>
      <c r="J25" s="5"/>
      <c r="K25" s="5"/>
      <c r="L25" s="5"/>
    </row>
    <row r="26">
      <c r="A26" s="2" t="s">
        <v>320</v>
      </c>
      <c r="B26" s="5"/>
      <c r="C26" s="5">
        <v>5.5</v>
      </c>
      <c r="D26" s="5">
        <v>8.0</v>
      </c>
      <c r="E26" s="5"/>
      <c r="F26" s="5"/>
      <c r="G26" s="5"/>
      <c r="H26" s="5"/>
      <c r="I26" s="5"/>
      <c r="J26" s="5"/>
      <c r="K26" s="5"/>
      <c r="L26" s="5"/>
    </row>
    <row r="27">
      <c r="A27" s="2" t="s">
        <v>635</v>
      </c>
      <c r="B27" s="5">
        <v>7.0</v>
      </c>
      <c r="C27" s="5">
        <v>8.5</v>
      </c>
      <c r="D27" s="5">
        <v>7.0</v>
      </c>
      <c r="E27" s="5">
        <v>8.0</v>
      </c>
      <c r="F27" s="5"/>
      <c r="G27" s="5"/>
      <c r="H27" s="5"/>
      <c r="I27" s="5"/>
      <c r="J27" s="5"/>
      <c r="K27" s="5"/>
      <c r="L27" s="5"/>
    </row>
    <row r="28">
      <c r="A28" s="2" t="s">
        <v>160</v>
      </c>
      <c r="B28" s="5"/>
      <c r="C28" s="5"/>
      <c r="D28" s="5">
        <v>7.0</v>
      </c>
      <c r="E28" s="5"/>
      <c r="F28" s="5"/>
      <c r="G28" s="5"/>
      <c r="H28" s="5"/>
      <c r="I28" s="5"/>
      <c r="J28" s="5"/>
      <c r="K28" s="5"/>
      <c r="L28" s="5"/>
    </row>
    <row r="29">
      <c r="A29" s="2" t="s">
        <v>636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35" t="s">
        <v>389</v>
      </c>
      <c r="B30" s="4">
        <v>10.0</v>
      </c>
      <c r="C30" s="4">
        <v>7.0</v>
      </c>
      <c r="D30" s="7">
        <v>8.5</v>
      </c>
      <c r="E30" s="4">
        <v>10.0</v>
      </c>
      <c r="F30" s="4">
        <v>7.0</v>
      </c>
      <c r="G30" s="7">
        <v>10.0</v>
      </c>
      <c r="H30" s="5">
        <v>8.5</v>
      </c>
      <c r="I30" s="5">
        <v>9.5</v>
      </c>
      <c r="J30" s="5">
        <v>8.5</v>
      </c>
      <c r="K30" s="5">
        <v>10.0</v>
      </c>
      <c r="L30" s="5"/>
    </row>
    <row r="31">
      <c r="A31" s="81" t="s">
        <v>378</v>
      </c>
      <c r="B31" s="4">
        <v>10.0</v>
      </c>
      <c r="C31" s="4">
        <v>9.0</v>
      </c>
      <c r="D31" s="4">
        <v>7.0</v>
      </c>
      <c r="E31" s="4">
        <v>9.0</v>
      </c>
      <c r="F31" s="4">
        <v>10.0</v>
      </c>
      <c r="G31" s="5">
        <v>10.0</v>
      </c>
      <c r="H31" s="5">
        <v>8.5</v>
      </c>
      <c r="I31" s="19">
        <v>9.5</v>
      </c>
      <c r="J31" s="5">
        <v>8.5</v>
      </c>
      <c r="K31" s="5">
        <v>10.0</v>
      </c>
      <c r="L31" s="5"/>
    </row>
    <row r="32">
      <c r="A32" s="69" t="s">
        <v>477</v>
      </c>
      <c r="B32" s="4">
        <v>10.0</v>
      </c>
      <c r="C32" s="4">
        <v>8.5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17"/>
    </row>
    <row r="33">
      <c r="A33" s="14" t="s">
        <v>65</v>
      </c>
      <c r="B33" s="5">
        <v>10.0</v>
      </c>
      <c r="C33" s="5">
        <v>8.5</v>
      </c>
      <c r="D33" s="5">
        <v>8.0</v>
      </c>
      <c r="E33" s="5">
        <v>7.5</v>
      </c>
      <c r="F33" s="5">
        <v>7.0</v>
      </c>
      <c r="G33" s="5">
        <v>7.5</v>
      </c>
      <c r="H33" s="7"/>
      <c r="I33" s="7"/>
      <c r="J33" s="7"/>
      <c r="K33" s="7"/>
      <c r="L33" s="17"/>
    </row>
  </sheetData>
  <conditionalFormatting sqref="D21:D29 B24:C29 E24:K29 L24:L31">
    <cfRule type="cellIs" dxfId="3" priority="1" operator="greaterThanOrEqual">
      <formula>7</formula>
    </cfRule>
  </conditionalFormatting>
  <conditionalFormatting sqref="E2:K33 L2:L32 B7:D7 C9:D33 B24:B33 M32">
    <cfRule type="cellIs" dxfId="0" priority="2" operator="greaterThanOrEqual">
      <formula>7</formula>
    </cfRule>
  </conditionalFormatting>
  <conditionalFormatting sqref="E2:K33 L2:L32 B7:D7 C9:D33 B24:B33 M32">
    <cfRule type="cellIs" dxfId="1" priority="3" operator="lessThan">
      <formula>7</formula>
    </cfRule>
  </conditionalFormatting>
  <conditionalFormatting sqref="E2:K33 L2:L32 B7:D7 C9:D33 B24:B33 M32">
    <cfRule type="notContainsBlanks" dxfId="2" priority="4">
      <formula>LEN(TRIM(E2))&gt;0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13"/>
    <col customWidth="1" min="2" max="2" width="6.88"/>
    <col customWidth="1" min="3" max="3" width="7.88"/>
    <col customWidth="1" min="4" max="4" width="7.38"/>
    <col customWidth="1" min="5" max="5" width="7.88"/>
    <col customWidth="1" min="6" max="6" width="7.38"/>
    <col customWidth="1" min="7" max="7" width="6.38"/>
    <col customWidth="1" min="8" max="8" width="8.0"/>
    <col customWidth="1" min="9" max="9" width="6.25"/>
    <col customWidth="1" min="10" max="10" width="7.5"/>
    <col customWidth="1" min="11" max="11" width="9.13"/>
    <col customWidth="1" min="12" max="12" width="7.63"/>
    <col customWidth="1" min="13" max="13" width="31.13"/>
  </cols>
  <sheetData>
    <row r="1">
      <c r="A1" s="53" t="s">
        <v>58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</row>
    <row r="2">
      <c r="A2" s="9" t="s">
        <v>637</v>
      </c>
      <c r="B2" s="5">
        <v>8.0</v>
      </c>
      <c r="C2" s="5">
        <v>9.75</v>
      </c>
      <c r="D2" s="7"/>
      <c r="E2" s="5">
        <v>10.0</v>
      </c>
      <c r="F2" s="7"/>
      <c r="G2" s="7"/>
      <c r="H2" s="7"/>
      <c r="I2" s="7"/>
      <c r="J2" s="7"/>
      <c r="K2" s="7"/>
      <c r="L2" s="7"/>
      <c r="M2" s="8"/>
    </row>
    <row r="3">
      <c r="A3" s="9" t="s">
        <v>638</v>
      </c>
      <c r="B3" s="5">
        <v>8.0</v>
      </c>
      <c r="C3" s="5">
        <v>10.0</v>
      </c>
      <c r="D3" s="5">
        <v>9.0</v>
      </c>
      <c r="E3" s="5">
        <v>10.0</v>
      </c>
      <c r="F3" s="5">
        <v>10.0</v>
      </c>
      <c r="G3" s="5">
        <v>10.0</v>
      </c>
      <c r="H3" s="5">
        <v>9.5</v>
      </c>
      <c r="I3" s="5">
        <v>10.0</v>
      </c>
      <c r="J3" s="5">
        <v>10.0</v>
      </c>
      <c r="K3" s="5">
        <v>10.0</v>
      </c>
      <c r="L3" s="5">
        <v>10.0</v>
      </c>
      <c r="M3" s="2" t="s">
        <v>14</v>
      </c>
    </row>
    <row r="4">
      <c r="A4" s="9" t="s">
        <v>639</v>
      </c>
      <c r="B4" s="5">
        <v>10.0</v>
      </c>
      <c r="C4" s="5">
        <v>10.0</v>
      </c>
      <c r="D4" s="5">
        <v>7.0</v>
      </c>
      <c r="E4" s="5">
        <v>10.0</v>
      </c>
      <c r="F4" s="5">
        <v>10.0</v>
      </c>
      <c r="G4" s="5">
        <v>10.0</v>
      </c>
      <c r="H4" s="5">
        <v>9.5</v>
      </c>
      <c r="I4" s="5">
        <v>10.0</v>
      </c>
      <c r="J4" s="5">
        <v>8.5</v>
      </c>
      <c r="K4" s="5">
        <v>10.0</v>
      </c>
      <c r="L4" s="5">
        <v>10.0</v>
      </c>
      <c r="M4" s="2" t="s">
        <v>14</v>
      </c>
    </row>
    <row r="5">
      <c r="A5" s="9" t="s">
        <v>640</v>
      </c>
      <c r="B5" s="5">
        <v>10.0</v>
      </c>
      <c r="C5" s="5">
        <v>9.0</v>
      </c>
      <c r="D5" s="5">
        <v>7.5</v>
      </c>
      <c r="E5" s="5">
        <v>9.0</v>
      </c>
      <c r="F5" s="5">
        <v>10.0</v>
      </c>
      <c r="G5" s="5">
        <v>7.0</v>
      </c>
      <c r="H5" s="5">
        <v>9.0</v>
      </c>
      <c r="I5" s="5">
        <v>10.0</v>
      </c>
      <c r="J5" s="5">
        <v>7.0</v>
      </c>
      <c r="K5" s="7"/>
      <c r="L5" s="7"/>
      <c r="M5" s="2" t="s">
        <v>641</v>
      </c>
    </row>
    <row r="6">
      <c r="A6" s="9" t="s">
        <v>642</v>
      </c>
      <c r="B6" s="5">
        <v>8.0</v>
      </c>
      <c r="C6" s="5">
        <v>9.6</v>
      </c>
      <c r="D6" s="5">
        <v>9.0</v>
      </c>
      <c r="E6" s="5">
        <v>10.0</v>
      </c>
      <c r="F6" s="5">
        <v>10.0</v>
      </c>
      <c r="G6" s="5">
        <v>10.0</v>
      </c>
      <c r="H6" s="5">
        <v>9.0</v>
      </c>
      <c r="I6" s="5">
        <v>10.0</v>
      </c>
      <c r="J6" s="5">
        <v>8.5</v>
      </c>
      <c r="K6" s="5">
        <v>10.0</v>
      </c>
      <c r="L6" s="5">
        <v>10.0</v>
      </c>
      <c r="M6" s="2" t="s">
        <v>14</v>
      </c>
    </row>
    <row r="7">
      <c r="A7" s="9" t="s">
        <v>643</v>
      </c>
      <c r="B7" s="5">
        <v>10.0</v>
      </c>
      <c r="C7" s="5">
        <v>9.25</v>
      </c>
      <c r="D7" s="5">
        <v>7.5</v>
      </c>
      <c r="E7" s="5">
        <v>9.0</v>
      </c>
      <c r="F7" s="5">
        <v>10.0</v>
      </c>
      <c r="G7" s="8"/>
      <c r="H7" s="7"/>
      <c r="I7" s="7"/>
      <c r="J7" s="7"/>
      <c r="K7" s="7"/>
      <c r="L7" s="7"/>
      <c r="M7" s="8"/>
    </row>
    <row r="8">
      <c r="A8" s="9" t="s">
        <v>644</v>
      </c>
      <c r="B8" s="5"/>
      <c r="C8" s="7"/>
      <c r="D8" s="7"/>
      <c r="E8" s="7"/>
      <c r="F8" s="7"/>
      <c r="G8" s="8"/>
      <c r="H8" s="7"/>
      <c r="I8" s="7"/>
      <c r="J8" s="7"/>
      <c r="K8" s="7"/>
      <c r="L8" s="7"/>
      <c r="M8" s="8"/>
    </row>
    <row r="9">
      <c r="A9" s="9" t="s">
        <v>645</v>
      </c>
      <c r="B9" s="5">
        <v>8.0</v>
      </c>
      <c r="C9" s="5">
        <v>10.0</v>
      </c>
      <c r="D9" s="5">
        <v>8.5</v>
      </c>
      <c r="E9" s="5">
        <v>9.0</v>
      </c>
      <c r="F9" s="5">
        <v>10.0</v>
      </c>
      <c r="G9" s="2">
        <v>8.0</v>
      </c>
      <c r="H9" s="5">
        <v>9.5</v>
      </c>
      <c r="I9" s="5">
        <v>10.0</v>
      </c>
      <c r="J9" s="5">
        <v>7.0</v>
      </c>
      <c r="K9" s="5">
        <v>8.0</v>
      </c>
      <c r="L9" s="5">
        <v>8.0</v>
      </c>
      <c r="M9" s="8"/>
    </row>
    <row r="10">
      <c r="A10" s="9" t="s">
        <v>646</v>
      </c>
      <c r="B10" s="5">
        <v>8.0</v>
      </c>
      <c r="C10" s="5">
        <v>9.85</v>
      </c>
      <c r="D10" s="5">
        <v>8.5</v>
      </c>
      <c r="E10" s="5">
        <v>10.0</v>
      </c>
      <c r="F10" s="5">
        <v>10.0</v>
      </c>
      <c r="G10" s="5">
        <v>10.0</v>
      </c>
      <c r="H10" s="5">
        <v>10.0</v>
      </c>
      <c r="I10" s="5">
        <v>7.0</v>
      </c>
      <c r="J10" s="5">
        <v>10.0</v>
      </c>
      <c r="K10" s="5">
        <v>10.0</v>
      </c>
      <c r="L10" s="5">
        <v>10.0</v>
      </c>
      <c r="M10" s="2" t="s">
        <v>641</v>
      </c>
    </row>
    <row r="11">
      <c r="A11" s="9" t="s">
        <v>647</v>
      </c>
      <c r="B11" s="5">
        <v>10.0</v>
      </c>
      <c r="C11" s="5">
        <v>9.25</v>
      </c>
      <c r="D11" s="5">
        <v>8.0</v>
      </c>
      <c r="E11" s="5">
        <v>9.0</v>
      </c>
      <c r="F11" s="7"/>
      <c r="G11" s="8"/>
      <c r="H11" s="7"/>
      <c r="I11" s="5">
        <v>10.0</v>
      </c>
      <c r="J11" s="7"/>
      <c r="K11" s="7"/>
      <c r="L11" s="7"/>
      <c r="M11" s="8"/>
    </row>
    <row r="12">
      <c r="A12" s="9" t="s">
        <v>648</v>
      </c>
      <c r="B12" s="5">
        <v>8.0</v>
      </c>
      <c r="C12" s="5">
        <v>9.6</v>
      </c>
      <c r="D12" s="5">
        <v>9.5</v>
      </c>
      <c r="E12" s="5">
        <v>10.0</v>
      </c>
      <c r="F12" s="5">
        <v>10.0</v>
      </c>
      <c r="G12" s="5">
        <v>10.0</v>
      </c>
      <c r="H12" s="5">
        <v>8.5</v>
      </c>
      <c r="I12" s="5">
        <v>10.0</v>
      </c>
      <c r="J12" s="5">
        <v>9.0</v>
      </c>
      <c r="K12" s="5">
        <v>8.5</v>
      </c>
      <c r="L12" s="5">
        <v>9.0</v>
      </c>
      <c r="M12" s="2" t="s">
        <v>14</v>
      </c>
    </row>
    <row r="13">
      <c r="A13" s="9" t="s">
        <v>649</v>
      </c>
      <c r="B13" s="5">
        <v>10.0</v>
      </c>
      <c r="C13" s="5">
        <v>9.0</v>
      </c>
      <c r="D13" s="5">
        <v>9.25</v>
      </c>
      <c r="E13" s="5">
        <v>10.0</v>
      </c>
      <c r="F13" s="5">
        <v>10.0</v>
      </c>
      <c r="G13" s="5">
        <v>10.0</v>
      </c>
      <c r="H13" s="7"/>
      <c r="I13" s="7"/>
      <c r="J13" s="7"/>
      <c r="K13" s="5">
        <v>10.0</v>
      </c>
      <c r="L13" s="7"/>
      <c r="M13" s="2" t="s">
        <v>650</v>
      </c>
    </row>
    <row r="14">
      <c r="A14" s="9" t="s">
        <v>651</v>
      </c>
      <c r="B14" s="5">
        <v>7.0</v>
      </c>
      <c r="C14" s="19">
        <v>8.0</v>
      </c>
      <c r="D14" s="5">
        <v>7.0</v>
      </c>
      <c r="E14" s="5">
        <v>10.0</v>
      </c>
      <c r="F14" s="5">
        <v>10.0</v>
      </c>
      <c r="G14" s="5">
        <v>10.0</v>
      </c>
      <c r="H14" s="5">
        <v>8.5</v>
      </c>
      <c r="I14" s="5">
        <v>10.0</v>
      </c>
      <c r="J14" s="5">
        <v>8.5</v>
      </c>
      <c r="K14" s="5">
        <v>8.5</v>
      </c>
      <c r="L14" s="5">
        <v>10.0</v>
      </c>
      <c r="M14" s="2"/>
    </row>
    <row r="15">
      <c r="A15" s="9" t="s">
        <v>652</v>
      </c>
      <c r="B15" s="5">
        <v>8.0</v>
      </c>
      <c r="C15" s="5">
        <v>10.0</v>
      </c>
      <c r="D15" s="5">
        <v>9.0</v>
      </c>
      <c r="E15" s="5">
        <v>10.0</v>
      </c>
      <c r="F15" s="5">
        <v>10.0</v>
      </c>
      <c r="G15" s="5">
        <v>10.0</v>
      </c>
      <c r="H15" s="5">
        <v>9.0</v>
      </c>
      <c r="I15" s="5">
        <v>10.0</v>
      </c>
      <c r="J15" s="5">
        <v>8.5</v>
      </c>
      <c r="K15" s="5">
        <v>10.0</v>
      </c>
      <c r="L15" s="5">
        <v>10.0</v>
      </c>
      <c r="M15" s="2" t="s">
        <v>14</v>
      </c>
    </row>
    <row r="16">
      <c r="A16" s="9" t="s">
        <v>653</v>
      </c>
      <c r="B16" s="5">
        <v>8.0</v>
      </c>
      <c r="C16" s="5">
        <v>10.0</v>
      </c>
      <c r="D16" s="5">
        <v>7.5</v>
      </c>
      <c r="E16" s="5">
        <v>10.0</v>
      </c>
      <c r="F16" s="5">
        <v>10.0</v>
      </c>
      <c r="G16" s="5">
        <v>10.0</v>
      </c>
      <c r="H16" s="5">
        <v>8.0</v>
      </c>
      <c r="I16" s="5">
        <v>10.0</v>
      </c>
      <c r="J16" s="5">
        <v>8.5</v>
      </c>
      <c r="K16" s="5">
        <v>9.0</v>
      </c>
      <c r="L16" s="5">
        <v>10.0</v>
      </c>
      <c r="M16" s="2" t="s">
        <v>14</v>
      </c>
    </row>
    <row r="17">
      <c r="A17" s="9" t="s">
        <v>654</v>
      </c>
      <c r="B17" s="5">
        <v>9.5</v>
      </c>
      <c r="C17" s="5">
        <v>9.75</v>
      </c>
      <c r="D17" s="5">
        <v>9.5</v>
      </c>
      <c r="E17" s="5">
        <v>10.0</v>
      </c>
      <c r="F17" s="5">
        <v>10.0</v>
      </c>
      <c r="G17" s="5">
        <v>10.0</v>
      </c>
      <c r="H17" s="5">
        <v>10.0</v>
      </c>
      <c r="I17" s="5">
        <v>10.0</v>
      </c>
      <c r="J17" s="5">
        <v>9.5</v>
      </c>
      <c r="K17" s="5">
        <v>10.0</v>
      </c>
      <c r="L17" s="5">
        <v>10.0</v>
      </c>
      <c r="M17" s="2" t="s">
        <v>14</v>
      </c>
      <c r="P17" s="127"/>
    </row>
    <row r="18">
      <c r="A18" s="9" t="s">
        <v>655</v>
      </c>
      <c r="B18" s="5">
        <v>10.0</v>
      </c>
      <c r="C18" s="5">
        <v>10.0</v>
      </c>
      <c r="D18" s="5">
        <v>7.0</v>
      </c>
      <c r="E18" s="5">
        <v>7.0</v>
      </c>
      <c r="F18" s="5">
        <v>10.0</v>
      </c>
      <c r="G18" s="2">
        <v>7.0</v>
      </c>
      <c r="H18" s="5">
        <v>8.5</v>
      </c>
      <c r="I18" s="5">
        <v>7.0</v>
      </c>
      <c r="J18" s="5">
        <v>7.0</v>
      </c>
      <c r="K18" s="5">
        <v>7.0</v>
      </c>
      <c r="L18" s="5">
        <v>10.0</v>
      </c>
      <c r="M18" s="2"/>
    </row>
    <row r="19">
      <c r="A19" s="9" t="s">
        <v>656</v>
      </c>
      <c r="B19" s="5">
        <v>10.0</v>
      </c>
      <c r="C19" s="5">
        <v>10.0</v>
      </c>
      <c r="D19" s="5">
        <v>7.0</v>
      </c>
      <c r="E19" s="5">
        <v>7.0</v>
      </c>
      <c r="F19" s="5">
        <v>10.0</v>
      </c>
      <c r="G19" s="5">
        <v>10.0</v>
      </c>
      <c r="H19" s="5">
        <v>8.5</v>
      </c>
      <c r="I19" s="5">
        <v>7.0</v>
      </c>
      <c r="J19" s="5">
        <v>8.5</v>
      </c>
      <c r="K19" s="5">
        <v>10.0</v>
      </c>
      <c r="L19" s="5">
        <v>10.0</v>
      </c>
      <c r="M19" s="8"/>
    </row>
    <row r="20">
      <c r="A20" s="9" t="s">
        <v>36</v>
      </c>
      <c r="B20" s="5"/>
      <c r="C20" s="5">
        <v>10.0</v>
      </c>
      <c r="D20" s="5">
        <v>9.5</v>
      </c>
      <c r="E20" s="5">
        <v>10.0</v>
      </c>
      <c r="F20" s="5">
        <v>10.0</v>
      </c>
      <c r="G20" s="8"/>
      <c r="H20" s="5">
        <v>10.0</v>
      </c>
      <c r="I20" s="5">
        <v>10.0</v>
      </c>
      <c r="J20" s="5">
        <v>8.5</v>
      </c>
      <c r="K20" s="7"/>
      <c r="L20" s="7"/>
      <c r="M20" s="8"/>
    </row>
    <row r="21">
      <c r="A21" s="9" t="s">
        <v>657</v>
      </c>
      <c r="B21" s="5">
        <v>8.0</v>
      </c>
      <c r="C21" s="5">
        <v>7.0</v>
      </c>
      <c r="D21" s="5">
        <v>8.5</v>
      </c>
      <c r="E21" s="5">
        <v>8.0</v>
      </c>
      <c r="F21" s="5">
        <v>10.0</v>
      </c>
      <c r="G21" s="5">
        <v>10.0</v>
      </c>
      <c r="H21" s="5">
        <v>7.0</v>
      </c>
      <c r="I21" s="5">
        <v>10.0</v>
      </c>
      <c r="J21" s="19">
        <v>7.0</v>
      </c>
      <c r="K21" s="5">
        <v>9.0</v>
      </c>
      <c r="L21" s="5">
        <v>9.0</v>
      </c>
      <c r="M21" s="8"/>
    </row>
    <row r="22">
      <c r="A22" s="9" t="s">
        <v>658</v>
      </c>
      <c r="B22" s="5">
        <v>9.5</v>
      </c>
      <c r="C22" s="5">
        <v>9.75</v>
      </c>
      <c r="D22" s="5">
        <v>9.0</v>
      </c>
      <c r="E22" s="5">
        <v>10.0</v>
      </c>
      <c r="F22" s="5">
        <v>10.0</v>
      </c>
      <c r="G22" s="5">
        <v>10.0</v>
      </c>
      <c r="H22" s="5">
        <v>10.0</v>
      </c>
      <c r="I22" s="5">
        <v>10.0</v>
      </c>
      <c r="J22" s="5">
        <v>8.5</v>
      </c>
      <c r="K22" s="7"/>
      <c r="L22" s="5">
        <v>10.0</v>
      </c>
    </row>
    <row r="23">
      <c r="A23" s="9" t="s">
        <v>37</v>
      </c>
      <c r="B23" s="5">
        <v>10.0</v>
      </c>
      <c r="C23" s="5">
        <v>10.0</v>
      </c>
      <c r="D23" s="5">
        <v>8.5</v>
      </c>
      <c r="E23" s="5">
        <v>9.0</v>
      </c>
      <c r="F23" s="5">
        <v>10.0</v>
      </c>
      <c r="G23" s="5"/>
      <c r="H23" s="5">
        <v>8.0</v>
      </c>
      <c r="I23" s="5">
        <v>10.0</v>
      </c>
      <c r="J23" s="5">
        <v>8.5</v>
      </c>
      <c r="K23" s="5"/>
      <c r="L23" s="7"/>
      <c r="M23" s="8"/>
    </row>
    <row r="24">
      <c r="A24" s="9" t="s">
        <v>659</v>
      </c>
      <c r="B24" s="5">
        <v>9.5</v>
      </c>
      <c r="C24" s="5">
        <v>9.75</v>
      </c>
      <c r="D24" s="5">
        <v>8.5</v>
      </c>
      <c r="E24" s="5">
        <v>10.0</v>
      </c>
      <c r="F24" s="5">
        <v>10.0</v>
      </c>
      <c r="G24" s="5">
        <v>10.0</v>
      </c>
      <c r="H24" s="5">
        <v>8.5</v>
      </c>
      <c r="I24" s="5">
        <v>10.0</v>
      </c>
      <c r="J24" s="5">
        <v>9.5</v>
      </c>
      <c r="K24" s="5">
        <v>9.5</v>
      </c>
      <c r="L24" s="5">
        <v>9.0</v>
      </c>
      <c r="M24" s="2" t="s">
        <v>14</v>
      </c>
    </row>
    <row r="25">
      <c r="A25" s="9" t="s">
        <v>660</v>
      </c>
      <c r="B25" s="5">
        <v>9.5</v>
      </c>
      <c r="C25" s="5">
        <v>9.75</v>
      </c>
      <c r="D25" s="5">
        <v>8.5</v>
      </c>
      <c r="E25" s="5">
        <v>8.0</v>
      </c>
      <c r="F25" s="5">
        <v>10.0</v>
      </c>
      <c r="G25" s="5">
        <v>10.0</v>
      </c>
      <c r="H25" s="5">
        <v>8.5</v>
      </c>
      <c r="I25" s="5">
        <v>10.0</v>
      </c>
      <c r="J25" s="5">
        <v>9.5</v>
      </c>
      <c r="K25" s="5">
        <v>9.5</v>
      </c>
      <c r="L25" s="5">
        <v>9.0</v>
      </c>
      <c r="M25" s="2" t="s">
        <v>14</v>
      </c>
    </row>
    <row r="26">
      <c r="A26" s="9" t="s">
        <v>661</v>
      </c>
      <c r="B26" s="5">
        <v>10.0</v>
      </c>
      <c r="C26" s="5">
        <v>8.5</v>
      </c>
      <c r="D26" s="5">
        <v>9.25</v>
      </c>
      <c r="E26" s="5">
        <v>9.0</v>
      </c>
      <c r="F26" s="5">
        <v>10.0</v>
      </c>
      <c r="G26" s="8"/>
      <c r="H26" s="5">
        <v>9.0</v>
      </c>
      <c r="I26" s="5">
        <v>10.0</v>
      </c>
      <c r="J26" s="5">
        <v>7.0</v>
      </c>
      <c r="K26" s="5">
        <v>3.4</v>
      </c>
      <c r="L26" s="5">
        <v>10.0</v>
      </c>
      <c r="M26" s="2" t="s">
        <v>207</v>
      </c>
      <c r="N26" s="31" t="s">
        <v>208</v>
      </c>
    </row>
    <row r="27">
      <c r="A27" s="9" t="s">
        <v>390</v>
      </c>
      <c r="B27" s="5">
        <v>10.0</v>
      </c>
      <c r="C27" s="19">
        <v>9.3</v>
      </c>
      <c r="D27" s="5">
        <v>8.0</v>
      </c>
      <c r="E27" s="5">
        <v>8.0</v>
      </c>
      <c r="F27" s="5">
        <v>10.0</v>
      </c>
      <c r="G27" s="2">
        <v>8.0</v>
      </c>
      <c r="H27" s="5">
        <v>8.0</v>
      </c>
      <c r="I27" s="5">
        <v>10.0</v>
      </c>
      <c r="J27" s="5">
        <v>8.0</v>
      </c>
      <c r="K27" s="5">
        <v>8.0</v>
      </c>
      <c r="L27" s="5">
        <v>10.0</v>
      </c>
      <c r="M27" s="8"/>
    </row>
    <row r="28">
      <c r="A28" s="9" t="s">
        <v>662</v>
      </c>
      <c r="B28" s="5">
        <v>8.0</v>
      </c>
      <c r="C28" s="5">
        <v>7.0</v>
      </c>
      <c r="D28" s="5">
        <v>8.0</v>
      </c>
      <c r="E28" s="19">
        <v>8.0</v>
      </c>
      <c r="F28" s="5">
        <v>10.0</v>
      </c>
      <c r="G28" s="5">
        <v>9.0</v>
      </c>
      <c r="H28" s="5">
        <v>8.0</v>
      </c>
      <c r="I28" s="5">
        <v>10.0</v>
      </c>
      <c r="J28" s="5">
        <v>7.0</v>
      </c>
      <c r="K28" s="5">
        <v>10.0</v>
      </c>
      <c r="L28" s="5">
        <v>8.0</v>
      </c>
      <c r="M28" s="2" t="s">
        <v>14</v>
      </c>
    </row>
    <row r="29">
      <c r="A29" s="9" t="s">
        <v>663</v>
      </c>
      <c r="B29" s="5">
        <v>9.5</v>
      </c>
      <c r="C29" s="19">
        <v>9.8</v>
      </c>
      <c r="D29" s="5">
        <v>9.0</v>
      </c>
      <c r="E29" s="5">
        <v>10.0</v>
      </c>
      <c r="F29" s="5">
        <v>10.0</v>
      </c>
      <c r="G29" s="5">
        <v>10.0</v>
      </c>
      <c r="H29" s="5">
        <v>10.0</v>
      </c>
      <c r="I29" s="5">
        <v>10.0</v>
      </c>
      <c r="J29" s="5">
        <v>9.5</v>
      </c>
      <c r="K29" s="5">
        <v>10.0</v>
      </c>
      <c r="L29" s="5">
        <v>10.0</v>
      </c>
      <c r="M29" s="8"/>
    </row>
    <row r="30">
      <c r="A30" s="2" t="s">
        <v>664</v>
      </c>
      <c r="B30" s="8"/>
      <c r="C30" s="8"/>
      <c r="D30" s="8"/>
      <c r="E30" s="8"/>
      <c r="F30" s="5">
        <v>10.0</v>
      </c>
      <c r="G30" s="8"/>
      <c r="H30" s="5">
        <v>8.5</v>
      </c>
      <c r="I30" s="5">
        <v>10.0</v>
      </c>
      <c r="J30" s="8"/>
      <c r="K30" s="8"/>
      <c r="L30" s="8"/>
      <c r="M30" s="8"/>
    </row>
    <row r="31">
      <c r="A31" s="9" t="s">
        <v>665</v>
      </c>
      <c r="B31" s="5">
        <v>10.0</v>
      </c>
      <c r="C31" s="5">
        <v>10.0</v>
      </c>
      <c r="D31" s="5">
        <v>8.75</v>
      </c>
      <c r="E31" s="5">
        <v>10.0</v>
      </c>
      <c r="F31" s="5">
        <v>10.0</v>
      </c>
      <c r="G31" s="5">
        <v>10.0</v>
      </c>
      <c r="H31" s="5">
        <v>8.5</v>
      </c>
      <c r="I31" s="5">
        <v>10.0</v>
      </c>
      <c r="J31" s="5">
        <v>7.0</v>
      </c>
      <c r="K31" s="5">
        <v>10.0</v>
      </c>
      <c r="L31" s="5">
        <v>10.0</v>
      </c>
      <c r="M31" s="2" t="s">
        <v>14</v>
      </c>
    </row>
    <row r="32">
      <c r="A32" s="2" t="s">
        <v>666</v>
      </c>
      <c r="B32" s="8"/>
      <c r="C32" s="8"/>
      <c r="D32" s="8"/>
      <c r="E32" s="8"/>
      <c r="F32" s="8"/>
      <c r="G32" s="8"/>
      <c r="H32" s="5">
        <v>9.0</v>
      </c>
      <c r="I32" s="8"/>
      <c r="J32" s="8"/>
      <c r="K32" s="8"/>
      <c r="L32" s="8"/>
      <c r="M32" s="8"/>
    </row>
    <row r="33">
      <c r="A33" s="35" t="s">
        <v>667</v>
      </c>
      <c r="B33" s="5">
        <v>7.0</v>
      </c>
      <c r="C33" s="5">
        <v>8.5</v>
      </c>
      <c r="D33" s="5">
        <v>8.5</v>
      </c>
      <c r="E33" s="5">
        <v>10.0</v>
      </c>
      <c r="F33" s="7"/>
      <c r="G33" s="5">
        <v>10.0</v>
      </c>
      <c r="H33" s="7"/>
      <c r="I33" s="5"/>
      <c r="J33" s="7"/>
      <c r="K33" s="5">
        <v>8.5</v>
      </c>
      <c r="L33" s="7"/>
      <c r="M33" s="8"/>
    </row>
  </sheetData>
  <autoFilter ref="$A$1:$M$33"/>
  <conditionalFormatting sqref="B2:E29 F2:F31 G2:G29 H2:H33 I2:I31 J2:L29 B31:E31 G31:G33 J31:L31 B33:F33 I33:L33">
    <cfRule type="cellIs" dxfId="0" priority="1" operator="greaterThanOrEqual">
      <formula>7</formula>
    </cfRule>
  </conditionalFormatting>
  <conditionalFormatting sqref="B2:E29 F2:F31 G2:G29 H2:H33 I2:I31 J2:L29 B31:E31 G31:G33 J31:L31 B33:F33 I33:L33">
    <cfRule type="cellIs" dxfId="1" priority="2" operator="lessThan">
      <formula>7</formula>
    </cfRule>
  </conditionalFormatting>
  <conditionalFormatting sqref="B2:E29 F2:F31 G2:G29 H2:H33 I2:I31 J2:L29 B31:E31 G31:G33 J31:L31 B33:F33 I33:L33">
    <cfRule type="notContainsBlanks" dxfId="2" priority="3">
      <formula>LEN(TRIM(B2))&gt;0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75"/>
    <col customWidth="1" min="2" max="2" width="6.0"/>
    <col customWidth="1" min="3" max="3" width="5.38"/>
    <col customWidth="1" min="4" max="4" width="4.88"/>
    <col customWidth="1" min="5" max="7" width="6.0"/>
    <col customWidth="1" min="8" max="8" width="5.5"/>
    <col customWidth="1" min="9" max="9" width="5.25"/>
    <col customWidth="1" min="10" max="10" width="5.0"/>
    <col customWidth="1" min="11" max="11" width="6.63"/>
    <col customWidth="1" min="12" max="12" width="5.13"/>
    <col customWidth="1" min="13" max="13" width="25.5"/>
  </cols>
  <sheetData>
    <row r="1">
      <c r="A1" s="53" t="s">
        <v>58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</row>
    <row r="2">
      <c r="A2" s="9" t="s">
        <v>210</v>
      </c>
      <c r="B2" s="7"/>
      <c r="C2" s="5">
        <v>10.0</v>
      </c>
      <c r="D2" s="5">
        <v>9.5</v>
      </c>
      <c r="E2" s="7"/>
      <c r="F2" s="7"/>
      <c r="G2" s="7"/>
      <c r="H2" s="7"/>
      <c r="I2" s="7"/>
      <c r="J2" s="7"/>
      <c r="K2" s="7"/>
      <c r="L2" s="7"/>
      <c r="M2" s="8"/>
    </row>
    <row r="3">
      <c r="A3" s="9" t="s">
        <v>214</v>
      </c>
      <c r="B3" s="7"/>
      <c r="C3" s="5">
        <v>9.5</v>
      </c>
      <c r="D3" s="5">
        <v>9.5</v>
      </c>
      <c r="E3" s="7"/>
      <c r="F3" s="5">
        <v>10.0</v>
      </c>
      <c r="G3" s="5">
        <v>10.0</v>
      </c>
      <c r="H3" s="5">
        <v>7.0</v>
      </c>
      <c r="I3" s="7"/>
      <c r="J3" s="7"/>
      <c r="K3" s="7"/>
      <c r="L3" s="7"/>
      <c r="M3" s="8"/>
    </row>
    <row r="4">
      <c r="A4" s="9" t="s">
        <v>216</v>
      </c>
      <c r="B4" s="5"/>
      <c r="C4" s="5">
        <v>9.25</v>
      </c>
      <c r="D4" s="5">
        <v>7.0</v>
      </c>
      <c r="E4" s="5">
        <v>10.0</v>
      </c>
      <c r="F4" s="5">
        <v>10.0</v>
      </c>
      <c r="G4" s="7"/>
      <c r="H4" s="5">
        <v>7.5</v>
      </c>
      <c r="I4" s="7"/>
      <c r="J4" s="7"/>
      <c r="K4" s="7"/>
      <c r="L4" s="7"/>
      <c r="M4" s="8"/>
    </row>
    <row r="5">
      <c r="A5" s="9" t="s">
        <v>219</v>
      </c>
      <c r="B5" s="7"/>
      <c r="C5" s="5">
        <v>9.5</v>
      </c>
      <c r="D5" s="5">
        <v>8.0</v>
      </c>
      <c r="E5" s="5">
        <v>10.0</v>
      </c>
      <c r="F5" s="5">
        <v>10.0</v>
      </c>
      <c r="G5" s="5">
        <v>10.0</v>
      </c>
      <c r="H5" s="5">
        <v>9.5</v>
      </c>
      <c r="I5" s="7"/>
      <c r="J5" s="7"/>
      <c r="K5" s="7"/>
      <c r="L5" s="7"/>
      <c r="M5" s="8"/>
    </row>
    <row r="6">
      <c r="A6" s="9" t="s">
        <v>221</v>
      </c>
      <c r="B6" s="5">
        <v>10.0</v>
      </c>
      <c r="C6" s="5">
        <v>9.25</v>
      </c>
      <c r="D6" s="5">
        <v>9.75</v>
      </c>
      <c r="E6" s="5">
        <v>10.0</v>
      </c>
      <c r="F6" s="5">
        <v>10.0</v>
      </c>
      <c r="G6" s="5">
        <v>10.0</v>
      </c>
      <c r="H6" s="5">
        <v>10.0</v>
      </c>
      <c r="I6" s="7"/>
      <c r="J6" s="7"/>
      <c r="K6" s="7"/>
      <c r="L6" s="7"/>
      <c r="M6" s="8"/>
    </row>
    <row r="7">
      <c r="A7" s="9" t="s">
        <v>223</v>
      </c>
      <c r="B7" s="7"/>
      <c r="C7" s="5">
        <v>10.0</v>
      </c>
      <c r="D7" s="5">
        <v>8.0</v>
      </c>
      <c r="E7" s="7"/>
      <c r="F7" s="7"/>
      <c r="G7" s="7"/>
      <c r="H7" s="7"/>
      <c r="I7" s="7"/>
      <c r="J7" s="7"/>
      <c r="K7" s="7"/>
      <c r="L7" s="7"/>
      <c r="M7" s="8"/>
    </row>
    <row r="8">
      <c r="A8" s="9" t="s">
        <v>224</v>
      </c>
      <c r="B8" s="7"/>
      <c r="C8" s="5">
        <v>9.5</v>
      </c>
      <c r="D8" s="7"/>
      <c r="E8" s="7"/>
      <c r="F8" s="7"/>
      <c r="G8" s="7"/>
      <c r="H8" s="5">
        <v>8.0</v>
      </c>
      <c r="I8" s="7"/>
      <c r="J8" s="7"/>
      <c r="K8" s="7"/>
      <c r="L8" s="7"/>
      <c r="M8" s="8"/>
    </row>
    <row r="9">
      <c r="A9" s="9" t="s">
        <v>225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>
      <c r="A10" s="9" t="s">
        <v>229</v>
      </c>
      <c r="B10" s="5">
        <v>10.0</v>
      </c>
      <c r="C10" s="5">
        <v>9.75</v>
      </c>
      <c r="D10" s="5">
        <v>8.0</v>
      </c>
      <c r="E10" s="7"/>
      <c r="F10" s="5">
        <v>10.0</v>
      </c>
      <c r="G10" s="5">
        <v>10.0</v>
      </c>
      <c r="H10" s="5">
        <v>9.5</v>
      </c>
      <c r="I10" s="7"/>
      <c r="J10" s="7"/>
      <c r="K10" s="7"/>
      <c r="L10" s="7"/>
      <c r="M10" s="8"/>
    </row>
    <row r="11">
      <c r="A11" s="9" t="s">
        <v>231</v>
      </c>
      <c r="B11" s="5">
        <v>10.0</v>
      </c>
      <c r="C11" s="5">
        <v>9.25</v>
      </c>
      <c r="D11" s="5">
        <v>7.5</v>
      </c>
      <c r="E11" s="5">
        <v>10.0</v>
      </c>
      <c r="F11" s="5">
        <v>10.0</v>
      </c>
      <c r="G11" s="5">
        <v>10.0</v>
      </c>
      <c r="H11" s="5">
        <v>8.0</v>
      </c>
      <c r="I11" s="7"/>
      <c r="J11" s="7"/>
      <c r="K11" s="7"/>
      <c r="L11" s="7"/>
      <c r="M11" s="8"/>
    </row>
    <row r="12">
      <c r="A12" s="9" t="s">
        <v>668</v>
      </c>
      <c r="B12" s="5">
        <v>7.0</v>
      </c>
      <c r="C12" s="5">
        <v>8.0</v>
      </c>
      <c r="D12" s="5">
        <v>7.5</v>
      </c>
      <c r="E12" s="5">
        <v>10.0</v>
      </c>
      <c r="F12" s="19">
        <v>10.0</v>
      </c>
      <c r="G12" s="5">
        <v>10.0</v>
      </c>
      <c r="H12" s="5">
        <v>7.0</v>
      </c>
      <c r="I12" s="5">
        <v>10.0</v>
      </c>
      <c r="J12" s="5">
        <v>10.0</v>
      </c>
      <c r="K12" s="5">
        <v>10.0</v>
      </c>
      <c r="L12" s="5">
        <v>8.0</v>
      </c>
      <c r="M12" s="8"/>
    </row>
    <row r="13">
      <c r="A13" s="9" t="s">
        <v>245</v>
      </c>
      <c r="B13" s="5">
        <v>8.7</v>
      </c>
      <c r="C13" s="5">
        <v>9.35</v>
      </c>
      <c r="D13" s="5">
        <v>9.75</v>
      </c>
      <c r="E13" s="5">
        <v>10.0</v>
      </c>
      <c r="F13" s="5">
        <v>10.0</v>
      </c>
      <c r="G13" s="5">
        <v>10.0</v>
      </c>
      <c r="H13" s="5">
        <v>8.5</v>
      </c>
      <c r="I13" s="7"/>
      <c r="J13" s="7"/>
      <c r="K13" s="7"/>
      <c r="L13" s="7"/>
      <c r="M13" s="8"/>
    </row>
    <row r="14">
      <c r="A14" s="9" t="s">
        <v>247</v>
      </c>
      <c r="B14" s="5">
        <v>10.0</v>
      </c>
      <c r="C14" s="5">
        <v>9.0</v>
      </c>
      <c r="D14" s="7"/>
      <c r="E14" s="5">
        <v>10.0</v>
      </c>
      <c r="F14" s="5">
        <v>10.0</v>
      </c>
      <c r="G14" s="5">
        <v>10.0</v>
      </c>
      <c r="H14" s="5">
        <v>9.0</v>
      </c>
      <c r="I14" s="7"/>
      <c r="J14" s="7"/>
      <c r="K14" s="7"/>
      <c r="L14" s="7"/>
      <c r="M14" s="8"/>
    </row>
    <row r="15">
      <c r="A15" s="9" t="s">
        <v>250</v>
      </c>
      <c r="B15" s="5">
        <v>10.0</v>
      </c>
      <c r="C15" s="5">
        <v>9.5</v>
      </c>
      <c r="D15" s="5">
        <v>8.5</v>
      </c>
      <c r="E15" s="5">
        <v>10.0</v>
      </c>
      <c r="F15" s="7"/>
      <c r="G15" s="7"/>
      <c r="H15" s="5">
        <v>7.5</v>
      </c>
      <c r="I15" s="7"/>
      <c r="J15" s="7"/>
      <c r="K15" s="7"/>
      <c r="L15" s="7"/>
      <c r="M15" s="8"/>
    </row>
    <row r="16">
      <c r="A16" s="9" t="s">
        <v>251</v>
      </c>
      <c r="B16" s="5">
        <v>10.0</v>
      </c>
      <c r="C16" s="5">
        <v>9.5</v>
      </c>
      <c r="D16" s="5">
        <v>9.0</v>
      </c>
      <c r="E16" s="5">
        <v>10.0</v>
      </c>
      <c r="F16" s="5">
        <v>10.0</v>
      </c>
      <c r="G16" s="7"/>
      <c r="H16" s="5">
        <v>9.5</v>
      </c>
      <c r="I16" s="7"/>
      <c r="J16" s="7"/>
      <c r="K16" s="7"/>
      <c r="L16" s="7"/>
      <c r="M16" s="8"/>
    </row>
    <row r="17">
      <c r="A17" s="9" t="s">
        <v>252</v>
      </c>
      <c r="B17" s="5">
        <v>10.0</v>
      </c>
      <c r="C17" s="5">
        <v>9.0</v>
      </c>
      <c r="D17" s="5">
        <v>7.5</v>
      </c>
      <c r="E17" s="5">
        <v>10.0</v>
      </c>
      <c r="F17" s="7"/>
      <c r="G17" s="5">
        <v>10.0</v>
      </c>
      <c r="H17" s="7"/>
      <c r="I17" s="7"/>
      <c r="J17" s="7"/>
      <c r="K17" s="7"/>
      <c r="L17" s="7"/>
      <c r="M17" s="8"/>
    </row>
    <row r="18">
      <c r="A18" s="9" t="s">
        <v>253</v>
      </c>
      <c r="B18" s="5">
        <v>10.0</v>
      </c>
      <c r="C18" s="5">
        <v>9.5</v>
      </c>
      <c r="D18" s="5">
        <v>9.0</v>
      </c>
      <c r="E18" s="5">
        <v>10.0</v>
      </c>
      <c r="F18" s="5">
        <v>10.0</v>
      </c>
      <c r="G18" s="5">
        <v>10.0</v>
      </c>
      <c r="H18" s="5">
        <v>7.0</v>
      </c>
      <c r="I18" s="7"/>
      <c r="J18" s="7"/>
      <c r="K18" s="7"/>
      <c r="L18" s="7"/>
      <c r="M18" s="8"/>
    </row>
    <row r="19">
      <c r="A19" s="9" t="s">
        <v>234</v>
      </c>
      <c r="B19" s="5">
        <v>10.0</v>
      </c>
      <c r="C19" s="5">
        <v>9.0</v>
      </c>
      <c r="D19" s="5">
        <v>9.5</v>
      </c>
      <c r="E19" s="7"/>
      <c r="F19" s="7"/>
      <c r="G19" s="5">
        <v>10.0</v>
      </c>
      <c r="H19" s="5">
        <v>8.0</v>
      </c>
      <c r="I19" s="7"/>
      <c r="J19" s="7"/>
      <c r="K19" s="7"/>
      <c r="L19" s="7"/>
      <c r="M19" s="8"/>
    </row>
  </sheetData>
  <conditionalFormatting sqref="B2:L19">
    <cfRule type="cellIs" dxfId="0" priority="1" operator="greaterThanOrEqual">
      <formula>7</formula>
    </cfRule>
  </conditionalFormatting>
  <conditionalFormatting sqref="B2:L19">
    <cfRule type="cellIs" dxfId="1" priority="2" operator="lessThan">
      <formula>7</formula>
    </cfRule>
  </conditionalFormatting>
  <conditionalFormatting sqref="B2:L19">
    <cfRule type="notContainsBlanks" dxfId="2" priority="3">
      <formula>LEN(TRIM(B2))&gt;0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  <col customWidth="1" min="2" max="2" width="4.5"/>
    <col customWidth="1" min="3" max="3" width="5.0"/>
    <col customWidth="1" min="4" max="4" width="5.13"/>
    <col customWidth="1" min="5" max="5" width="5.38"/>
    <col customWidth="1" min="6" max="6" width="5.5"/>
    <col customWidth="1" min="7" max="7" width="5.0"/>
    <col customWidth="1" min="8" max="8" width="3.88"/>
    <col customWidth="1" min="9" max="9" width="3.75"/>
    <col customWidth="1" min="10" max="10" width="5.5"/>
    <col customWidth="1" min="11" max="11" width="5.13"/>
    <col customWidth="1" min="12" max="12" width="25.5"/>
    <col customWidth="1" min="13" max="13" width="21.63"/>
    <col customWidth="1" min="15" max="15" width="19.88"/>
  </cols>
  <sheetData>
    <row r="1">
      <c r="A1" s="53" t="s">
        <v>58</v>
      </c>
      <c r="B1" s="53" t="s">
        <v>59</v>
      </c>
      <c r="C1" s="53" t="s">
        <v>60</v>
      </c>
      <c r="D1" s="53" t="s">
        <v>61</v>
      </c>
      <c r="E1" s="53" t="s">
        <v>4</v>
      </c>
      <c r="F1" s="53" t="s">
        <v>7</v>
      </c>
      <c r="G1" s="53" t="s">
        <v>9</v>
      </c>
      <c r="H1" s="53" t="s">
        <v>62</v>
      </c>
      <c r="I1" s="53" t="s">
        <v>8</v>
      </c>
      <c r="J1" s="53" t="s">
        <v>63</v>
      </c>
      <c r="K1" s="53" t="s">
        <v>11</v>
      </c>
      <c r="L1" s="53" t="s">
        <v>12</v>
      </c>
      <c r="M1" s="44" t="s">
        <v>115</v>
      </c>
    </row>
    <row r="2">
      <c r="A2" s="21" t="s">
        <v>669</v>
      </c>
      <c r="B2" s="7"/>
      <c r="C2" s="5">
        <v>7.0</v>
      </c>
      <c r="D2" s="7"/>
      <c r="E2" s="7"/>
      <c r="F2" s="7"/>
      <c r="G2" s="7"/>
      <c r="H2" s="7"/>
      <c r="I2" s="7"/>
      <c r="J2" s="7"/>
      <c r="K2" s="7"/>
      <c r="L2" s="7"/>
      <c r="M2" s="128"/>
    </row>
    <row r="3">
      <c r="A3" s="14" t="s">
        <v>670</v>
      </c>
      <c r="B3" s="7"/>
      <c r="C3" s="5"/>
      <c r="D3" s="7"/>
      <c r="E3" s="7"/>
      <c r="F3" s="7"/>
      <c r="G3" s="7"/>
      <c r="H3" s="7"/>
      <c r="I3" s="7"/>
      <c r="J3" s="7"/>
      <c r="K3" s="7"/>
      <c r="L3" s="7"/>
      <c r="M3" s="128"/>
    </row>
    <row r="4">
      <c r="A4" s="14" t="s">
        <v>74</v>
      </c>
      <c r="B4" s="7"/>
      <c r="C4" s="5">
        <v>8.0</v>
      </c>
      <c r="D4" s="7"/>
      <c r="E4" s="7"/>
      <c r="F4" s="7"/>
      <c r="G4" s="7"/>
      <c r="H4" s="7"/>
      <c r="I4" s="7"/>
      <c r="J4" s="7"/>
      <c r="K4" s="7"/>
      <c r="L4" s="7"/>
      <c r="M4" s="128"/>
    </row>
    <row r="5">
      <c r="A5" s="14" t="s">
        <v>671</v>
      </c>
      <c r="B5" s="7"/>
      <c r="C5" s="5">
        <v>4.5</v>
      </c>
      <c r="D5" s="7"/>
      <c r="E5" s="7"/>
      <c r="F5" s="7"/>
      <c r="G5" s="7"/>
      <c r="H5" s="7"/>
      <c r="I5" s="7"/>
      <c r="J5" s="7"/>
      <c r="K5" s="7"/>
      <c r="L5" s="7"/>
      <c r="M5" s="128"/>
    </row>
    <row r="6">
      <c r="A6" s="14" t="s">
        <v>672</v>
      </c>
      <c r="B6" s="5">
        <v>9.0</v>
      </c>
      <c r="C6" s="5">
        <v>7.0</v>
      </c>
      <c r="D6" s="5">
        <v>7.0</v>
      </c>
      <c r="E6" s="5">
        <v>9.3</v>
      </c>
      <c r="F6" s="5">
        <v>7.0</v>
      </c>
      <c r="G6" s="5">
        <v>10.0</v>
      </c>
      <c r="H6" s="5">
        <v>9.0</v>
      </c>
      <c r="I6" s="5">
        <v>10.0</v>
      </c>
      <c r="J6" s="5">
        <v>10.0</v>
      </c>
      <c r="K6" s="5">
        <v>7.0</v>
      </c>
      <c r="L6" s="7"/>
      <c r="M6" s="128"/>
    </row>
    <row r="7">
      <c r="A7" s="14" t="s">
        <v>97</v>
      </c>
      <c r="B7" s="7"/>
      <c r="C7" s="5">
        <v>3.0</v>
      </c>
      <c r="D7" s="7"/>
      <c r="E7" s="7"/>
      <c r="F7" s="7"/>
      <c r="G7" s="7"/>
      <c r="H7" s="7"/>
      <c r="I7" s="7"/>
      <c r="J7" s="7"/>
      <c r="K7" s="7"/>
      <c r="L7" s="7"/>
      <c r="M7" s="128"/>
    </row>
    <row r="8">
      <c r="A8" s="14" t="s">
        <v>673</v>
      </c>
      <c r="B8" s="5">
        <v>10.0</v>
      </c>
      <c r="C8" s="5">
        <v>7.0</v>
      </c>
      <c r="D8" s="5">
        <v>9.0</v>
      </c>
      <c r="E8" s="5">
        <v>10.0</v>
      </c>
      <c r="F8" s="5">
        <v>8.5</v>
      </c>
      <c r="G8" s="5">
        <v>8.0</v>
      </c>
      <c r="H8" s="5">
        <v>8.0</v>
      </c>
      <c r="I8" s="5">
        <v>8.0</v>
      </c>
      <c r="J8" s="5">
        <v>9.5</v>
      </c>
      <c r="K8" s="5">
        <v>10.0</v>
      </c>
      <c r="L8" s="5">
        <v>8.0</v>
      </c>
      <c r="M8" s="44">
        <v>10.0</v>
      </c>
    </row>
    <row r="9">
      <c r="A9" s="14" t="s">
        <v>674</v>
      </c>
      <c r="B9" s="7"/>
      <c r="C9" s="5"/>
      <c r="D9" s="7"/>
      <c r="E9" s="7"/>
      <c r="F9" s="7"/>
      <c r="G9" s="7"/>
      <c r="H9" s="7"/>
      <c r="I9" s="7"/>
      <c r="J9" s="7"/>
      <c r="K9" s="7"/>
      <c r="L9" s="7"/>
      <c r="M9" s="128"/>
    </row>
    <row r="10">
      <c r="A10" s="14" t="s">
        <v>675</v>
      </c>
      <c r="B10" s="7"/>
      <c r="C10" s="5">
        <v>5.0</v>
      </c>
      <c r="D10" s="7"/>
      <c r="E10" s="7"/>
      <c r="F10" s="7"/>
      <c r="G10" s="7"/>
      <c r="H10" s="7"/>
      <c r="I10" s="7"/>
      <c r="J10" s="7"/>
      <c r="K10" s="7"/>
      <c r="L10" s="7"/>
      <c r="M10" s="128"/>
    </row>
    <row r="11">
      <c r="A11" s="14" t="s">
        <v>676</v>
      </c>
      <c r="B11" s="7"/>
      <c r="C11" s="5">
        <v>4.3</v>
      </c>
      <c r="D11" s="7"/>
      <c r="E11" s="7"/>
      <c r="F11" s="7"/>
      <c r="G11" s="7"/>
      <c r="H11" s="7"/>
      <c r="I11" s="7"/>
      <c r="J11" s="7"/>
      <c r="K11" s="7"/>
      <c r="L11" s="7"/>
      <c r="M11" s="128"/>
    </row>
    <row r="12">
      <c r="A12" s="14" t="s">
        <v>677</v>
      </c>
      <c r="B12" s="7"/>
      <c r="C12" s="5">
        <v>2.5</v>
      </c>
      <c r="D12" s="7"/>
      <c r="E12" s="7"/>
      <c r="F12" s="7"/>
      <c r="G12" s="7"/>
      <c r="H12" s="7"/>
      <c r="I12" s="7"/>
      <c r="J12" s="7"/>
      <c r="K12" s="7"/>
      <c r="L12" s="7"/>
      <c r="M12" s="128"/>
    </row>
    <row r="13">
      <c r="A13" s="14" t="s">
        <v>678</v>
      </c>
      <c r="B13" s="7"/>
      <c r="C13" s="5">
        <v>8.0</v>
      </c>
      <c r="D13" s="5">
        <v>0.5</v>
      </c>
      <c r="E13" s="5">
        <v>8.0</v>
      </c>
      <c r="F13" s="7"/>
      <c r="G13" s="7"/>
      <c r="H13" s="7"/>
      <c r="I13" s="7"/>
      <c r="J13" s="7"/>
      <c r="K13" s="7"/>
      <c r="L13" s="7"/>
      <c r="M13" s="128"/>
    </row>
    <row r="14">
      <c r="A14" s="14" t="s">
        <v>679</v>
      </c>
      <c r="B14" s="7"/>
      <c r="C14" s="5">
        <v>2.8</v>
      </c>
      <c r="D14" s="7"/>
      <c r="E14" s="7"/>
      <c r="F14" s="7"/>
      <c r="G14" s="7"/>
      <c r="H14" s="7"/>
      <c r="I14" s="7"/>
      <c r="J14" s="7"/>
      <c r="K14" s="7"/>
      <c r="L14" s="7"/>
      <c r="M14" s="128"/>
    </row>
    <row r="15">
      <c r="A15" s="14" t="s">
        <v>680</v>
      </c>
      <c r="B15" s="7"/>
      <c r="C15" s="5"/>
      <c r="D15" s="7"/>
      <c r="E15" s="7"/>
      <c r="F15" s="7"/>
      <c r="G15" s="7"/>
      <c r="H15" s="7"/>
      <c r="I15" s="7"/>
      <c r="J15" s="7"/>
      <c r="K15" s="7"/>
      <c r="L15" s="7"/>
      <c r="M15" s="128"/>
    </row>
    <row r="16">
      <c r="A16" s="14" t="s">
        <v>681</v>
      </c>
      <c r="B16" s="7"/>
      <c r="C16" s="5">
        <v>8.0</v>
      </c>
      <c r="D16" s="7"/>
      <c r="E16" s="7"/>
      <c r="F16" s="7"/>
      <c r="G16" s="7"/>
      <c r="H16" s="7"/>
      <c r="I16" s="7"/>
      <c r="J16" s="7"/>
      <c r="K16" s="7"/>
      <c r="L16" s="7"/>
      <c r="M16" s="44">
        <v>2.5</v>
      </c>
    </row>
    <row r="17">
      <c r="A17" s="14" t="s">
        <v>682</v>
      </c>
      <c r="B17" s="7"/>
      <c r="C17" s="5">
        <v>3.0</v>
      </c>
      <c r="D17" s="5">
        <v>2.1</v>
      </c>
      <c r="E17" s="5">
        <v>9.2</v>
      </c>
      <c r="F17" s="7"/>
      <c r="G17" s="7"/>
      <c r="H17" s="7"/>
      <c r="I17" s="7"/>
      <c r="J17" s="7"/>
      <c r="K17" s="7"/>
      <c r="L17" s="7"/>
      <c r="M17" s="128"/>
    </row>
    <row r="18">
      <c r="A18" s="14" t="s">
        <v>683</v>
      </c>
      <c r="B18" s="7"/>
      <c r="C18" s="5"/>
      <c r="D18" s="7"/>
      <c r="E18" s="7"/>
      <c r="F18" s="7"/>
      <c r="G18" s="7"/>
      <c r="H18" s="7"/>
      <c r="I18" s="7"/>
      <c r="J18" s="7"/>
      <c r="K18" s="7"/>
      <c r="L18" s="7"/>
      <c r="M18" s="128"/>
    </row>
    <row r="19">
      <c r="A19" s="14" t="s">
        <v>125</v>
      </c>
      <c r="B19" s="7"/>
      <c r="C19" s="5">
        <v>8.0</v>
      </c>
      <c r="D19" s="5">
        <v>2.8</v>
      </c>
      <c r="E19" s="5">
        <v>9.7</v>
      </c>
      <c r="F19" s="7"/>
      <c r="G19" s="7"/>
      <c r="H19" s="7"/>
      <c r="I19" s="7"/>
      <c r="J19" s="7"/>
      <c r="K19" s="7"/>
      <c r="L19" s="7"/>
      <c r="M19" s="44">
        <v>2.5</v>
      </c>
    </row>
    <row r="20">
      <c r="A20" s="14" t="s">
        <v>94</v>
      </c>
      <c r="B20" s="7"/>
      <c r="C20" s="5">
        <v>2.8</v>
      </c>
      <c r="D20" s="7"/>
      <c r="E20" s="7"/>
      <c r="F20" s="7"/>
      <c r="G20" s="7"/>
      <c r="H20" s="7"/>
      <c r="I20" s="7"/>
      <c r="J20" s="7"/>
      <c r="K20" s="7"/>
      <c r="L20" s="7"/>
      <c r="M20" s="128"/>
    </row>
    <row r="21">
      <c r="A21" s="49" t="s">
        <v>684</v>
      </c>
      <c r="B21" s="7"/>
      <c r="C21" s="5">
        <v>8.5</v>
      </c>
      <c r="D21" s="5">
        <v>0.7</v>
      </c>
      <c r="E21" s="5">
        <v>9.2</v>
      </c>
      <c r="F21" s="7"/>
      <c r="G21" s="7"/>
      <c r="H21" s="7"/>
      <c r="I21" s="7"/>
      <c r="J21" s="7"/>
      <c r="K21" s="7"/>
      <c r="L21" s="7"/>
      <c r="M21" s="44">
        <v>2.5</v>
      </c>
    </row>
    <row r="22">
      <c r="A22" s="9" t="s">
        <v>685</v>
      </c>
      <c r="B22" s="7"/>
      <c r="C22" s="5">
        <v>2.5</v>
      </c>
      <c r="D22" s="7"/>
      <c r="E22" s="7"/>
      <c r="F22" s="7"/>
      <c r="G22" s="7"/>
      <c r="H22" s="7"/>
      <c r="I22" s="7"/>
      <c r="J22" s="7"/>
      <c r="K22" s="7"/>
      <c r="L22" s="7"/>
      <c r="M22" s="128"/>
    </row>
    <row r="23">
      <c r="A23" s="9" t="s">
        <v>686</v>
      </c>
      <c r="B23" s="7"/>
      <c r="C23" s="5">
        <v>6.0</v>
      </c>
      <c r="D23" s="7"/>
      <c r="E23" s="7"/>
      <c r="F23" s="7"/>
      <c r="G23" s="7"/>
      <c r="H23" s="7"/>
      <c r="I23" s="7"/>
      <c r="J23" s="7"/>
      <c r="K23" s="7"/>
      <c r="L23" s="7"/>
      <c r="M23" s="128"/>
    </row>
    <row r="24">
      <c r="A24" s="14" t="s">
        <v>687</v>
      </c>
      <c r="B24" s="7"/>
      <c r="C24" s="5"/>
      <c r="D24" s="46"/>
      <c r="E24" s="46"/>
      <c r="F24" s="46"/>
      <c r="G24" s="46"/>
      <c r="H24" s="46"/>
      <c r="I24" s="46"/>
      <c r="J24" s="46"/>
      <c r="K24" s="46"/>
      <c r="L24" s="46"/>
      <c r="M24" s="128"/>
    </row>
  </sheetData>
  <conditionalFormatting sqref="B24:L24">
    <cfRule type="cellIs" dxfId="0" priority="1" operator="greaterThanOrEqual">
      <formula>7</formula>
    </cfRule>
  </conditionalFormatting>
  <conditionalFormatting sqref="B24:L24">
    <cfRule type="cellIs" dxfId="1" priority="2" operator="lessThan">
      <formula>7</formula>
    </cfRule>
  </conditionalFormatting>
  <conditionalFormatting sqref="B24:L24">
    <cfRule type="notContainsBlanks" dxfId="2" priority="3">
      <formula>LEN(TRIM(B24))&gt;0</formula>
    </cfRule>
  </conditionalFormatting>
  <conditionalFormatting sqref="B2:L23">
    <cfRule type="cellIs" dxfId="0" priority="4" operator="greaterThanOrEqual">
      <formula>7</formula>
    </cfRule>
  </conditionalFormatting>
  <conditionalFormatting sqref="B2:L23">
    <cfRule type="cellIs" dxfId="1" priority="5" operator="lessThan">
      <formula>7</formula>
    </cfRule>
  </conditionalFormatting>
  <conditionalFormatting sqref="B2:L23">
    <cfRule type="notContainsBlanks" dxfId="2" priority="6">
      <formula>LEN(TRIM(B2))&gt;0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38"/>
    <col customWidth="1" min="2" max="2" width="4.5"/>
    <col customWidth="1" min="3" max="3" width="5.0"/>
    <col customWidth="1" min="4" max="4" width="5.13"/>
    <col customWidth="1" min="5" max="5" width="5.38"/>
    <col customWidth="1" min="6" max="6" width="5.5"/>
    <col customWidth="1" min="7" max="7" width="5.0"/>
    <col customWidth="1" min="8" max="8" width="3.88"/>
    <col customWidth="1" min="9" max="9" width="3.75"/>
    <col customWidth="1" min="10" max="10" width="5.5"/>
    <col customWidth="1" min="11" max="11" width="5.13"/>
    <col customWidth="1" min="12" max="12" width="25.5"/>
  </cols>
  <sheetData>
    <row r="1">
      <c r="A1" s="53" t="s">
        <v>58</v>
      </c>
      <c r="B1" s="53" t="s">
        <v>59</v>
      </c>
      <c r="C1" s="53" t="s">
        <v>60</v>
      </c>
      <c r="D1" s="53" t="s">
        <v>61</v>
      </c>
      <c r="E1" s="53" t="s">
        <v>4</v>
      </c>
      <c r="F1" s="53" t="s">
        <v>7</v>
      </c>
      <c r="G1" s="53" t="s">
        <v>9</v>
      </c>
      <c r="H1" s="53" t="s">
        <v>62</v>
      </c>
      <c r="I1" s="53" t="s">
        <v>8</v>
      </c>
      <c r="J1" s="53" t="s">
        <v>63</v>
      </c>
      <c r="K1" s="53" t="s">
        <v>11</v>
      </c>
      <c r="L1" s="53" t="s">
        <v>12</v>
      </c>
    </row>
    <row r="2">
      <c r="A2" s="9" t="s">
        <v>117</v>
      </c>
      <c r="B2" s="7"/>
      <c r="C2" s="5">
        <v>9.0</v>
      </c>
      <c r="D2" s="5">
        <v>6.0</v>
      </c>
      <c r="E2" s="7"/>
      <c r="F2" s="7"/>
      <c r="G2" s="7"/>
      <c r="H2" s="7"/>
      <c r="I2" s="7"/>
      <c r="J2" s="7"/>
      <c r="K2" s="7"/>
      <c r="L2" s="7"/>
      <c r="M2" s="129" t="s">
        <v>688</v>
      </c>
    </row>
    <row r="3">
      <c r="A3" s="14" t="s">
        <v>689</v>
      </c>
      <c r="B3" s="8"/>
      <c r="C3" s="5">
        <v>7.5</v>
      </c>
      <c r="D3" s="5">
        <v>9.0</v>
      </c>
      <c r="E3" s="8"/>
      <c r="F3" s="8"/>
      <c r="G3" s="8"/>
      <c r="H3" s="8"/>
      <c r="I3" s="8"/>
      <c r="J3" s="8"/>
      <c r="K3" s="8"/>
      <c r="L3" s="8"/>
      <c r="M3" s="130"/>
    </row>
    <row r="4">
      <c r="A4" s="9" t="s">
        <v>601</v>
      </c>
      <c r="B4" s="7"/>
      <c r="C4" s="5">
        <v>8.0</v>
      </c>
      <c r="D4" s="5">
        <v>7.0</v>
      </c>
      <c r="E4" s="7"/>
      <c r="F4" s="7"/>
      <c r="G4" s="7"/>
      <c r="H4" s="7"/>
      <c r="I4" s="7"/>
      <c r="J4" s="7"/>
      <c r="K4" s="7"/>
      <c r="L4" s="7"/>
      <c r="M4" s="130"/>
    </row>
    <row r="5">
      <c r="A5" s="9" t="s">
        <v>690</v>
      </c>
      <c r="B5" s="7"/>
      <c r="C5" s="5">
        <v>5.5</v>
      </c>
      <c r="D5" s="7"/>
      <c r="E5" s="7"/>
      <c r="F5" s="7"/>
      <c r="G5" s="7"/>
      <c r="H5" s="7"/>
      <c r="I5" s="7"/>
      <c r="J5" s="7"/>
      <c r="K5" s="7"/>
      <c r="L5" s="7"/>
      <c r="M5" s="130"/>
    </row>
    <row r="6">
      <c r="A6" s="9" t="s">
        <v>691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130"/>
    </row>
    <row r="7">
      <c r="A7" s="9" t="s">
        <v>603</v>
      </c>
      <c r="B7" s="7"/>
      <c r="C7" s="7"/>
      <c r="D7" s="5">
        <v>7.0</v>
      </c>
      <c r="E7" s="7"/>
      <c r="F7" s="7"/>
      <c r="G7" s="7"/>
      <c r="H7" s="7"/>
      <c r="I7" s="7"/>
      <c r="J7" s="7"/>
      <c r="K7" s="7"/>
      <c r="L7" s="7"/>
      <c r="M7" s="130"/>
    </row>
    <row r="8">
      <c r="A8" s="9" t="s">
        <v>692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30"/>
    </row>
    <row r="9">
      <c r="A9" s="9" t="s">
        <v>605</v>
      </c>
      <c r="B9" s="7"/>
      <c r="C9" s="5">
        <v>7.0</v>
      </c>
      <c r="D9" s="5">
        <v>8.0</v>
      </c>
      <c r="E9" s="7"/>
      <c r="F9" s="7"/>
      <c r="G9" s="7"/>
      <c r="H9" s="7"/>
      <c r="I9" s="7"/>
      <c r="J9" s="7"/>
      <c r="K9" s="7"/>
      <c r="L9" s="7"/>
      <c r="M9" s="130"/>
    </row>
    <row r="10">
      <c r="A10" s="9" t="s">
        <v>693</v>
      </c>
      <c r="B10" s="7"/>
      <c r="C10" s="5">
        <v>10.0</v>
      </c>
      <c r="D10" s="5">
        <v>8.0</v>
      </c>
      <c r="E10" s="7"/>
      <c r="F10" s="7"/>
      <c r="G10" s="7"/>
      <c r="H10" s="7"/>
      <c r="I10" s="7"/>
      <c r="J10" s="7"/>
      <c r="K10" s="7"/>
      <c r="L10" s="7"/>
      <c r="M10" s="130"/>
    </row>
    <row r="11">
      <c r="A11" s="9" t="s">
        <v>694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130"/>
    </row>
    <row r="12">
      <c r="A12" s="9" t="s">
        <v>695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130"/>
    </row>
    <row r="13">
      <c r="A13" s="9" t="s">
        <v>696</v>
      </c>
      <c r="B13" s="7"/>
      <c r="C13" s="5">
        <v>10.0</v>
      </c>
      <c r="D13" s="7"/>
      <c r="E13" s="7"/>
      <c r="F13" s="7"/>
      <c r="G13" s="7"/>
      <c r="H13" s="7"/>
      <c r="I13" s="7"/>
      <c r="J13" s="7"/>
      <c r="K13" s="7"/>
      <c r="L13" s="7"/>
      <c r="M13" s="130"/>
    </row>
    <row r="14">
      <c r="A14" s="9" t="s">
        <v>697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130"/>
    </row>
    <row r="15">
      <c r="A15" s="9" t="s">
        <v>698</v>
      </c>
      <c r="B15" s="7"/>
      <c r="C15" s="5">
        <v>4.0</v>
      </c>
      <c r="D15" s="5">
        <v>3.0</v>
      </c>
      <c r="E15" s="7"/>
      <c r="F15" s="7"/>
      <c r="G15" s="7"/>
      <c r="H15" s="7"/>
      <c r="I15" s="7"/>
      <c r="J15" s="7"/>
      <c r="K15" s="7"/>
      <c r="L15" s="7"/>
      <c r="M15" s="130"/>
    </row>
    <row r="16">
      <c r="A16" s="9" t="s">
        <v>699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130"/>
    </row>
    <row r="17">
      <c r="A17" s="9" t="s">
        <v>700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30"/>
    </row>
    <row r="18">
      <c r="A18" s="9" t="s">
        <v>611</v>
      </c>
      <c r="B18" s="7"/>
      <c r="C18" s="5">
        <v>8.8</v>
      </c>
      <c r="D18" s="5">
        <v>8.0</v>
      </c>
      <c r="E18" s="7"/>
      <c r="F18" s="7"/>
      <c r="G18" s="7"/>
      <c r="H18" s="7"/>
      <c r="I18" s="7"/>
      <c r="J18" s="7"/>
      <c r="K18" s="7"/>
      <c r="L18" s="7"/>
      <c r="M18" s="130"/>
    </row>
    <row r="19">
      <c r="A19" s="9" t="s">
        <v>701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30"/>
    </row>
    <row r="20">
      <c r="A20" s="9" t="s">
        <v>702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30"/>
    </row>
    <row r="21">
      <c r="A21" s="9" t="s">
        <v>703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30"/>
    </row>
    <row r="22">
      <c r="A22" s="9" t="s">
        <v>704</v>
      </c>
      <c r="B22" s="7"/>
      <c r="C22" s="5">
        <v>9.5</v>
      </c>
      <c r="D22" s="5">
        <v>8.0</v>
      </c>
      <c r="E22" s="7"/>
      <c r="F22" s="7"/>
      <c r="G22" s="7"/>
      <c r="H22" s="7"/>
      <c r="I22" s="7"/>
      <c r="J22" s="7"/>
      <c r="K22" s="7"/>
      <c r="L22" s="7"/>
      <c r="M22" s="130"/>
    </row>
    <row r="23">
      <c r="A23" s="14" t="s">
        <v>705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8"/>
      <c r="M23" s="131"/>
    </row>
  </sheetData>
  <mergeCells count="1">
    <mergeCell ref="M2:M23"/>
  </mergeCells>
  <conditionalFormatting sqref="B2:K23 L2:L22">
    <cfRule type="cellIs" dxfId="0" priority="1" operator="greaterThanOrEqual">
      <formula>7</formula>
    </cfRule>
  </conditionalFormatting>
  <conditionalFormatting sqref="B2:K23 L2:L22">
    <cfRule type="cellIs" dxfId="1" priority="2" operator="lessThan">
      <formula>7</formula>
    </cfRule>
  </conditionalFormatting>
  <conditionalFormatting sqref="B2:K23 L2:L22">
    <cfRule type="notContainsBlanks" dxfId="2" priority="3">
      <formula>LEN(TRIM(B2))&gt;0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36.88"/>
    <col customWidth="1" min="3" max="7" width="6.75"/>
    <col customWidth="1" min="8" max="8" width="25.5"/>
  </cols>
  <sheetData>
    <row r="1">
      <c r="A1" s="53" t="s">
        <v>38</v>
      </c>
      <c r="B1" s="1" t="s">
        <v>58</v>
      </c>
      <c r="C1" s="53" t="s">
        <v>59</v>
      </c>
      <c r="D1" s="53" t="s">
        <v>187</v>
      </c>
      <c r="E1" s="53" t="s">
        <v>7</v>
      </c>
      <c r="F1" s="53" t="s">
        <v>188</v>
      </c>
      <c r="G1" s="53" t="s">
        <v>189</v>
      </c>
      <c r="H1" s="53" t="s">
        <v>12</v>
      </c>
    </row>
    <row r="2" hidden="1">
      <c r="A2" s="68">
        <v>8907.0</v>
      </c>
      <c r="B2" s="69" t="s">
        <v>706</v>
      </c>
      <c r="C2" s="7">
        <v>10.0</v>
      </c>
      <c r="D2" s="5"/>
      <c r="E2" s="7"/>
      <c r="F2" s="19"/>
      <c r="G2" s="7"/>
      <c r="H2" s="7"/>
    </row>
    <row r="3" hidden="1">
      <c r="A3" s="68">
        <v>8801.0</v>
      </c>
      <c r="B3" s="69" t="s">
        <v>707</v>
      </c>
      <c r="C3" s="7">
        <v>8.0</v>
      </c>
      <c r="D3" s="5"/>
      <c r="E3" s="7"/>
      <c r="F3" s="19"/>
      <c r="G3" s="7"/>
      <c r="H3" s="7"/>
    </row>
    <row r="4">
      <c r="A4" s="68">
        <v>8933.0</v>
      </c>
      <c r="B4" s="69" t="s">
        <v>708</v>
      </c>
      <c r="C4" s="7">
        <v>10.0</v>
      </c>
      <c r="D4" s="19">
        <f>AVERAGE(9.5,9)</f>
        <v>9.25</v>
      </c>
      <c r="E4" s="7"/>
      <c r="F4" s="19"/>
      <c r="G4" s="7"/>
      <c r="H4" s="7"/>
    </row>
    <row r="5">
      <c r="A5" s="68">
        <v>8772.0</v>
      </c>
      <c r="B5" s="69" t="s">
        <v>709</v>
      </c>
      <c r="C5" s="7"/>
      <c r="D5" s="5">
        <f>AVERAGE(9,6)</f>
        <v>7.5</v>
      </c>
      <c r="E5" s="7"/>
      <c r="F5" s="19"/>
      <c r="G5" s="7"/>
      <c r="H5" s="7"/>
    </row>
    <row r="6">
      <c r="A6" s="68">
        <v>8937.0</v>
      </c>
      <c r="B6" s="69" t="s">
        <v>710</v>
      </c>
      <c r="C6" s="7">
        <v>10.0</v>
      </c>
      <c r="D6" s="5">
        <f>AVERAGE(9,7)</f>
        <v>8</v>
      </c>
      <c r="E6" s="7"/>
      <c r="F6" s="19"/>
      <c r="G6" s="7"/>
      <c r="H6" s="7"/>
    </row>
    <row r="7">
      <c r="A7" s="68">
        <v>8950.0</v>
      </c>
      <c r="B7" s="69" t="s">
        <v>711</v>
      </c>
      <c r="C7" s="7">
        <v>10.0</v>
      </c>
      <c r="D7" s="5"/>
      <c r="E7" s="7"/>
      <c r="F7" s="19"/>
      <c r="G7" s="7"/>
      <c r="H7" s="8"/>
    </row>
    <row r="8">
      <c r="A8" s="68">
        <v>8975.0</v>
      </c>
      <c r="B8" s="69" t="s">
        <v>712</v>
      </c>
      <c r="C8" s="7">
        <v>10.0</v>
      </c>
      <c r="D8" s="19">
        <f>AVERAGE(10,7)</f>
        <v>8.5</v>
      </c>
      <c r="E8" s="7"/>
      <c r="F8" s="19"/>
      <c r="G8" s="7"/>
      <c r="H8" s="8"/>
    </row>
    <row r="9">
      <c r="A9" s="68">
        <v>8978.0</v>
      </c>
      <c r="B9" s="69" t="s">
        <v>713</v>
      </c>
      <c r="C9" s="7">
        <v>10.0</v>
      </c>
      <c r="D9" s="5">
        <f>AVERAGE(9,8)</f>
        <v>8.5</v>
      </c>
      <c r="E9" s="7"/>
      <c r="F9" s="19"/>
      <c r="G9" s="7"/>
      <c r="H9" s="8"/>
    </row>
    <row r="10">
      <c r="A10" s="68">
        <v>8938.0</v>
      </c>
      <c r="B10" s="69" t="s">
        <v>714</v>
      </c>
      <c r="C10" s="7">
        <v>8.0</v>
      </c>
      <c r="D10" s="5"/>
      <c r="E10" s="7"/>
      <c r="F10" s="19"/>
      <c r="G10" s="7"/>
      <c r="H10" s="8"/>
    </row>
    <row r="11">
      <c r="A11" s="68">
        <v>8637.0</v>
      </c>
      <c r="B11" s="69" t="s">
        <v>715</v>
      </c>
      <c r="C11" s="7">
        <v>8.0</v>
      </c>
      <c r="D11" s="5"/>
      <c r="E11" s="7"/>
      <c r="F11" s="19"/>
      <c r="G11" s="7"/>
      <c r="H11" s="8"/>
    </row>
    <row r="12">
      <c r="A12" s="68">
        <v>8307.0</v>
      </c>
      <c r="B12" s="69" t="s">
        <v>716</v>
      </c>
      <c r="C12" s="7">
        <v>8.0</v>
      </c>
      <c r="D12" s="5"/>
      <c r="E12" s="7"/>
      <c r="F12" s="19"/>
      <c r="G12" s="7"/>
      <c r="H12" s="8"/>
    </row>
    <row r="13">
      <c r="A13" s="68">
        <v>8600.0</v>
      </c>
      <c r="B13" s="69" t="s">
        <v>479</v>
      </c>
      <c r="C13" s="64">
        <v>8.0</v>
      </c>
      <c r="D13" s="64">
        <f>AVERAGE(9,7.5)</f>
        <v>8.25</v>
      </c>
      <c r="E13" s="64"/>
      <c r="F13" s="64"/>
      <c r="G13" s="64"/>
      <c r="H13" s="64"/>
      <c r="I13" s="64"/>
      <c r="J13" s="17"/>
      <c r="K13" s="17"/>
      <c r="L13" s="17"/>
      <c r="M13" s="17"/>
    </row>
    <row r="14">
      <c r="A14" s="31">
        <v>6344.0</v>
      </c>
      <c r="B14" s="2" t="s">
        <v>634</v>
      </c>
      <c r="C14" s="2">
        <v>7.0</v>
      </c>
      <c r="D14" s="5">
        <v>7.0</v>
      </c>
      <c r="E14" s="5">
        <v>4.5</v>
      </c>
      <c r="F14" s="19">
        <v>8.0</v>
      </c>
      <c r="G14" s="5">
        <v>6.0</v>
      </c>
      <c r="H14" s="5">
        <v>7.8</v>
      </c>
      <c r="I14" s="7"/>
      <c r="J14" s="7"/>
      <c r="K14" s="5"/>
      <c r="L14" s="5"/>
      <c r="M14" s="5"/>
    </row>
    <row r="15">
      <c r="A15" s="31">
        <v>9034.0</v>
      </c>
      <c r="B15" s="69" t="s">
        <v>717</v>
      </c>
      <c r="C15" s="2">
        <v>10.0</v>
      </c>
      <c r="D15" s="19">
        <v>7.5</v>
      </c>
      <c r="E15" s="5"/>
      <c r="F15" s="19"/>
      <c r="G15" s="5"/>
      <c r="H15" s="5"/>
    </row>
    <row r="16">
      <c r="A16" s="132">
        <v>7830.0</v>
      </c>
      <c r="B16" s="69" t="s">
        <v>718</v>
      </c>
      <c r="C16" s="5">
        <v>10.0</v>
      </c>
      <c r="D16" s="5">
        <f>AVERAGE(7.5,7.2,9)</f>
        <v>7.9</v>
      </c>
      <c r="E16" s="19"/>
      <c r="F16" s="5"/>
      <c r="G16" s="7"/>
      <c r="H16" s="7"/>
      <c r="I16" s="7"/>
      <c r="J16" s="7"/>
      <c r="K16" s="7"/>
      <c r="L16" s="7"/>
      <c r="M16" s="7"/>
      <c r="N16" s="8"/>
    </row>
    <row r="17">
      <c r="A17" s="133">
        <v>7816.0</v>
      </c>
      <c r="B17" s="134" t="s">
        <v>719</v>
      </c>
      <c r="C17" s="33"/>
      <c r="D17" s="135">
        <f>AVERAGE(7,8,8.5)</f>
        <v>7.833333333</v>
      </c>
      <c r="E17" s="136"/>
      <c r="F17" s="136"/>
      <c r="G17" s="33"/>
      <c r="H17" s="33"/>
      <c r="I17" s="33"/>
      <c r="J17" s="33"/>
      <c r="K17" s="33"/>
      <c r="L17" s="33"/>
      <c r="M17" s="33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</row>
    <row r="18">
      <c r="A18" s="137">
        <v>7881.0</v>
      </c>
      <c r="B18" s="138" t="s">
        <v>720</v>
      </c>
      <c r="C18" s="109">
        <v>10.0</v>
      </c>
      <c r="D18" s="139">
        <f>AVERAGE(7.5,8.7,10)</f>
        <v>8.733333333</v>
      </c>
      <c r="E18" s="140"/>
      <c r="F18" s="140"/>
      <c r="G18" s="43"/>
      <c r="H18" s="43"/>
      <c r="I18" s="43"/>
      <c r="J18" s="43"/>
      <c r="K18" s="43"/>
      <c r="L18" s="43"/>
      <c r="M18" s="43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</row>
  </sheetData>
  <conditionalFormatting sqref="E14:E15">
    <cfRule type="cellIs" dxfId="3" priority="1" operator="greaterThanOrEqual">
      <formula>7</formula>
    </cfRule>
  </conditionalFormatting>
  <conditionalFormatting sqref="C2:C13 D2:G16 H2:H6 H13:H16 I13:L14 M14 C16 I16:M16">
    <cfRule type="cellIs" dxfId="0" priority="2" operator="greaterThanOrEqual">
      <formula>7</formula>
    </cfRule>
  </conditionalFormatting>
  <conditionalFormatting sqref="C2:C13 D2:G16 H2:H6 H13:H16 I13:L14 M14 C16 I16:M16">
    <cfRule type="cellIs" dxfId="1" priority="3" operator="lessThan">
      <formula>7</formula>
    </cfRule>
  </conditionalFormatting>
  <conditionalFormatting sqref="C2:G12 H2:H6 D14:H16 I14:M14 C16 I16:M16">
    <cfRule type="notContainsBlanks" dxfId="2" priority="4">
      <formula>LEN(TRIM(C2))&gt;0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38"/>
    <col customWidth="1" min="2" max="2" width="33.13"/>
    <col customWidth="1" min="3" max="3" width="7.0"/>
    <col customWidth="1" min="4" max="4" width="7.5"/>
    <col customWidth="1" min="5" max="5" width="7.63"/>
    <col customWidth="1" min="6" max="6" width="7.88"/>
    <col customWidth="1" min="7" max="7" width="8.0"/>
    <col customWidth="1" min="8" max="8" width="7.5"/>
    <col customWidth="1" min="9" max="9" width="6.38"/>
    <col customWidth="1" min="10" max="10" width="6.25"/>
    <col customWidth="1" min="11" max="11" width="8.0"/>
    <col customWidth="1" min="12" max="12" width="7.63"/>
    <col customWidth="1" min="13" max="13" width="28.0"/>
  </cols>
  <sheetData>
    <row r="1">
      <c r="A1" s="53" t="s">
        <v>38</v>
      </c>
      <c r="B1" s="1" t="s">
        <v>58</v>
      </c>
      <c r="C1" s="141" t="s">
        <v>59</v>
      </c>
      <c r="D1" s="53" t="s">
        <v>60</v>
      </c>
      <c r="E1" s="53" t="s">
        <v>61</v>
      </c>
      <c r="F1" s="53" t="s">
        <v>4</v>
      </c>
      <c r="G1" s="53" t="s">
        <v>7</v>
      </c>
      <c r="H1" s="53" t="s">
        <v>9</v>
      </c>
      <c r="I1" s="53" t="s">
        <v>62</v>
      </c>
      <c r="J1" s="53" t="s">
        <v>8</v>
      </c>
      <c r="K1" s="53" t="s">
        <v>63</v>
      </c>
      <c r="L1" s="53" t="s">
        <v>11</v>
      </c>
      <c r="M1" s="53" t="s">
        <v>12</v>
      </c>
    </row>
    <row r="2">
      <c r="A2" s="132">
        <v>7882.0</v>
      </c>
      <c r="B2" s="69" t="s">
        <v>721</v>
      </c>
      <c r="C2" s="5"/>
      <c r="D2" s="5">
        <v>9.5</v>
      </c>
      <c r="E2" s="5"/>
      <c r="F2" s="5"/>
      <c r="G2" s="5"/>
      <c r="H2" s="5"/>
      <c r="I2" s="5"/>
      <c r="J2" s="5"/>
      <c r="K2" s="5"/>
      <c r="L2" s="5"/>
      <c r="M2" s="8"/>
    </row>
    <row r="3">
      <c r="A3" s="132">
        <v>7972.0</v>
      </c>
      <c r="B3" s="69" t="s">
        <v>722</v>
      </c>
      <c r="C3" s="5">
        <v>10.0</v>
      </c>
      <c r="D3" s="5">
        <v>7.5</v>
      </c>
      <c r="E3" s="5">
        <v>7.0</v>
      </c>
      <c r="F3" s="5">
        <v>8.5</v>
      </c>
      <c r="G3" s="5"/>
      <c r="H3" s="5"/>
      <c r="I3" s="5"/>
      <c r="J3" s="5"/>
      <c r="K3" s="5"/>
      <c r="L3" s="5"/>
      <c r="M3" s="8"/>
    </row>
    <row r="4">
      <c r="A4" s="132">
        <v>7824.0</v>
      </c>
      <c r="B4" s="69" t="s">
        <v>723</v>
      </c>
      <c r="C4" s="5"/>
      <c r="D4" s="5">
        <v>7.0</v>
      </c>
      <c r="E4" s="5"/>
      <c r="F4" s="5"/>
      <c r="G4" s="5"/>
      <c r="H4" s="5"/>
      <c r="I4" s="5"/>
      <c r="J4" s="5"/>
      <c r="K4" s="5"/>
      <c r="L4" s="5"/>
      <c r="M4" s="8"/>
    </row>
    <row r="5">
      <c r="A5" s="132">
        <v>3079.0</v>
      </c>
      <c r="B5" s="69" t="s">
        <v>724</v>
      </c>
      <c r="C5" s="5"/>
      <c r="D5" s="5"/>
      <c r="E5" s="5"/>
      <c r="F5" s="5"/>
      <c r="G5" s="5"/>
      <c r="H5" s="5"/>
      <c r="I5" s="5"/>
      <c r="J5" s="5"/>
      <c r="K5" s="5"/>
      <c r="L5" s="5"/>
      <c r="M5" s="8"/>
    </row>
    <row r="6">
      <c r="A6" s="132">
        <v>7816.0</v>
      </c>
      <c r="B6" s="69" t="s">
        <v>719</v>
      </c>
      <c r="C6" s="5"/>
      <c r="D6" s="5">
        <v>7.0</v>
      </c>
      <c r="E6" s="5">
        <v>8.0</v>
      </c>
      <c r="F6" s="19">
        <v>8.5</v>
      </c>
      <c r="G6" s="5"/>
      <c r="H6" s="5"/>
      <c r="I6" s="5"/>
      <c r="J6" s="5"/>
      <c r="K6" s="5"/>
      <c r="L6" s="5"/>
      <c r="M6" s="8"/>
    </row>
    <row r="7">
      <c r="A7" s="132">
        <v>7881.0</v>
      </c>
      <c r="B7" s="69" t="s">
        <v>720</v>
      </c>
      <c r="C7" s="5">
        <v>10.0</v>
      </c>
      <c r="D7" s="5">
        <v>7.5</v>
      </c>
      <c r="E7" s="5">
        <v>8.7</v>
      </c>
      <c r="F7" s="5">
        <v>10.0</v>
      </c>
      <c r="G7" s="5"/>
      <c r="H7" s="5"/>
      <c r="I7" s="5"/>
      <c r="J7" s="5"/>
      <c r="K7" s="5"/>
      <c r="L7" s="5"/>
      <c r="M7" s="8"/>
    </row>
    <row r="8">
      <c r="A8" s="132">
        <v>8042.0</v>
      </c>
      <c r="B8" s="69" t="s">
        <v>725</v>
      </c>
      <c r="C8" s="5">
        <v>10.0</v>
      </c>
      <c r="D8" s="5">
        <v>8.0</v>
      </c>
      <c r="E8" s="5">
        <v>7.0</v>
      </c>
      <c r="F8" s="5">
        <v>8.5</v>
      </c>
      <c r="G8" s="5"/>
      <c r="H8" s="5"/>
      <c r="I8" s="5"/>
      <c r="J8" s="5"/>
      <c r="K8" s="5"/>
      <c r="L8" s="5"/>
      <c r="M8" s="8"/>
    </row>
    <row r="9">
      <c r="A9" s="132">
        <v>7858.0</v>
      </c>
      <c r="B9" s="69" t="s">
        <v>726</v>
      </c>
      <c r="C9" s="5"/>
      <c r="D9" s="5"/>
      <c r="E9" s="5"/>
      <c r="F9" s="5"/>
      <c r="G9" s="5"/>
      <c r="H9" s="5"/>
      <c r="I9" s="5"/>
      <c r="J9" s="5"/>
      <c r="K9" s="5"/>
      <c r="L9" s="5"/>
      <c r="M9" s="8"/>
    </row>
    <row r="10">
      <c r="A10" s="132">
        <v>8059.0</v>
      </c>
      <c r="B10" s="69" t="s">
        <v>727</v>
      </c>
      <c r="C10" s="5">
        <v>10.0</v>
      </c>
      <c r="D10" s="5">
        <v>7.0</v>
      </c>
      <c r="E10" s="5">
        <v>8.5</v>
      </c>
      <c r="F10" s="5">
        <v>9.0</v>
      </c>
      <c r="G10" s="5"/>
      <c r="H10" s="5"/>
      <c r="I10" s="5"/>
      <c r="J10" s="5"/>
      <c r="K10" s="5"/>
      <c r="L10" s="5"/>
      <c r="M10" s="8"/>
    </row>
    <row r="11">
      <c r="A11" s="132">
        <v>7796.0</v>
      </c>
      <c r="B11" s="69" t="s">
        <v>728</v>
      </c>
      <c r="C11" s="5"/>
      <c r="D11" s="5">
        <v>8.5</v>
      </c>
      <c r="E11" s="5"/>
      <c r="F11" s="5"/>
      <c r="G11" s="5"/>
      <c r="H11" s="5"/>
      <c r="I11" s="5"/>
      <c r="J11" s="5"/>
      <c r="K11" s="5"/>
      <c r="L11" s="5"/>
      <c r="M11" s="8"/>
    </row>
    <row r="12">
      <c r="A12" s="132">
        <v>8023.0</v>
      </c>
      <c r="B12" s="69" t="s">
        <v>729</v>
      </c>
      <c r="C12" s="5"/>
      <c r="D12" s="5">
        <v>8.0</v>
      </c>
      <c r="E12" s="5">
        <v>8.7</v>
      </c>
      <c r="F12" s="19">
        <v>10.0</v>
      </c>
      <c r="G12" s="5"/>
      <c r="H12" s="5"/>
      <c r="I12" s="5"/>
      <c r="J12" s="5"/>
      <c r="K12" s="5"/>
      <c r="L12" s="5"/>
      <c r="M12" s="8"/>
    </row>
    <row r="13">
      <c r="A13" s="132">
        <v>7830.0</v>
      </c>
      <c r="B13" s="69" t="s">
        <v>718</v>
      </c>
      <c r="C13" s="5">
        <v>10.0</v>
      </c>
      <c r="D13" s="5">
        <v>7.5</v>
      </c>
      <c r="E13" s="19">
        <v>7.2</v>
      </c>
      <c r="F13" s="5">
        <v>9.0</v>
      </c>
      <c r="G13" s="7"/>
      <c r="H13" s="7"/>
      <c r="I13" s="7"/>
      <c r="J13" s="7"/>
      <c r="K13" s="7"/>
      <c r="L13" s="7"/>
      <c r="M13" s="7"/>
      <c r="N13" s="8"/>
    </row>
    <row r="14">
      <c r="A14" s="132">
        <v>7821.0</v>
      </c>
      <c r="B14" s="69" t="s">
        <v>162</v>
      </c>
      <c r="C14" s="5">
        <v>10.0</v>
      </c>
      <c r="D14" s="5"/>
      <c r="E14" s="19">
        <v>9.0</v>
      </c>
      <c r="F14" s="5">
        <v>10.0</v>
      </c>
      <c r="G14" s="7"/>
      <c r="H14" s="7"/>
      <c r="I14" s="7"/>
      <c r="J14" s="7"/>
      <c r="K14" s="7"/>
      <c r="L14" s="7"/>
      <c r="M14" s="7"/>
    </row>
  </sheetData>
  <autoFilter ref="$A$1:$M$14"/>
  <conditionalFormatting sqref="C14 D14:E14 F14:L14 M14">
    <cfRule type="cellIs" dxfId="3" priority="1" operator="greaterThanOrEqual">
      <formula>7</formula>
    </cfRule>
  </conditionalFormatting>
  <conditionalFormatting sqref="C2:G14 H2:L13 M13">
    <cfRule type="cellIs" dxfId="0" priority="2" operator="greaterThanOrEqual">
      <formula>7</formula>
    </cfRule>
  </conditionalFormatting>
  <conditionalFormatting sqref="C2:G14 H2:L13 M13">
    <cfRule type="cellIs" dxfId="1" priority="3" operator="lessThan">
      <formula>7</formula>
    </cfRule>
  </conditionalFormatting>
  <conditionalFormatting sqref="C2:G14 H2:L13 M13">
    <cfRule type="notContainsBlanks" dxfId="2" priority="4">
      <formula>LEN(TRIM(C2))&gt;0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33.5"/>
    <col customWidth="1" min="3" max="3" width="4.5"/>
    <col customWidth="1" min="4" max="4" width="5.0"/>
    <col customWidth="1" min="5" max="5" width="5.13"/>
    <col customWidth="1" min="6" max="6" width="5.38"/>
    <col customWidth="1" min="7" max="7" width="5.5"/>
    <col customWidth="1" min="8" max="8" width="5.0"/>
    <col customWidth="1" min="9" max="9" width="3.88"/>
    <col customWidth="1" min="10" max="10" width="3.75"/>
    <col customWidth="1" min="11" max="11" width="5.5"/>
    <col customWidth="1" min="12" max="12" width="5.13"/>
    <col customWidth="1" min="13" max="13" width="25.5"/>
  </cols>
  <sheetData>
    <row r="1">
      <c r="A1" s="53" t="s">
        <v>38</v>
      </c>
      <c r="B1" s="53" t="s">
        <v>58</v>
      </c>
      <c r="C1" s="53" t="s">
        <v>59</v>
      </c>
      <c r="D1" s="53" t="s">
        <v>60</v>
      </c>
      <c r="E1" s="53" t="s">
        <v>61</v>
      </c>
      <c r="F1" s="53" t="s">
        <v>4</v>
      </c>
      <c r="G1" s="53" t="s">
        <v>7</v>
      </c>
      <c r="H1" s="53" t="s">
        <v>9</v>
      </c>
      <c r="I1" s="53" t="s">
        <v>62</v>
      </c>
      <c r="J1" s="53" t="s">
        <v>8</v>
      </c>
      <c r="K1" s="53" t="s">
        <v>63</v>
      </c>
      <c r="L1" s="53" t="s">
        <v>11</v>
      </c>
      <c r="M1" s="53" t="s">
        <v>12</v>
      </c>
    </row>
    <row r="2">
      <c r="A2" s="62">
        <v>8467.0</v>
      </c>
      <c r="B2" s="63" t="s">
        <v>730</v>
      </c>
      <c r="C2" s="64">
        <v>10.0</v>
      </c>
      <c r="D2" s="64">
        <v>3.0</v>
      </c>
      <c r="E2" s="64"/>
      <c r="F2" s="64"/>
      <c r="G2" s="64"/>
      <c r="H2" s="64"/>
      <c r="I2" s="64"/>
      <c r="J2" s="17"/>
      <c r="K2" s="17"/>
      <c r="L2" s="17"/>
      <c r="M2" s="8"/>
    </row>
    <row r="3">
      <c r="A3" s="62">
        <v>8550.0</v>
      </c>
      <c r="B3" s="63" t="s">
        <v>731</v>
      </c>
      <c r="C3" s="64">
        <v>10.0</v>
      </c>
      <c r="D3" s="64"/>
      <c r="E3" s="64"/>
      <c r="F3" s="64"/>
      <c r="G3" s="64"/>
      <c r="H3" s="64"/>
      <c r="I3" s="64"/>
      <c r="J3" s="17"/>
      <c r="K3" s="17"/>
      <c r="L3" s="17"/>
      <c r="M3" s="8"/>
    </row>
    <row r="4">
      <c r="A4" s="62">
        <v>8472.0</v>
      </c>
      <c r="B4" s="63" t="s">
        <v>732</v>
      </c>
      <c r="C4" s="64">
        <v>8.0</v>
      </c>
      <c r="D4" s="64"/>
      <c r="E4" s="64"/>
      <c r="F4" s="64"/>
      <c r="G4" s="64"/>
      <c r="H4" s="64"/>
      <c r="I4" s="64"/>
      <c r="J4" s="17"/>
      <c r="K4" s="17"/>
      <c r="L4" s="17"/>
      <c r="M4" s="8"/>
    </row>
    <row r="5">
      <c r="A5" s="62">
        <v>4450.0</v>
      </c>
      <c r="B5" s="63" t="s">
        <v>733</v>
      </c>
      <c r="C5" s="142">
        <v>8.0</v>
      </c>
      <c r="D5" s="64">
        <v>6.0</v>
      </c>
      <c r="E5" s="64"/>
      <c r="F5" s="64"/>
      <c r="G5" s="64"/>
      <c r="H5" s="64"/>
      <c r="I5" s="64"/>
      <c r="J5" s="17"/>
      <c r="K5" s="17"/>
      <c r="L5" s="17"/>
      <c r="M5" s="8"/>
    </row>
    <row r="6">
      <c r="A6" s="62">
        <v>8541.0</v>
      </c>
      <c r="B6" s="63" t="s">
        <v>734</v>
      </c>
      <c r="C6" s="64">
        <v>8.0</v>
      </c>
      <c r="D6" s="64">
        <v>9.5</v>
      </c>
      <c r="E6" s="64"/>
      <c r="F6" s="64"/>
      <c r="G6" s="64"/>
      <c r="H6" s="64"/>
      <c r="I6" s="64"/>
      <c r="J6" s="17"/>
      <c r="K6" s="17"/>
      <c r="L6" s="17"/>
      <c r="M6" s="8"/>
    </row>
    <row r="7">
      <c r="A7" s="62">
        <v>8459.0</v>
      </c>
      <c r="B7" s="63" t="s">
        <v>735</v>
      </c>
      <c r="C7" s="64">
        <v>2.0</v>
      </c>
      <c r="D7" s="64"/>
      <c r="E7" s="64"/>
      <c r="F7" s="64"/>
      <c r="G7" s="64"/>
      <c r="H7" s="64"/>
      <c r="I7" s="64"/>
      <c r="J7" s="17"/>
      <c r="K7" s="17"/>
      <c r="L7" s="17"/>
      <c r="M7" s="8"/>
    </row>
    <row r="8">
      <c r="A8" s="62">
        <v>6967.0</v>
      </c>
      <c r="B8" s="63" t="s">
        <v>736</v>
      </c>
      <c r="C8" s="64">
        <v>8.0</v>
      </c>
      <c r="D8" s="64"/>
      <c r="E8" s="64"/>
      <c r="F8" s="64"/>
      <c r="G8" s="64"/>
      <c r="H8" s="64"/>
      <c r="I8" s="64"/>
      <c r="J8" s="17"/>
      <c r="K8" s="17"/>
      <c r="L8" s="17"/>
      <c r="M8" s="8"/>
    </row>
    <row r="9">
      <c r="A9" s="62">
        <v>8433.0</v>
      </c>
      <c r="B9" s="63" t="s">
        <v>437</v>
      </c>
      <c r="C9" s="64">
        <v>10.0</v>
      </c>
      <c r="D9" s="64">
        <v>7.5</v>
      </c>
      <c r="E9" s="64"/>
      <c r="F9" s="64"/>
      <c r="G9" s="64"/>
      <c r="H9" s="64"/>
      <c r="I9" s="64"/>
      <c r="J9" s="17"/>
      <c r="K9" s="17"/>
      <c r="L9" s="17"/>
      <c r="M9" s="8"/>
    </row>
    <row r="10">
      <c r="A10" s="62">
        <v>8551.0</v>
      </c>
      <c r="B10" s="63" t="s">
        <v>737</v>
      </c>
      <c r="C10" s="64">
        <v>8.0</v>
      </c>
      <c r="D10" s="64">
        <v>9.0</v>
      </c>
      <c r="E10" s="64"/>
      <c r="F10" s="64"/>
      <c r="G10" s="64"/>
      <c r="H10" s="64"/>
      <c r="I10" s="64"/>
      <c r="J10" s="17"/>
      <c r="K10" s="17"/>
      <c r="L10" s="17"/>
      <c r="M10" s="8"/>
    </row>
    <row r="11">
      <c r="A11" s="62">
        <v>8561.0</v>
      </c>
      <c r="B11" s="63" t="s">
        <v>738</v>
      </c>
      <c r="C11" s="142">
        <v>8.0</v>
      </c>
      <c r="D11" s="64"/>
      <c r="E11" s="64"/>
      <c r="F11" s="64"/>
      <c r="G11" s="64"/>
      <c r="H11" s="64"/>
      <c r="I11" s="64"/>
      <c r="J11" s="17"/>
      <c r="K11" s="17"/>
      <c r="L11" s="17"/>
      <c r="M11" s="8"/>
    </row>
    <row r="12">
      <c r="A12" s="62">
        <v>8428.0</v>
      </c>
      <c r="B12" s="63" t="s">
        <v>739</v>
      </c>
      <c r="C12" s="64">
        <v>2.0</v>
      </c>
      <c r="D12" s="64"/>
      <c r="E12" s="64"/>
      <c r="F12" s="64"/>
      <c r="G12" s="64"/>
      <c r="H12" s="64"/>
      <c r="I12" s="64"/>
      <c r="J12" s="17"/>
      <c r="K12" s="17"/>
      <c r="L12" s="17"/>
      <c r="M12" s="8"/>
    </row>
    <row r="13">
      <c r="A13" s="62">
        <v>8483.0</v>
      </c>
      <c r="B13" s="143" t="s">
        <v>740</v>
      </c>
      <c r="C13" s="64">
        <v>10.0</v>
      </c>
      <c r="D13" s="64">
        <v>9.0</v>
      </c>
      <c r="E13" s="64"/>
      <c r="F13" s="64"/>
      <c r="G13" s="64"/>
      <c r="H13" s="64"/>
      <c r="I13" s="64"/>
      <c r="J13" s="17"/>
      <c r="K13" s="17"/>
      <c r="L13" s="17"/>
      <c r="M13" s="8"/>
    </row>
  </sheetData>
  <conditionalFormatting sqref="C2:L13">
    <cfRule type="cellIs" dxfId="0" priority="1" operator="greaterThanOrEqual">
      <formula>7</formula>
    </cfRule>
  </conditionalFormatting>
  <conditionalFormatting sqref="C2:L13">
    <cfRule type="cellIs" dxfId="1" priority="2" operator="lessThan">
      <formula>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0"/>
    <col customWidth="1" min="2" max="12" width="6.75"/>
    <col customWidth="1" min="13" max="13" width="34.25"/>
  </cols>
  <sheetData>
    <row r="1">
      <c r="A1" s="1" t="s">
        <v>58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74</v>
      </c>
      <c r="B2" s="5">
        <v>10.0</v>
      </c>
      <c r="C2" s="5">
        <v>8.0</v>
      </c>
      <c r="D2" s="4">
        <v>9.25</v>
      </c>
      <c r="E2" s="4">
        <v>10.0</v>
      </c>
      <c r="F2" s="4">
        <v>10.0</v>
      </c>
      <c r="G2" s="4">
        <v>10.0</v>
      </c>
      <c r="H2" s="23">
        <v>9.0</v>
      </c>
      <c r="I2" s="23">
        <v>10.0</v>
      </c>
      <c r="J2" s="5">
        <v>10.0</v>
      </c>
      <c r="K2" s="23">
        <v>8.0</v>
      </c>
      <c r="L2" s="2">
        <v>10.0</v>
      </c>
      <c r="M2" s="7"/>
    </row>
    <row r="3">
      <c r="A3" s="2" t="s">
        <v>75</v>
      </c>
      <c r="B3" s="5">
        <v>8.0</v>
      </c>
      <c r="C3" s="7"/>
      <c r="D3" s="4"/>
      <c r="E3" s="4">
        <v>10.0</v>
      </c>
      <c r="F3" s="4">
        <v>10.0</v>
      </c>
      <c r="G3" s="4">
        <v>10.0</v>
      </c>
      <c r="H3" s="23">
        <v>9.0</v>
      </c>
      <c r="I3" s="23">
        <v>10.0</v>
      </c>
      <c r="J3" s="5">
        <v>10.0</v>
      </c>
      <c r="K3" s="23"/>
      <c r="L3" s="8"/>
      <c r="M3" s="7"/>
    </row>
    <row r="4">
      <c r="A4" s="2" t="s">
        <v>76</v>
      </c>
      <c r="B4" s="7"/>
      <c r="C4" s="7"/>
      <c r="D4" s="4">
        <v>9.0</v>
      </c>
      <c r="E4" s="4"/>
      <c r="F4" s="4"/>
      <c r="G4" s="4">
        <v>10.0</v>
      </c>
      <c r="H4" s="23">
        <v>7.0</v>
      </c>
      <c r="I4" s="23"/>
      <c r="J4" s="7"/>
      <c r="K4" s="23"/>
      <c r="L4" s="2">
        <v>10.0</v>
      </c>
      <c r="M4" s="7"/>
    </row>
    <row r="5">
      <c r="A5" s="2" t="s">
        <v>77</v>
      </c>
      <c r="B5" s="7"/>
      <c r="C5" s="7"/>
      <c r="D5" s="4"/>
      <c r="E5" s="4">
        <v>10.0</v>
      </c>
      <c r="F5" s="4">
        <v>10.0</v>
      </c>
      <c r="G5" s="4">
        <v>9.0</v>
      </c>
      <c r="H5" s="23">
        <v>9.0</v>
      </c>
      <c r="I5" s="23">
        <v>10.0</v>
      </c>
      <c r="J5" s="7"/>
      <c r="K5" s="23"/>
      <c r="L5" s="8"/>
      <c r="M5" s="7"/>
    </row>
    <row r="6">
      <c r="A6" s="26" t="s">
        <v>78</v>
      </c>
      <c r="B6" s="27">
        <v>6.5</v>
      </c>
      <c r="C6" s="27">
        <v>7.0</v>
      </c>
      <c r="D6" s="28">
        <v>9.0</v>
      </c>
      <c r="E6" s="28">
        <v>10.0</v>
      </c>
      <c r="F6" s="28">
        <v>10.0</v>
      </c>
      <c r="G6" s="28">
        <v>7.0</v>
      </c>
      <c r="H6" s="29">
        <v>8.0</v>
      </c>
      <c r="I6" s="29">
        <v>10.0</v>
      </c>
      <c r="J6" s="27">
        <v>10.0</v>
      </c>
      <c r="K6" s="29">
        <v>7.0</v>
      </c>
      <c r="L6" s="26">
        <v>7.0</v>
      </c>
      <c r="M6" s="27" t="s">
        <v>79</v>
      </c>
    </row>
    <row r="7">
      <c r="A7" s="2" t="s">
        <v>80</v>
      </c>
      <c r="B7" s="5">
        <v>10.0</v>
      </c>
      <c r="C7" s="5">
        <v>8.0</v>
      </c>
      <c r="D7" s="4">
        <v>8.0</v>
      </c>
      <c r="E7" s="4">
        <v>8.0</v>
      </c>
      <c r="F7" s="4">
        <v>10.0</v>
      </c>
      <c r="G7" s="4">
        <v>10.0</v>
      </c>
      <c r="H7" s="23">
        <v>7.5</v>
      </c>
      <c r="I7" s="23">
        <v>8.0</v>
      </c>
      <c r="J7" s="5">
        <v>9.0</v>
      </c>
      <c r="K7" s="23">
        <v>7.0</v>
      </c>
      <c r="L7" s="2">
        <v>10.0</v>
      </c>
      <c r="M7" s="30" t="s">
        <v>14</v>
      </c>
    </row>
    <row r="8">
      <c r="A8" s="2" t="s">
        <v>81</v>
      </c>
      <c r="B8" s="5">
        <v>8.0</v>
      </c>
      <c r="C8" s="5">
        <v>3.0</v>
      </c>
      <c r="D8" s="4">
        <v>8.75</v>
      </c>
      <c r="E8" s="4">
        <v>10.0</v>
      </c>
      <c r="F8" s="4">
        <v>10.0</v>
      </c>
      <c r="G8" s="4">
        <v>10.0</v>
      </c>
      <c r="H8" s="23">
        <v>9.0</v>
      </c>
      <c r="I8" s="23">
        <v>10.0</v>
      </c>
      <c r="J8" s="5">
        <v>10.0</v>
      </c>
      <c r="K8" s="23">
        <v>7.0</v>
      </c>
      <c r="L8" s="8"/>
      <c r="M8" s="30" t="s">
        <v>14</v>
      </c>
      <c r="N8" s="31" t="s">
        <v>82</v>
      </c>
    </row>
    <row r="9">
      <c r="A9" s="2" t="s">
        <v>83</v>
      </c>
      <c r="B9" s="5">
        <v>2.0</v>
      </c>
      <c r="C9" s="5">
        <v>8.0</v>
      </c>
      <c r="D9" s="4">
        <v>9.75</v>
      </c>
      <c r="E9" s="4">
        <v>7.0</v>
      </c>
      <c r="F9" s="4">
        <v>10.0</v>
      </c>
      <c r="G9" s="4">
        <v>7.5</v>
      </c>
      <c r="H9" s="23">
        <v>7.5</v>
      </c>
      <c r="I9" s="23">
        <v>10.0</v>
      </c>
      <c r="J9" s="5">
        <v>7.5</v>
      </c>
      <c r="K9" s="23">
        <v>7.5</v>
      </c>
      <c r="L9" s="2">
        <v>10.0</v>
      </c>
      <c r="M9" s="30" t="s">
        <v>14</v>
      </c>
      <c r="N9" s="31" t="s">
        <v>82</v>
      </c>
    </row>
    <row r="10">
      <c r="A10" s="2" t="s">
        <v>84</v>
      </c>
      <c r="B10" s="7"/>
      <c r="C10" s="5">
        <v>9.0</v>
      </c>
      <c r="D10" s="4">
        <v>8.0</v>
      </c>
      <c r="E10" s="4">
        <v>10.0</v>
      </c>
      <c r="F10" s="4">
        <v>10.0</v>
      </c>
      <c r="G10" s="4">
        <v>10.0</v>
      </c>
      <c r="H10" s="23">
        <v>7.0</v>
      </c>
      <c r="I10" s="23">
        <v>10.0</v>
      </c>
      <c r="J10" s="5">
        <v>10.0</v>
      </c>
      <c r="K10" s="23">
        <v>7.0</v>
      </c>
      <c r="L10" s="2">
        <v>10.0</v>
      </c>
      <c r="M10" s="7"/>
    </row>
    <row r="11">
      <c r="A11" s="2" t="s">
        <v>85</v>
      </c>
      <c r="B11" s="7"/>
      <c r="C11" s="7"/>
      <c r="D11" s="4">
        <v>9.75</v>
      </c>
      <c r="E11" s="4"/>
      <c r="F11" s="4">
        <v>10.0</v>
      </c>
      <c r="G11" s="4">
        <v>10.0</v>
      </c>
      <c r="H11" s="23">
        <v>8.0</v>
      </c>
      <c r="I11" s="23">
        <v>10.0</v>
      </c>
      <c r="J11" s="5">
        <v>10.0</v>
      </c>
      <c r="K11" s="23"/>
      <c r="L11" s="8"/>
      <c r="M11" s="7"/>
    </row>
    <row r="12">
      <c r="A12" s="2" t="s">
        <v>86</v>
      </c>
      <c r="B12" s="5">
        <v>8.0</v>
      </c>
      <c r="C12" s="5">
        <v>9.0</v>
      </c>
      <c r="D12" s="4">
        <v>10.0</v>
      </c>
      <c r="E12" s="4">
        <v>9.0</v>
      </c>
      <c r="F12" s="4">
        <v>10.0</v>
      </c>
      <c r="G12" s="4">
        <v>10.0</v>
      </c>
      <c r="H12" s="23">
        <v>7.0</v>
      </c>
      <c r="I12" s="23">
        <v>10.0</v>
      </c>
      <c r="J12" s="5">
        <v>9.0</v>
      </c>
      <c r="K12" s="23">
        <v>7.0</v>
      </c>
      <c r="L12" s="2">
        <v>10.0</v>
      </c>
      <c r="M12" s="7"/>
    </row>
    <row r="13">
      <c r="A13" s="2" t="s">
        <v>87</v>
      </c>
      <c r="B13" s="7"/>
      <c r="C13" s="7"/>
      <c r="D13" s="4">
        <v>9.75</v>
      </c>
      <c r="E13" s="4"/>
      <c r="F13" s="4">
        <v>10.0</v>
      </c>
      <c r="G13" s="4">
        <v>10.0</v>
      </c>
      <c r="H13" s="23">
        <v>8.5</v>
      </c>
      <c r="I13" s="23">
        <v>10.0</v>
      </c>
      <c r="J13" s="5">
        <v>10.0</v>
      </c>
      <c r="K13" s="23">
        <v>7.0</v>
      </c>
      <c r="L13" s="2">
        <v>10.0</v>
      </c>
      <c r="M13" s="7"/>
    </row>
    <row r="14">
      <c r="A14" s="2" t="s">
        <v>88</v>
      </c>
      <c r="B14" s="5">
        <v>9.0</v>
      </c>
      <c r="C14" s="5">
        <v>8.5</v>
      </c>
      <c r="D14" s="4">
        <v>9.0</v>
      </c>
      <c r="E14" s="4">
        <v>10.0</v>
      </c>
      <c r="F14" s="4">
        <v>8.0</v>
      </c>
      <c r="G14" s="4">
        <v>7.0</v>
      </c>
      <c r="H14" s="23">
        <v>7.0</v>
      </c>
      <c r="I14" s="23">
        <v>7.0</v>
      </c>
      <c r="J14" s="5">
        <v>10.0</v>
      </c>
      <c r="K14" s="23">
        <v>7.0</v>
      </c>
      <c r="L14" s="2">
        <v>9.0</v>
      </c>
      <c r="M14" s="5" t="s">
        <v>14</v>
      </c>
    </row>
    <row r="15">
      <c r="A15" s="2" t="s">
        <v>89</v>
      </c>
      <c r="B15" s="5">
        <v>8.0</v>
      </c>
      <c r="C15" s="7"/>
      <c r="D15" s="4">
        <v>8.5</v>
      </c>
      <c r="E15" s="4">
        <v>10.0</v>
      </c>
      <c r="F15" s="4"/>
      <c r="G15" s="4"/>
      <c r="H15" s="23">
        <v>8.0</v>
      </c>
      <c r="I15" s="23">
        <v>10.0</v>
      </c>
      <c r="J15" s="5">
        <v>10.0</v>
      </c>
      <c r="K15" s="23"/>
      <c r="L15" s="8"/>
      <c r="M15" s="7"/>
    </row>
    <row r="16">
      <c r="A16" s="2" t="s">
        <v>90</v>
      </c>
      <c r="B16" s="5">
        <v>8.0</v>
      </c>
      <c r="C16" s="5">
        <v>10.0</v>
      </c>
      <c r="D16" s="4">
        <v>10.0</v>
      </c>
      <c r="E16" s="4">
        <v>10.0</v>
      </c>
      <c r="F16" s="4">
        <v>10.0</v>
      </c>
      <c r="G16" s="4">
        <v>10.0</v>
      </c>
      <c r="H16" s="23">
        <v>8.5</v>
      </c>
      <c r="I16" s="23">
        <v>10.0</v>
      </c>
      <c r="J16" s="5">
        <v>10.0</v>
      </c>
      <c r="K16" s="23">
        <v>8.0</v>
      </c>
      <c r="L16" s="2">
        <v>10.0</v>
      </c>
      <c r="M16" s="7"/>
    </row>
    <row r="17">
      <c r="A17" s="2" t="s">
        <v>91</v>
      </c>
      <c r="B17" s="7"/>
      <c r="C17" s="7"/>
      <c r="D17" s="4"/>
      <c r="E17" s="4"/>
      <c r="F17" s="4"/>
      <c r="G17" s="4"/>
      <c r="H17" s="23"/>
      <c r="I17" s="23"/>
      <c r="J17" s="7"/>
      <c r="K17" s="23"/>
      <c r="L17" s="8"/>
      <c r="M17" s="7"/>
    </row>
    <row r="18">
      <c r="A18" s="2" t="s">
        <v>92</v>
      </c>
      <c r="B18" s="7"/>
      <c r="C18" s="5">
        <v>9.0</v>
      </c>
      <c r="D18" s="4">
        <v>8.5</v>
      </c>
      <c r="E18" s="4">
        <v>10.0</v>
      </c>
      <c r="F18" s="4">
        <v>10.0</v>
      </c>
      <c r="G18" s="4">
        <v>10.0</v>
      </c>
      <c r="H18" s="23">
        <v>8.0</v>
      </c>
      <c r="I18" s="23">
        <v>10.0</v>
      </c>
      <c r="J18" s="5">
        <v>10.0</v>
      </c>
      <c r="K18" s="23">
        <v>9.0</v>
      </c>
      <c r="L18" s="2">
        <v>10.0</v>
      </c>
      <c r="M18" s="7"/>
    </row>
    <row r="19">
      <c r="A19" s="32" t="s">
        <v>93</v>
      </c>
      <c r="B19" s="5">
        <v>10.0</v>
      </c>
      <c r="C19" s="5">
        <v>8.0</v>
      </c>
      <c r="D19" s="4">
        <v>8.0</v>
      </c>
      <c r="E19" s="4">
        <v>10.0</v>
      </c>
      <c r="F19" s="4">
        <v>10.0</v>
      </c>
      <c r="G19" s="4">
        <v>10.0</v>
      </c>
      <c r="H19" s="23">
        <v>8.5</v>
      </c>
      <c r="I19" s="23">
        <v>9.0</v>
      </c>
      <c r="J19" s="5">
        <v>10.0</v>
      </c>
      <c r="K19" s="23">
        <v>8.0</v>
      </c>
      <c r="L19" s="2">
        <v>10.0</v>
      </c>
      <c r="M19" s="33"/>
    </row>
    <row r="20">
      <c r="A20" s="34" t="s">
        <v>94</v>
      </c>
      <c r="B20" s="5">
        <v>7.0</v>
      </c>
      <c r="C20" s="5">
        <v>7.0</v>
      </c>
      <c r="D20" s="4">
        <v>8.0</v>
      </c>
      <c r="E20" s="4">
        <v>10.0</v>
      </c>
      <c r="F20" s="4">
        <v>10.0</v>
      </c>
      <c r="G20" s="4">
        <v>10.0</v>
      </c>
      <c r="H20" s="23">
        <v>7.0</v>
      </c>
      <c r="I20" s="23">
        <v>8.0</v>
      </c>
      <c r="J20" s="5">
        <v>8.0</v>
      </c>
      <c r="K20" s="23">
        <v>8.0</v>
      </c>
      <c r="L20" s="2">
        <v>10.0</v>
      </c>
      <c r="M20" s="30" t="s">
        <v>14</v>
      </c>
    </row>
    <row r="21">
      <c r="A21" s="20" t="s">
        <v>95</v>
      </c>
      <c r="B21" s="5">
        <v>8.0</v>
      </c>
      <c r="C21" s="5">
        <v>7.0</v>
      </c>
      <c r="D21" s="4">
        <v>9.0</v>
      </c>
      <c r="E21" s="4">
        <v>10.0</v>
      </c>
      <c r="F21" s="4">
        <v>10.0</v>
      </c>
      <c r="G21" s="4">
        <v>10.0</v>
      </c>
      <c r="H21" s="23">
        <v>8.5</v>
      </c>
      <c r="I21" s="23">
        <v>10.0</v>
      </c>
      <c r="J21" s="5">
        <v>8.5</v>
      </c>
      <c r="K21" s="23">
        <v>8.0</v>
      </c>
      <c r="L21" s="2">
        <v>10.0</v>
      </c>
      <c r="M21" s="8"/>
    </row>
    <row r="22">
      <c r="A22" s="35" t="s">
        <v>96</v>
      </c>
      <c r="B22" s="7"/>
      <c r="C22" s="7"/>
      <c r="D22" s="4">
        <v>8.5</v>
      </c>
      <c r="E22" s="4">
        <v>10.0</v>
      </c>
      <c r="F22" s="4">
        <v>10.0</v>
      </c>
      <c r="G22" s="4">
        <v>10.0</v>
      </c>
      <c r="H22" s="23">
        <v>8.0</v>
      </c>
      <c r="I22" s="23">
        <v>8.0</v>
      </c>
      <c r="J22" s="7"/>
      <c r="K22" s="23">
        <v>7.0</v>
      </c>
      <c r="L22" s="8"/>
      <c r="M22" s="8"/>
    </row>
    <row r="23">
      <c r="A23" s="2" t="s">
        <v>97</v>
      </c>
      <c r="B23" s="4">
        <v>10.0</v>
      </c>
      <c r="C23" s="4">
        <v>9.0</v>
      </c>
      <c r="D23" s="4">
        <v>9.5</v>
      </c>
      <c r="E23" s="4">
        <v>10.0</v>
      </c>
      <c r="F23" s="4">
        <v>10.0</v>
      </c>
      <c r="G23" s="4">
        <v>10.0</v>
      </c>
      <c r="H23" s="23">
        <v>7.0</v>
      </c>
      <c r="I23" s="23">
        <v>8.0</v>
      </c>
      <c r="J23" s="23">
        <v>10.0</v>
      </c>
      <c r="K23" s="23">
        <v>7.0</v>
      </c>
      <c r="L23" s="23">
        <v>10.0</v>
      </c>
      <c r="M23" s="36"/>
    </row>
    <row r="25">
      <c r="A25" s="31" t="s">
        <v>98</v>
      </c>
      <c r="B25" s="31">
        <v>10.0</v>
      </c>
      <c r="C25" s="31">
        <v>8.0</v>
      </c>
      <c r="D25" s="31">
        <v>8.0</v>
      </c>
      <c r="E25" s="31">
        <v>10.0</v>
      </c>
      <c r="F25" s="31">
        <v>10.0</v>
      </c>
      <c r="G25" s="31">
        <v>10.0</v>
      </c>
      <c r="H25" s="31">
        <v>8.0</v>
      </c>
      <c r="I25" s="31">
        <v>8.0</v>
      </c>
      <c r="J25" s="31">
        <v>8.0</v>
      </c>
      <c r="K25" s="31">
        <v>8.0</v>
      </c>
      <c r="L25" s="31">
        <v>10.0</v>
      </c>
    </row>
  </sheetData>
  <conditionalFormatting sqref="C14">
    <cfRule type="cellIs" dxfId="3" priority="1" operator="greaterThanOrEqual">
      <formula>7</formula>
    </cfRule>
  </conditionalFormatting>
  <conditionalFormatting sqref="B2:K23">
    <cfRule type="notContainsBlanks" dxfId="2" priority="2">
      <formula>LEN(TRIM(B2))&gt;0</formula>
    </cfRule>
  </conditionalFormatting>
  <conditionalFormatting sqref="B2:K23 L2:L6 L8 L11:L12 L14:L15 L17">
    <cfRule type="cellIs" dxfId="0" priority="3" operator="greaterThanOrEqual">
      <formula>7</formula>
    </cfRule>
  </conditionalFormatting>
  <conditionalFormatting sqref="B2:K23 L2:L6 L8 L11:L12 L14:L15 L17">
    <cfRule type="cellIs" dxfId="1" priority="4" operator="lessThan">
      <formula>7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34.13"/>
    <col customWidth="1" min="8" max="8" width="25.5"/>
  </cols>
  <sheetData>
    <row r="1">
      <c r="A1" s="53" t="s">
        <v>38</v>
      </c>
      <c r="B1" s="53" t="s">
        <v>58</v>
      </c>
      <c r="C1" s="144" t="s">
        <v>59</v>
      </c>
      <c r="D1" s="145" t="s">
        <v>187</v>
      </c>
      <c r="E1" s="145" t="s">
        <v>7</v>
      </c>
      <c r="F1" s="145" t="s">
        <v>188</v>
      </c>
      <c r="G1" s="145" t="s">
        <v>189</v>
      </c>
      <c r="H1" s="145" t="s">
        <v>12</v>
      </c>
    </row>
    <row r="2">
      <c r="A2" s="12">
        <v>9717.0</v>
      </c>
      <c r="B2" s="13" t="s">
        <v>741</v>
      </c>
      <c r="C2" s="146">
        <v>8.6</v>
      </c>
      <c r="D2" s="17"/>
      <c r="E2" s="17"/>
      <c r="F2" s="17"/>
      <c r="G2" s="17"/>
      <c r="H2" s="8"/>
    </row>
    <row r="3">
      <c r="A3" s="12">
        <v>9760.0</v>
      </c>
      <c r="B3" s="13" t="s">
        <v>40</v>
      </c>
      <c r="C3" s="17"/>
      <c r="D3" s="17"/>
      <c r="E3" s="17"/>
      <c r="F3" s="17"/>
      <c r="G3" s="17"/>
      <c r="H3" s="8"/>
    </row>
    <row r="4">
      <c r="A4" s="12">
        <v>9729.0</v>
      </c>
      <c r="B4" s="13" t="s">
        <v>742</v>
      </c>
      <c r="C4" s="146">
        <v>8.6</v>
      </c>
      <c r="D4" s="17"/>
      <c r="E4" s="17"/>
      <c r="F4" s="17"/>
      <c r="G4" s="17"/>
      <c r="H4" s="8"/>
    </row>
    <row r="5">
      <c r="A5" s="12">
        <v>9650.0</v>
      </c>
      <c r="B5" s="13" t="s">
        <v>743</v>
      </c>
      <c r="C5" s="146">
        <v>7.0</v>
      </c>
      <c r="D5" s="17"/>
      <c r="E5" s="17"/>
      <c r="F5" s="17"/>
      <c r="G5" s="17"/>
      <c r="H5" s="8"/>
    </row>
    <row r="6">
      <c r="A6" s="12">
        <v>9818.0</v>
      </c>
      <c r="B6" s="13" t="s">
        <v>744</v>
      </c>
      <c r="C6" s="146">
        <v>8.0</v>
      </c>
      <c r="D6" s="17"/>
      <c r="E6" s="17"/>
      <c r="F6" s="17"/>
      <c r="G6" s="17"/>
      <c r="H6" s="8"/>
    </row>
    <row r="7">
      <c r="A7" s="12">
        <v>9346.0</v>
      </c>
      <c r="B7" s="13" t="s">
        <v>745</v>
      </c>
      <c r="C7" s="146">
        <v>8.3</v>
      </c>
      <c r="D7" s="17"/>
      <c r="E7" s="17"/>
      <c r="F7" s="17"/>
      <c r="G7" s="17"/>
      <c r="H7" s="8"/>
    </row>
    <row r="8">
      <c r="A8" s="12">
        <v>9700.0</v>
      </c>
      <c r="B8" s="13" t="s">
        <v>746</v>
      </c>
      <c r="C8" s="146">
        <v>8.3</v>
      </c>
      <c r="D8" s="17"/>
      <c r="E8" s="17"/>
      <c r="F8" s="17"/>
      <c r="G8" s="17"/>
      <c r="H8" s="8"/>
    </row>
    <row r="9">
      <c r="A9" s="12">
        <v>9476.0</v>
      </c>
      <c r="B9" s="13" t="s">
        <v>747</v>
      </c>
      <c r="C9" s="146">
        <v>8.6</v>
      </c>
      <c r="D9" s="17"/>
      <c r="E9" s="17"/>
      <c r="F9" s="17"/>
      <c r="G9" s="17"/>
      <c r="H9" s="8"/>
    </row>
    <row r="10">
      <c r="A10" s="12">
        <v>9675.0</v>
      </c>
      <c r="B10" s="13" t="s">
        <v>748</v>
      </c>
      <c r="C10" s="146">
        <v>8.3</v>
      </c>
      <c r="D10" s="17"/>
      <c r="E10" s="17"/>
      <c r="F10" s="17"/>
      <c r="G10" s="17"/>
      <c r="H10" s="8"/>
    </row>
    <row r="11">
      <c r="A11" s="12">
        <v>9562.0</v>
      </c>
      <c r="B11" s="13" t="s">
        <v>749</v>
      </c>
      <c r="C11" s="146">
        <v>8.3</v>
      </c>
      <c r="D11" s="17"/>
      <c r="E11" s="17"/>
      <c r="F11" s="17"/>
      <c r="G11" s="17"/>
      <c r="H11" s="8"/>
    </row>
    <row r="12">
      <c r="A12" s="12">
        <v>8836.0</v>
      </c>
      <c r="B12" s="13" t="s">
        <v>750</v>
      </c>
      <c r="C12" s="146">
        <v>9.0</v>
      </c>
      <c r="D12" s="17"/>
      <c r="E12" s="17"/>
      <c r="F12" s="17"/>
      <c r="G12" s="17"/>
      <c r="H12" s="8"/>
    </row>
    <row r="13">
      <c r="A13" s="12">
        <v>9781.0</v>
      </c>
      <c r="B13" s="13" t="s">
        <v>751</v>
      </c>
      <c r="C13" s="17"/>
      <c r="D13" s="17"/>
      <c r="E13" s="17"/>
      <c r="F13" s="17"/>
      <c r="G13" s="17"/>
      <c r="H13" s="8"/>
    </row>
    <row r="14">
      <c r="A14" s="12">
        <v>9837.0</v>
      </c>
      <c r="B14" s="13" t="s">
        <v>752</v>
      </c>
      <c r="C14" s="146">
        <v>8.6</v>
      </c>
      <c r="D14" s="17"/>
      <c r="E14" s="17"/>
      <c r="F14" s="17"/>
      <c r="G14" s="17"/>
      <c r="H14" s="8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35.88"/>
    <col customWidth="1" min="8" max="8" width="25.5"/>
  </cols>
  <sheetData>
    <row r="1">
      <c r="A1" s="53" t="s">
        <v>38</v>
      </c>
      <c r="B1" s="53" t="s">
        <v>58</v>
      </c>
      <c r="C1" s="144" t="s">
        <v>59</v>
      </c>
      <c r="D1" s="145" t="s">
        <v>187</v>
      </c>
      <c r="E1" s="145" t="s">
        <v>7</v>
      </c>
      <c r="F1" s="145" t="s">
        <v>188</v>
      </c>
      <c r="G1" s="145" t="s">
        <v>189</v>
      </c>
      <c r="H1" s="145" t="s">
        <v>12</v>
      </c>
    </row>
    <row r="2">
      <c r="A2" s="12">
        <v>9629.0</v>
      </c>
      <c r="B2" s="13" t="s">
        <v>753</v>
      </c>
      <c r="C2" s="146">
        <v>8.3</v>
      </c>
      <c r="D2" s="17"/>
      <c r="E2" s="17"/>
      <c r="F2" s="17"/>
      <c r="G2" s="17"/>
      <c r="H2" s="8"/>
    </row>
    <row r="3">
      <c r="A3" s="12">
        <v>9578.0</v>
      </c>
      <c r="B3" s="13" t="s">
        <v>754</v>
      </c>
      <c r="C3" s="17"/>
      <c r="D3" s="17"/>
      <c r="E3" s="17"/>
      <c r="F3" s="17"/>
      <c r="G3" s="17"/>
      <c r="H3" s="8"/>
    </row>
    <row r="4">
      <c r="A4" s="12">
        <v>9640.0</v>
      </c>
      <c r="B4" s="13" t="s">
        <v>755</v>
      </c>
      <c r="C4" s="146"/>
      <c r="D4" s="17"/>
      <c r="E4" s="17"/>
      <c r="F4" s="17"/>
      <c r="G4" s="17"/>
      <c r="H4" s="8"/>
    </row>
    <row r="5">
      <c r="A5" s="12">
        <v>9746.0</v>
      </c>
      <c r="B5" s="13" t="s">
        <v>756</v>
      </c>
      <c r="C5" s="146"/>
      <c r="D5" s="17"/>
      <c r="E5" s="17"/>
      <c r="F5" s="17"/>
      <c r="G5" s="17"/>
      <c r="H5" s="8"/>
    </row>
    <row r="6">
      <c r="A6" s="12">
        <v>9736.0</v>
      </c>
      <c r="B6" s="13" t="s">
        <v>757</v>
      </c>
      <c r="C6" s="146">
        <v>8.6</v>
      </c>
      <c r="D6" s="17"/>
      <c r="E6" s="17"/>
      <c r="F6" s="17"/>
      <c r="G6" s="17"/>
      <c r="H6" s="8"/>
    </row>
    <row r="7">
      <c r="A7" s="12">
        <v>8693.0</v>
      </c>
      <c r="B7" s="13" t="s">
        <v>758</v>
      </c>
      <c r="C7" s="146">
        <v>8.3</v>
      </c>
      <c r="D7" s="17"/>
      <c r="E7" s="17"/>
      <c r="F7" s="17"/>
      <c r="G7" s="17"/>
      <c r="H7" s="8"/>
    </row>
    <row r="8">
      <c r="A8" s="12">
        <v>9753.0</v>
      </c>
      <c r="B8" s="13" t="s">
        <v>759</v>
      </c>
      <c r="C8" s="146">
        <v>7.0</v>
      </c>
      <c r="D8" s="17"/>
      <c r="E8" s="17"/>
      <c r="F8" s="17"/>
      <c r="G8" s="17"/>
      <c r="H8" s="8"/>
    </row>
    <row r="9">
      <c r="A9" s="12">
        <v>9620.0</v>
      </c>
      <c r="B9" s="13" t="s">
        <v>760</v>
      </c>
      <c r="C9" s="146"/>
      <c r="D9" s="17"/>
      <c r="E9" s="17"/>
      <c r="F9" s="17"/>
      <c r="G9" s="17"/>
      <c r="H9" s="8"/>
    </row>
    <row r="10">
      <c r="A10" s="12">
        <v>9593.0</v>
      </c>
      <c r="B10" s="13" t="s">
        <v>761</v>
      </c>
      <c r="C10" s="146">
        <v>8.0</v>
      </c>
      <c r="D10" s="17"/>
      <c r="E10" s="17"/>
      <c r="F10" s="17"/>
      <c r="G10" s="17"/>
      <c r="H10" s="8"/>
    </row>
    <row r="11">
      <c r="A11" s="12">
        <v>9515.0</v>
      </c>
      <c r="B11" s="13" t="s">
        <v>762</v>
      </c>
      <c r="C11" s="146">
        <v>9.0</v>
      </c>
      <c r="D11" s="17"/>
      <c r="E11" s="17"/>
      <c r="F11" s="17"/>
      <c r="G11" s="17"/>
      <c r="H11" s="8"/>
    </row>
    <row r="12">
      <c r="A12" s="12">
        <v>9659.0</v>
      </c>
      <c r="B12" s="13" t="s">
        <v>763</v>
      </c>
      <c r="C12" s="146"/>
      <c r="D12" s="17"/>
      <c r="E12" s="17"/>
      <c r="F12" s="17"/>
      <c r="G12" s="17"/>
      <c r="H12" s="8"/>
    </row>
    <row r="13">
      <c r="A13" s="12">
        <v>9510.0</v>
      </c>
      <c r="B13" s="13" t="s">
        <v>764</v>
      </c>
      <c r="C13" s="146">
        <v>7.0</v>
      </c>
      <c r="D13" s="17"/>
      <c r="E13" s="17"/>
      <c r="F13" s="17"/>
      <c r="G13" s="17"/>
      <c r="H13" s="8"/>
    </row>
    <row r="14">
      <c r="A14" s="12">
        <v>9786.0</v>
      </c>
      <c r="B14" s="13" t="s">
        <v>765</v>
      </c>
      <c r="C14" s="146"/>
      <c r="D14" s="17"/>
      <c r="E14" s="17"/>
      <c r="F14" s="17"/>
      <c r="G14" s="17"/>
      <c r="H14" s="8"/>
    </row>
    <row r="15">
      <c r="A15" s="12">
        <v>9752.0</v>
      </c>
      <c r="B15" s="13" t="s">
        <v>766</v>
      </c>
      <c r="C15" s="146">
        <v>9.0</v>
      </c>
      <c r="D15" s="17"/>
      <c r="E15" s="17"/>
      <c r="F15" s="17"/>
      <c r="G15" s="17"/>
      <c r="H15" s="8"/>
    </row>
    <row r="16">
      <c r="A16" s="12">
        <v>9701.0</v>
      </c>
      <c r="B16" s="13" t="s">
        <v>767</v>
      </c>
      <c r="C16" s="146">
        <v>7.0</v>
      </c>
      <c r="D16" s="17"/>
      <c r="E16" s="17"/>
      <c r="F16" s="17"/>
      <c r="G16" s="17"/>
      <c r="H16" s="8"/>
    </row>
    <row r="17">
      <c r="A17" s="12">
        <v>9651.0</v>
      </c>
      <c r="B17" s="13" t="s">
        <v>768</v>
      </c>
      <c r="C17" s="146"/>
      <c r="D17" s="17"/>
      <c r="E17" s="17"/>
      <c r="F17" s="17"/>
      <c r="G17" s="17"/>
      <c r="H17" s="8"/>
    </row>
    <row r="18">
      <c r="A18" s="12">
        <v>9661.0</v>
      </c>
      <c r="B18" s="13" t="s">
        <v>769</v>
      </c>
      <c r="C18" s="146">
        <v>7.3</v>
      </c>
      <c r="D18" s="17"/>
      <c r="E18" s="17"/>
      <c r="F18" s="17"/>
      <c r="G18" s="17"/>
      <c r="H18" s="8"/>
    </row>
    <row r="19">
      <c r="A19" s="12">
        <v>9684.0</v>
      </c>
      <c r="B19" s="13" t="s">
        <v>770</v>
      </c>
      <c r="C19" s="146"/>
      <c r="D19" s="17"/>
      <c r="E19" s="17"/>
      <c r="F19" s="17"/>
      <c r="G19" s="17"/>
      <c r="H19" s="8"/>
    </row>
    <row r="20">
      <c r="A20" s="12">
        <v>9705.0</v>
      </c>
      <c r="B20" s="13" t="s">
        <v>771</v>
      </c>
      <c r="C20" s="146">
        <v>9.3</v>
      </c>
      <c r="D20" s="17"/>
      <c r="E20" s="17"/>
      <c r="F20" s="17"/>
      <c r="G20" s="17"/>
      <c r="H20" s="8"/>
    </row>
    <row r="21">
      <c r="A21" s="12">
        <v>9627.0</v>
      </c>
      <c r="B21" s="13" t="s">
        <v>772</v>
      </c>
      <c r="C21" s="146">
        <v>8.6</v>
      </c>
      <c r="D21" s="17"/>
      <c r="E21" s="17"/>
      <c r="F21" s="17"/>
      <c r="G21" s="17"/>
      <c r="H21" s="8"/>
    </row>
    <row r="22">
      <c r="A22" s="12">
        <v>9232.0</v>
      </c>
      <c r="B22" s="13" t="s">
        <v>773</v>
      </c>
      <c r="C22" s="146">
        <v>8.3</v>
      </c>
      <c r="D22" s="17"/>
      <c r="E22" s="17"/>
      <c r="F22" s="17"/>
      <c r="G22" s="17"/>
      <c r="H22" s="8"/>
    </row>
    <row r="23">
      <c r="A23" s="12">
        <v>9567.0</v>
      </c>
      <c r="B23" s="13" t="s">
        <v>774</v>
      </c>
      <c r="C23" s="146">
        <v>0.0</v>
      </c>
      <c r="D23" s="17"/>
      <c r="E23" s="17"/>
      <c r="F23" s="17"/>
      <c r="G23" s="17"/>
      <c r="H23" s="8"/>
    </row>
    <row r="24">
      <c r="A24" s="12">
        <v>9520.0</v>
      </c>
      <c r="B24" s="13" t="s">
        <v>775</v>
      </c>
      <c r="C24" s="146">
        <v>7.6</v>
      </c>
      <c r="D24" s="17"/>
      <c r="E24" s="17"/>
      <c r="F24" s="17"/>
      <c r="G24" s="17"/>
      <c r="H24" s="8"/>
    </row>
    <row r="25">
      <c r="A25" s="12">
        <v>9803.0</v>
      </c>
      <c r="B25" s="13" t="s">
        <v>776</v>
      </c>
      <c r="C25" s="146"/>
      <c r="D25" s="17"/>
      <c r="E25" s="17"/>
      <c r="F25" s="17"/>
      <c r="G25" s="17"/>
      <c r="H25" s="8"/>
    </row>
    <row r="26">
      <c r="A26" s="12">
        <v>9595.0</v>
      </c>
      <c r="B26" s="13" t="s">
        <v>777</v>
      </c>
      <c r="C26" s="146"/>
      <c r="D26" s="17"/>
      <c r="E26" s="17"/>
      <c r="F26" s="17"/>
      <c r="G26" s="17"/>
      <c r="H26" s="8"/>
    </row>
  </sheetData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40.5"/>
    <col customWidth="1" min="3" max="3" width="4.5"/>
    <col customWidth="1" min="4" max="4" width="5.0"/>
    <col customWidth="1" min="5" max="5" width="5.13"/>
    <col customWidth="1" min="6" max="6" width="5.38"/>
    <col customWidth="1" min="7" max="7" width="5.5"/>
    <col customWidth="1" min="8" max="8" width="5.0"/>
    <col customWidth="1" min="9" max="9" width="3.88"/>
    <col customWidth="1" min="10" max="10" width="3.75"/>
    <col customWidth="1" min="11" max="11" width="5.5"/>
    <col customWidth="1" min="12" max="12" width="5.13"/>
    <col customWidth="1" min="13" max="13" width="25.5"/>
  </cols>
  <sheetData>
    <row r="1">
      <c r="A1" s="53" t="s">
        <v>38</v>
      </c>
      <c r="B1" s="53" t="s">
        <v>58</v>
      </c>
      <c r="C1" s="53" t="s">
        <v>59</v>
      </c>
      <c r="D1" s="53" t="s">
        <v>60</v>
      </c>
      <c r="E1" s="53" t="s">
        <v>61</v>
      </c>
      <c r="F1" s="53" t="s">
        <v>4</v>
      </c>
      <c r="G1" s="53" t="s">
        <v>7</v>
      </c>
      <c r="H1" s="53" t="s">
        <v>9</v>
      </c>
      <c r="I1" s="53" t="s">
        <v>62</v>
      </c>
      <c r="J1" s="53" t="s">
        <v>8</v>
      </c>
      <c r="K1" s="53" t="s">
        <v>63</v>
      </c>
      <c r="L1" s="53" t="s">
        <v>11</v>
      </c>
      <c r="M1" s="53" t="s">
        <v>12</v>
      </c>
    </row>
    <row r="2">
      <c r="A2" s="68">
        <v>8591.0</v>
      </c>
      <c r="B2" s="69" t="s">
        <v>778</v>
      </c>
      <c r="C2" s="64">
        <v>10.0</v>
      </c>
      <c r="D2" s="64">
        <v>8.5</v>
      </c>
      <c r="E2" s="64">
        <v>7.0</v>
      </c>
      <c r="F2" s="64">
        <v>10.0</v>
      </c>
      <c r="G2" s="64"/>
      <c r="H2" s="64"/>
      <c r="I2" s="64"/>
      <c r="J2" s="17"/>
      <c r="K2" s="17"/>
      <c r="L2" s="17"/>
      <c r="M2" s="17"/>
    </row>
    <row r="3">
      <c r="A3" s="62">
        <v>8550.0</v>
      </c>
      <c r="B3" s="63" t="s">
        <v>731</v>
      </c>
      <c r="C3" s="64">
        <v>10.0</v>
      </c>
      <c r="D3" s="64">
        <v>8.0</v>
      </c>
      <c r="E3" s="64">
        <v>8.0</v>
      </c>
      <c r="F3" s="64">
        <v>10.0</v>
      </c>
      <c r="G3" s="64"/>
      <c r="H3" s="64"/>
      <c r="I3" s="64"/>
      <c r="J3" s="17"/>
      <c r="K3" s="17"/>
      <c r="L3" s="17"/>
      <c r="M3" s="17"/>
    </row>
    <row r="4">
      <c r="A4" s="112">
        <v>8281.0</v>
      </c>
      <c r="B4" s="69" t="s">
        <v>470</v>
      </c>
      <c r="C4" s="64">
        <v>10.0</v>
      </c>
      <c r="D4" s="64">
        <v>8.0</v>
      </c>
      <c r="E4" s="64">
        <v>7.0</v>
      </c>
      <c r="F4" s="4">
        <v>10.0</v>
      </c>
      <c r="G4" s="4"/>
      <c r="H4" s="4"/>
      <c r="I4" s="4"/>
      <c r="J4" s="4"/>
      <c r="K4" s="4"/>
      <c r="L4" s="4"/>
      <c r="M4" s="4"/>
      <c r="N4" s="55"/>
    </row>
    <row r="5">
      <c r="A5" s="68">
        <v>3633.0</v>
      </c>
      <c r="B5" s="69" t="s">
        <v>779</v>
      </c>
      <c r="C5" s="64">
        <v>10.0</v>
      </c>
      <c r="D5" s="64">
        <v>7.0</v>
      </c>
      <c r="E5" s="64"/>
      <c r="F5" s="64"/>
      <c r="G5" s="64"/>
      <c r="H5" s="64"/>
      <c r="I5" s="64"/>
      <c r="J5" s="17"/>
      <c r="K5" s="17"/>
      <c r="L5" s="17"/>
      <c r="M5" s="17"/>
    </row>
    <row r="6">
      <c r="A6" s="68">
        <v>8547.0</v>
      </c>
      <c r="B6" s="69" t="s">
        <v>780</v>
      </c>
      <c r="C6" s="64">
        <v>10.0</v>
      </c>
      <c r="D6" s="64">
        <v>9.0</v>
      </c>
      <c r="E6" s="64">
        <v>8.0</v>
      </c>
      <c r="F6" s="64">
        <v>10.0</v>
      </c>
      <c r="G6" s="64"/>
      <c r="H6" s="64"/>
      <c r="I6" s="64"/>
      <c r="J6" s="17"/>
      <c r="K6" s="17"/>
      <c r="L6" s="17"/>
      <c r="M6" s="17"/>
    </row>
    <row r="7">
      <c r="A7" s="68">
        <v>8391.0</v>
      </c>
      <c r="B7" s="69" t="s">
        <v>781</v>
      </c>
      <c r="C7" s="142">
        <v>10.0</v>
      </c>
      <c r="D7" s="64">
        <v>7.5</v>
      </c>
      <c r="E7" s="64">
        <v>7.0</v>
      </c>
      <c r="F7" s="64">
        <v>10.0</v>
      </c>
      <c r="G7" s="64"/>
      <c r="H7" s="64"/>
      <c r="I7" s="64"/>
      <c r="J7" s="17"/>
      <c r="K7" s="17"/>
      <c r="L7" s="17"/>
      <c r="M7" s="17"/>
    </row>
    <row r="8">
      <c r="A8" s="112">
        <v>8306.0</v>
      </c>
      <c r="B8" s="69" t="s">
        <v>782</v>
      </c>
      <c r="C8" s="64">
        <v>9.0</v>
      </c>
      <c r="D8" s="64">
        <v>7.0</v>
      </c>
      <c r="E8" s="64">
        <v>3.0</v>
      </c>
      <c r="F8" s="4"/>
      <c r="G8" s="4"/>
      <c r="H8" s="4"/>
      <c r="I8" s="4"/>
      <c r="J8" s="4"/>
      <c r="K8" s="4"/>
      <c r="L8" s="4"/>
      <c r="M8" s="4"/>
    </row>
    <row r="9">
      <c r="A9" s="68">
        <v>8451.0</v>
      </c>
      <c r="B9" s="69" t="s">
        <v>783</v>
      </c>
      <c r="C9" s="64">
        <v>10.0</v>
      </c>
      <c r="D9" s="64">
        <v>8.2</v>
      </c>
      <c r="E9" s="64">
        <v>7.5</v>
      </c>
      <c r="F9" s="64">
        <v>10.0</v>
      </c>
      <c r="G9" s="64"/>
      <c r="H9" s="64"/>
      <c r="I9" s="64"/>
      <c r="J9" s="17"/>
      <c r="K9" s="17"/>
      <c r="L9" s="17"/>
      <c r="M9" s="17"/>
    </row>
    <row r="10">
      <c r="A10" s="112">
        <v>8306.0</v>
      </c>
      <c r="B10" s="69" t="s">
        <v>473</v>
      </c>
      <c r="C10" s="64">
        <v>10.0</v>
      </c>
      <c r="D10" s="64">
        <v>8.5</v>
      </c>
      <c r="E10" s="64">
        <v>10.0</v>
      </c>
      <c r="F10" s="4">
        <v>10.0</v>
      </c>
      <c r="G10" s="4"/>
      <c r="H10" s="4"/>
      <c r="I10" s="4"/>
      <c r="J10" s="4"/>
      <c r="K10" s="4"/>
      <c r="L10" s="4"/>
      <c r="M10" s="4"/>
      <c r="N10" s="55"/>
    </row>
    <row r="11">
      <c r="A11" s="68">
        <v>8531.0</v>
      </c>
      <c r="B11" s="69" t="s">
        <v>784</v>
      </c>
      <c r="C11" s="64">
        <v>4.0</v>
      </c>
      <c r="D11" s="64"/>
      <c r="E11" s="64"/>
      <c r="F11" s="64"/>
      <c r="G11" s="64"/>
      <c r="H11" s="64"/>
      <c r="I11" s="64"/>
      <c r="J11" s="17"/>
      <c r="K11" s="17"/>
      <c r="L11" s="17"/>
      <c r="M11" s="17"/>
    </row>
    <row r="12">
      <c r="A12" s="68">
        <v>8579.0</v>
      </c>
      <c r="B12" s="69" t="s">
        <v>785</v>
      </c>
      <c r="C12" s="64">
        <v>8.0</v>
      </c>
      <c r="D12" s="64"/>
      <c r="E12" s="64"/>
      <c r="F12" s="64"/>
      <c r="G12" s="64"/>
      <c r="H12" s="64"/>
      <c r="I12" s="64"/>
      <c r="J12" s="17"/>
      <c r="K12" s="17"/>
      <c r="L12" s="17"/>
      <c r="M12" s="17"/>
    </row>
    <row r="13">
      <c r="A13" s="112">
        <v>8170.0</v>
      </c>
      <c r="B13" s="69" t="s">
        <v>475</v>
      </c>
      <c r="C13" s="64">
        <v>7.0</v>
      </c>
      <c r="D13" s="64"/>
      <c r="E13" s="64"/>
      <c r="F13" s="4"/>
      <c r="G13" s="4"/>
      <c r="H13" s="4"/>
      <c r="I13" s="4"/>
      <c r="J13" s="4"/>
      <c r="K13" s="4"/>
      <c r="L13" s="4"/>
      <c r="M13" s="4"/>
    </row>
    <row r="14">
      <c r="A14" s="68">
        <v>8495.0</v>
      </c>
      <c r="B14" s="69" t="s">
        <v>786</v>
      </c>
      <c r="C14" s="64">
        <v>8.0</v>
      </c>
      <c r="D14" s="64">
        <v>8.0</v>
      </c>
      <c r="E14" s="64"/>
      <c r="F14" s="64"/>
      <c r="G14" s="64"/>
      <c r="H14" s="64"/>
      <c r="I14" s="64"/>
      <c r="J14" s="17"/>
      <c r="K14" s="17"/>
      <c r="L14" s="17"/>
      <c r="M14" s="17"/>
    </row>
    <row r="15">
      <c r="A15" s="112">
        <v>8257.0</v>
      </c>
      <c r="B15" s="69" t="s">
        <v>476</v>
      </c>
      <c r="C15" s="64"/>
      <c r="D15" s="64">
        <v>7.5</v>
      </c>
      <c r="E15" s="64">
        <v>7.0</v>
      </c>
      <c r="F15" s="4"/>
      <c r="G15" s="4"/>
      <c r="H15" s="4"/>
      <c r="I15" s="4"/>
      <c r="J15" s="4"/>
      <c r="K15" s="4"/>
      <c r="L15" s="4"/>
      <c r="M15" s="4"/>
    </row>
    <row r="16">
      <c r="A16" s="68">
        <v>8505.0</v>
      </c>
      <c r="B16" s="69" t="s">
        <v>787</v>
      </c>
      <c r="C16" s="64">
        <v>6.0</v>
      </c>
      <c r="D16" s="64">
        <v>8.5</v>
      </c>
      <c r="E16" s="64">
        <v>7.5</v>
      </c>
      <c r="F16" s="64">
        <v>10.0</v>
      </c>
      <c r="G16" s="64"/>
      <c r="H16" s="64"/>
      <c r="I16" s="64"/>
      <c r="J16" s="17"/>
      <c r="K16" s="17"/>
      <c r="L16" s="17"/>
      <c r="M16" s="17"/>
    </row>
    <row r="17">
      <c r="A17" s="68">
        <v>8429.0</v>
      </c>
      <c r="B17" s="69" t="s">
        <v>788</v>
      </c>
      <c r="C17" s="142">
        <v>10.0</v>
      </c>
      <c r="D17" s="64">
        <v>9.5</v>
      </c>
      <c r="E17" s="64">
        <v>7.0</v>
      </c>
      <c r="F17" s="64">
        <v>10.0</v>
      </c>
      <c r="G17" s="64"/>
      <c r="H17" s="64"/>
      <c r="I17" s="64"/>
      <c r="J17" s="17"/>
      <c r="K17" s="17"/>
      <c r="L17" s="17"/>
      <c r="M17" s="17"/>
    </row>
    <row r="18">
      <c r="A18" s="68">
        <v>8576.0</v>
      </c>
      <c r="B18" s="69" t="s">
        <v>789</v>
      </c>
      <c r="C18" s="64">
        <v>8.0</v>
      </c>
      <c r="D18" s="64"/>
      <c r="E18" s="64"/>
      <c r="F18" s="64"/>
      <c r="G18" s="64"/>
      <c r="H18" s="64"/>
      <c r="I18" s="64"/>
      <c r="J18" s="17"/>
      <c r="K18" s="17"/>
      <c r="L18" s="17"/>
      <c r="M18" s="17"/>
    </row>
    <row r="19">
      <c r="A19" s="68">
        <v>8379.0</v>
      </c>
      <c r="B19" s="69" t="s">
        <v>790</v>
      </c>
      <c r="C19" s="64">
        <v>10.0</v>
      </c>
      <c r="D19" s="64"/>
      <c r="E19" s="64"/>
      <c r="F19" s="64"/>
      <c r="G19" s="64"/>
      <c r="H19" s="64"/>
      <c r="I19" s="64"/>
      <c r="J19" s="17"/>
      <c r="K19" s="17"/>
      <c r="L19" s="17"/>
      <c r="M19" s="17"/>
    </row>
    <row r="20">
      <c r="A20" s="68">
        <v>8380.0</v>
      </c>
      <c r="B20" s="69" t="s">
        <v>791</v>
      </c>
      <c r="C20" s="64">
        <v>8.0</v>
      </c>
      <c r="D20" s="64"/>
      <c r="E20" s="64"/>
      <c r="F20" s="64"/>
      <c r="G20" s="64"/>
      <c r="H20" s="64"/>
      <c r="I20" s="64"/>
      <c r="J20" s="17"/>
      <c r="K20" s="17"/>
      <c r="L20" s="17"/>
      <c r="M20" s="17"/>
    </row>
    <row r="21">
      <c r="A21" s="112">
        <v>8157.0</v>
      </c>
      <c r="B21" s="69" t="s">
        <v>477</v>
      </c>
      <c r="C21" s="64">
        <v>10.0</v>
      </c>
      <c r="D21" s="64">
        <v>8.5</v>
      </c>
      <c r="E21" s="64">
        <v>7.0</v>
      </c>
      <c r="F21" s="4">
        <v>10.0</v>
      </c>
      <c r="G21" s="4"/>
      <c r="H21" s="4"/>
      <c r="I21" s="4"/>
      <c r="J21" s="4"/>
      <c r="K21" s="4"/>
      <c r="L21" s="4"/>
      <c r="M21" s="4"/>
    </row>
    <row r="22">
      <c r="A22" s="68">
        <v>8384.0</v>
      </c>
      <c r="B22" s="69" t="s">
        <v>792</v>
      </c>
      <c r="C22" s="64">
        <v>10.0</v>
      </c>
      <c r="D22" s="64">
        <v>7.5</v>
      </c>
      <c r="E22" s="64">
        <v>7.0</v>
      </c>
      <c r="F22" s="64">
        <v>10.0</v>
      </c>
      <c r="G22" s="64"/>
      <c r="H22" s="64"/>
      <c r="I22" s="64"/>
      <c r="J22" s="17"/>
      <c r="K22" s="17"/>
      <c r="L22" s="17"/>
      <c r="M22" s="17"/>
    </row>
    <row r="23">
      <c r="A23" s="68">
        <v>8444.0</v>
      </c>
      <c r="B23" s="69" t="s">
        <v>793</v>
      </c>
      <c r="C23" s="64">
        <v>2.0</v>
      </c>
      <c r="D23" s="64"/>
      <c r="E23" s="64"/>
      <c r="F23" s="64"/>
      <c r="G23" s="64"/>
      <c r="H23" s="64"/>
      <c r="I23" s="64"/>
      <c r="J23" s="17"/>
      <c r="K23" s="17"/>
      <c r="L23" s="17"/>
      <c r="M23" s="17"/>
      <c r="N23" s="8"/>
    </row>
    <row r="24">
      <c r="A24" s="68">
        <v>8142.0</v>
      </c>
      <c r="B24" s="69" t="s">
        <v>433</v>
      </c>
      <c r="C24" s="64">
        <v>10.0</v>
      </c>
      <c r="D24" s="64"/>
      <c r="E24" s="64">
        <v>7.0</v>
      </c>
      <c r="F24" s="146">
        <v>10.0</v>
      </c>
      <c r="G24" s="17"/>
      <c r="H24" s="17"/>
      <c r="I24" s="17"/>
      <c r="J24" s="17"/>
      <c r="K24" s="17"/>
      <c r="L24" s="17"/>
      <c r="M24" s="17"/>
      <c r="N24" s="17"/>
    </row>
    <row r="25">
      <c r="A25" s="68">
        <v>8351.0</v>
      </c>
      <c r="B25" s="69" t="s">
        <v>794</v>
      </c>
      <c r="C25" s="64">
        <v>4.0</v>
      </c>
      <c r="D25" s="64"/>
      <c r="E25" s="64"/>
      <c r="F25" s="64"/>
      <c r="G25" s="64"/>
      <c r="H25" s="64"/>
      <c r="I25" s="64"/>
      <c r="J25" s="17"/>
      <c r="K25" s="17"/>
      <c r="L25" s="17"/>
      <c r="M25" s="17"/>
    </row>
    <row r="26">
      <c r="A26" s="68">
        <v>8556.0</v>
      </c>
      <c r="B26" s="69" t="s">
        <v>795</v>
      </c>
      <c r="C26" s="64">
        <v>10.0</v>
      </c>
      <c r="D26" s="64">
        <v>7.0</v>
      </c>
      <c r="E26" s="64">
        <v>7.0</v>
      </c>
      <c r="F26" s="64">
        <v>10.0</v>
      </c>
      <c r="G26" s="64"/>
      <c r="H26" s="64"/>
      <c r="I26" s="64"/>
      <c r="J26" s="17"/>
      <c r="K26" s="17"/>
      <c r="L26" s="17"/>
      <c r="M26" s="17"/>
    </row>
    <row r="27">
      <c r="A27" s="68">
        <v>8600.0</v>
      </c>
      <c r="B27" s="69" t="s">
        <v>479</v>
      </c>
      <c r="C27" s="64">
        <v>8.0</v>
      </c>
      <c r="D27" s="64">
        <v>9.0</v>
      </c>
      <c r="E27" s="64"/>
      <c r="F27" s="64"/>
      <c r="G27" s="64"/>
      <c r="H27" s="64"/>
      <c r="I27" s="64"/>
      <c r="J27" s="17"/>
      <c r="K27" s="17"/>
      <c r="L27" s="17"/>
      <c r="M27" s="17"/>
    </row>
    <row r="28">
      <c r="A28" s="68">
        <v>8555.0</v>
      </c>
      <c r="B28" s="69" t="s">
        <v>796</v>
      </c>
      <c r="C28" s="64">
        <v>10.0</v>
      </c>
      <c r="D28" s="64"/>
      <c r="E28" s="64"/>
      <c r="F28" s="64"/>
      <c r="G28" s="64"/>
      <c r="H28" s="64"/>
      <c r="I28" s="64"/>
      <c r="J28" s="17"/>
      <c r="K28" s="17"/>
      <c r="L28" s="17"/>
      <c r="M28" s="17"/>
    </row>
    <row r="29">
      <c r="A29" s="68">
        <v>3426.0</v>
      </c>
      <c r="B29" s="69" t="s">
        <v>797</v>
      </c>
      <c r="C29" s="64">
        <v>10.0</v>
      </c>
      <c r="D29" s="64"/>
      <c r="E29" s="64"/>
      <c r="F29" s="64"/>
      <c r="G29" s="64"/>
      <c r="H29" s="64"/>
      <c r="I29" s="64"/>
      <c r="J29" s="17"/>
      <c r="K29" s="17"/>
      <c r="L29" s="17"/>
      <c r="M29" s="17"/>
      <c r="N29" s="8"/>
    </row>
  </sheetData>
  <conditionalFormatting sqref="F24:M29">
    <cfRule type="notContainsBlanks" dxfId="2" priority="1">
      <formula>LEN(TRIM(F24))&gt;0</formula>
    </cfRule>
  </conditionalFormatting>
  <conditionalFormatting sqref="C2:E29 F2:L22 F24:M29">
    <cfRule type="cellIs" dxfId="0" priority="2" operator="greaterThanOrEqual">
      <formula>7</formula>
    </cfRule>
  </conditionalFormatting>
  <conditionalFormatting sqref="C2:E29 F2:L22 F24:M29">
    <cfRule type="cellIs" dxfId="1" priority="3" operator="lessThan">
      <formula>7</formula>
    </cfRule>
  </conditionalFormatting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8F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25"/>
    <col customWidth="1" min="2" max="2" width="4.5"/>
    <col customWidth="1" min="3" max="3" width="5.0"/>
    <col customWidth="1" min="4" max="4" width="5.13"/>
    <col customWidth="1" min="5" max="5" width="5.38"/>
    <col customWidth="1" min="6" max="6" width="5.5"/>
    <col customWidth="1" min="7" max="7" width="5.0"/>
    <col customWidth="1" min="8" max="8" width="3.88"/>
    <col customWidth="1" min="9" max="9" width="3.75"/>
    <col customWidth="1" min="10" max="10" width="5.5"/>
    <col customWidth="1" min="11" max="11" width="5.13"/>
    <col customWidth="1" min="12" max="12" width="25.5"/>
    <col customWidth="1" min="13" max="13" width="37.0"/>
  </cols>
  <sheetData>
    <row r="1">
      <c r="A1" s="53" t="s">
        <v>58</v>
      </c>
      <c r="B1" s="53" t="s">
        <v>59</v>
      </c>
      <c r="C1" s="53" t="s">
        <v>60</v>
      </c>
      <c r="D1" s="53" t="s">
        <v>61</v>
      </c>
      <c r="E1" s="53" t="s">
        <v>4</v>
      </c>
      <c r="F1" s="53" t="s">
        <v>7</v>
      </c>
      <c r="G1" s="53" t="s">
        <v>9</v>
      </c>
      <c r="H1" s="53" t="s">
        <v>62</v>
      </c>
      <c r="I1" s="53" t="s">
        <v>8</v>
      </c>
      <c r="J1" s="53" t="s">
        <v>63</v>
      </c>
      <c r="K1" s="53" t="s">
        <v>11</v>
      </c>
      <c r="L1" s="53" t="s">
        <v>12</v>
      </c>
      <c r="M1" s="50"/>
    </row>
    <row r="2">
      <c r="A2" s="9" t="s">
        <v>798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19"/>
    </row>
    <row r="3">
      <c r="A3" s="9" t="s">
        <v>799</v>
      </c>
      <c r="B3" s="7"/>
      <c r="C3" s="5">
        <v>7.0</v>
      </c>
      <c r="D3" s="7"/>
      <c r="E3" s="19">
        <v>9.0</v>
      </c>
      <c r="F3" s="7"/>
      <c r="G3" s="7"/>
      <c r="H3" s="7"/>
      <c r="I3" s="7"/>
      <c r="J3" s="7"/>
      <c r="K3" s="7"/>
      <c r="L3" s="7"/>
      <c r="M3" s="119"/>
    </row>
    <row r="4">
      <c r="A4" s="9" t="s">
        <v>800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119"/>
    </row>
    <row r="5">
      <c r="A5" s="9" t="s">
        <v>801</v>
      </c>
      <c r="B5" s="7"/>
      <c r="C5" s="5">
        <v>10.0</v>
      </c>
      <c r="D5" s="7"/>
      <c r="E5" s="5">
        <v>10.0</v>
      </c>
      <c r="F5" s="7"/>
      <c r="H5" s="7"/>
      <c r="I5" s="7"/>
      <c r="J5" s="7"/>
      <c r="K5" s="7"/>
      <c r="L5" s="7"/>
      <c r="M5" s="119"/>
    </row>
    <row r="6">
      <c r="A6" s="9" t="s">
        <v>802</v>
      </c>
      <c r="B6" s="5">
        <v>10.0</v>
      </c>
      <c r="C6" s="5">
        <v>7.0</v>
      </c>
      <c r="D6" s="5">
        <v>6.3</v>
      </c>
      <c r="E6" s="5">
        <v>9.0</v>
      </c>
      <c r="F6" s="5">
        <v>7.3</v>
      </c>
      <c r="G6" s="7"/>
      <c r="H6" s="5">
        <v>7.0</v>
      </c>
      <c r="I6" s="7"/>
      <c r="J6" s="7"/>
      <c r="K6" s="7"/>
      <c r="L6" s="7"/>
      <c r="M6" s="119"/>
    </row>
    <row r="7">
      <c r="A7" s="9" t="s">
        <v>803</v>
      </c>
      <c r="B7" s="7"/>
      <c r="C7" s="5">
        <v>7.5</v>
      </c>
      <c r="D7" s="7"/>
      <c r="E7" s="7"/>
      <c r="F7" s="7"/>
      <c r="G7" s="7"/>
      <c r="H7" s="7"/>
      <c r="I7" s="7"/>
      <c r="J7" s="7"/>
      <c r="K7" s="7"/>
      <c r="L7" s="7"/>
      <c r="M7" s="119"/>
    </row>
    <row r="8">
      <c r="A8" s="9" t="s">
        <v>804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19"/>
    </row>
    <row r="9">
      <c r="A9" s="9" t="s">
        <v>805</v>
      </c>
      <c r="B9" s="7"/>
      <c r="C9" s="5"/>
      <c r="D9" s="5">
        <v>1.5</v>
      </c>
      <c r="E9" s="19">
        <v>8.0</v>
      </c>
      <c r="F9" s="7"/>
      <c r="G9" s="7"/>
      <c r="H9" s="7"/>
      <c r="I9" s="7"/>
      <c r="J9" s="7"/>
      <c r="K9" s="7"/>
      <c r="L9" s="7"/>
      <c r="M9" s="119"/>
    </row>
    <row r="10">
      <c r="A10" s="21" t="s">
        <v>806</v>
      </c>
      <c r="B10" s="7"/>
      <c r="C10" s="5">
        <v>10.0</v>
      </c>
      <c r="D10" s="19">
        <v>9.5</v>
      </c>
      <c r="E10" s="5">
        <v>8.5</v>
      </c>
      <c r="F10" s="5">
        <v>7.3</v>
      </c>
      <c r="G10" s="7"/>
      <c r="H10" s="5">
        <v>7.0</v>
      </c>
      <c r="I10" s="7"/>
      <c r="J10" s="7"/>
      <c r="K10" s="7"/>
      <c r="L10" s="8"/>
      <c r="M10" s="119"/>
    </row>
    <row r="11">
      <c r="A11" s="9" t="s">
        <v>507</v>
      </c>
      <c r="B11" s="5">
        <v>9.0</v>
      </c>
      <c r="C11" s="5">
        <v>9.0</v>
      </c>
      <c r="D11" s="5">
        <v>7.0</v>
      </c>
      <c r="E11" s="5">
        <v>7.0</v>
      </c>
      <c r="F11" s="5">
        <v>7.0</v>
      </c>
      <c r="G11" s="5">
        <v>7.0</v>
      </c>
      <c r="H11" s="5">
        <v>7.6</v>
      </c>
      <c r="I11" s="5">
        <v>7.0</v>
      </c>
      <c r="J11" s="5">
        <v>7.0</v>
      </c>
      <c r="K11" s="5">
        <v>7.0</v>
      </c>
      <c r="L11" s="5">
        <v>10.0</v>
      </c>
      <c r="M11" s="119" t="s">
        <v>207</v>
      </c>
    </row>
    <row r="12">
      <c r="A12" s="9" t="s">
        <v>807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119"/>
    </row>
    <row r="13">
      <c r="A13" s="9" t="s">
        <v>808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119"/>
    </row>
    <row r="14">
      <c r="A14" s="2" t="s">
        <v>289</v>
      </c>
      <c r="B14" s="4">
        <v>9.0</v>
      </c>
      <c r="C14" s="4">
        <v>8.0</v>
      </c>
      <c r="D14" s="4">
        <v>7.5</v>
      </c>
      <c r="E14" s="4">
        <v>10.0</v>
      </c>
      <c r="F14" s="7"/>
      <c r="G14" s="7"/>
      <c r="H14" s="5">
        <v>7.0</v>
      </c>
      <c r="I14" s="7"/>
      <c r="J14" s="7"/>
      <c r="K14" s="7"/>
      <c r="L14" s="7"/>
      <c r="M14" s="119"/>
    </row>
    <row r="15">
      <c r="A15" s="9" t="s">
        <v>809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119"/>
    </row>
    <row r="16">
      <c r="A16" s="9" t="s">
        <v>810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119"/>
    </row>
    <row r="17">
      <c r="A17" s="2" t="s">
        <v>345</v>
      </c>
      <c r="B17" s="7"/>
      <c r="C17" s="5">
        <v>1.2</v>
      </c>
      <c r="D17" s="7"/>
      <c r="E17" s="7"/>
      <c r="F17" s="5">
        <v>1.4</v>
      </c>
      <c r="G17" s="7"/>
      <c r="H17" s="7"/>
      <c r="I17" s="7"/>
      <c r="J17" s="7"/>
      <c r="K17" s="7"/>
      <c r="L17" s="8"/>
      <c r="M17" s="119"/>
    </row>
    <row r="18">
      <c r="A18" s="9" t="s">
        <v>811</v>
      </c>
      <c r="B18" s="7"/>
      <c r="C18" s="5"/>
      <c r="D18" s="5">
        <v>4.5</v>
      </c>
      <c r="E18" s="5">
        <v>10.0</v>
      </c>
      <c r="F18" s="7"/>
      <c r="G18" s="5">
        <v>8.6</v>
      </c>
      <c r="H18" s="5">
        <v>5.3</v>
      </c>
      <c r="I18" s="5"/>
      <c r="J18" s="7"/>
      <c r="K18" s="7"/>
      <c r="L18" s="7"/>
      <c r="M18" s="119"/>
    </row>
    <row r="19">
      <c r="A19" s="9" t="s">
        <v>812</v>
      </c>
      <c r="B19" s="7"/>
      <c r="C19" s="5">
        <v>7.3</v>
      </c>
      <c r="D19" s="5">
        <v>7.0</v>
      </c>
      <c r="E19" s="19">
        <v>9.0</v>
      </c>
      <c r="F19" s="5">
        <v>4.0</v>
      </c>
      <c r="G19" s="7"/>
      <c r="H19" s="5">
        <v>3.5</v>
      </c>
      <c r="I19" s="7"/>
      <c r="J19" s="7"/>
      <c r="K19" s="7"/>
      <c r="L19" s="7"/>
      <c r="M19" s="119"/>
    </row>
    <row r="20">
      <c r="A20" s="95" t="s">
        <v>28</v>
      </c>
      <c r="B20" s="82">
        <v>9.5</v>
      </c>
      <c r="C20" s="82">
        <v>9.5</v>
      </c>
      <c r="D20" s="82">
        <v>8.5</v>
      </c>
      <c r="E20" s="147">
        <v>8.6</v>
      </c>
      <c r="F20" s="5">
        <v>7.0</v>
      </c>
      <c r="G20" s="147">
        <v>10.0</v>
      </c>
      <c r="H20" s="5">
        <v>9.0</v>
      </c>
      <c r="I20" s="5">
        <v>9.0</v>
      </c>
      <c r="J20" s="19">
        <v>10.0</v>
      </c>
      <c r="K20" s="5">
        <v>7.0</v>
      </c>
      <c r="L20" s="5">
        <v>9.0</v>
      </c>
      <c r="M20" s="119"/>
    </row>
    <row r="21">
      <c r="A21" s="9" t="s">
        <v>813</v>
      </c>
      <c r="B21" s="7"/>
      <c r="C21" s="5"/>
      <c r="D21" s="5">
        <v>8.5</v>
      </c>
      <c r="E21" s="7"/>
      <c r="F21" s="7"/>
      <c r="G21" s="7"/>
      <c r="H21" s="7"/>
      <c r="I21" s="7"/>
      <c r="J21" s="7"/>
      <c r="K21" s="7"/>
      <c r="L21" s="7"/>
      <c r="M21" s="119"/>
    </row>
    <row r="22">
      <c r="A22" s="9" t="s">
        <v>814</v>
      </c>
      <c r="B22" s="7"/>
      <c r="C22" s="5">
        <v>7.0</v>
      </c>
      <c r="D22" s="5">
        <v>4.5</v>
      </c>
      <c r="E22" s="7"/>
      <c r="F22" s="7"/>
      <c r="G22" s="7"/>
      <c r="H22" s="7"/>
      <c r="I22" s="7"/>
      <c r="J22" s="7"/>
      <c r="K22" s="7"/>
      <c r="L22" s="7"/>
      <c r="M22" s="119"/>
    </row>
    <row r="23">
      <c r="A23" s="95" t="s">
        <v>30</v>
      </c>
      <c r="B23" s="82">
        <v>9.5</v>
      </c>
      <c r="C23" s="82">
        <v>9.5</v>
      </c>
      <c r="D23" s="82">
        <v>8.5</v>
      </c>
      <c r="E23" s="2">
        <v>8.7</v>
      </c>
      <c r="F23" s="5">
        <v>7.0</v>
      </c>
      <c r="G23" s="2">
        <v>10.0</v>
      </c>
      <c r="H23" s="5">
        <v>8.0</v>
      </c>
      <c r="I23" s="5">
        <v>10.0</v>
      </c>
      <c r="J23" s="5">
        <v>10.0</v>
      </c>
      <c r="K23" s="5">
        <v>8.2</v>
      </c>
      <c r="L23" s="5">
        <v>9.0</v>
      </c>
      <c r="M23" s="119"/>
    </row>
    <row r="24">
      <c r="A24" s="9" t="s">
        <v>815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119"/>
    </row>
    <row r="25">
      <c r="A25" s="9" t="s">
        <v>816</v>
      </c>
      <c r="B25" s="7"/>
      <c r="C25" s="7"/>
      <c r="D25" s="5">
        <v>4.0</v>
      </c>
      <c r="E25" s="7"/>
      <c r="F25" s="7"/>
      <c r="G25" s="7"/>
      <c r="H25" s="7"/>
      <c r="I25" s="7"/>
      <c r="J25" s="7"/>
      <c r="K25" s="7"/>
      <c r="L25" s="7"/>
      <c r="M25" s="119"/>
    </row>
    <row r="26">
      <c r="A26" s="9" t="s">
        <v>817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119"/>
    </row>
    <row r="27">
      <c r="A27" s="9" t="s">
        <v>818</v>
      </c>
      <c r="B27" s="7"/>
      <c r="C27" s="7"/>
      <c r="D27" s="7"/>
      <c r="E27" s="7"/>
      <c r="F27" s="7"/>
      <c r="G27" s="7"/>
      <c r="H27" s="7"/>
      <c r="I27" s="148"/>
      <c r="J27" s="7"/>
      <c r="K27" s="7"/>
      <c r="L27" s="7"/>
      <c r="M27" s="119"/>
    </row>
    <row r="28">
      <c r="A28" s="9" t="s">
        <v>819</v>
      </c>
      <c r="B28" s="7"/>
      <c r="C28" s="5">
        <v>8.0</v>
      </c>
      <c r="D28" s="5">
        <v>5.0</v>
      </c>
      <c r="E28" s="5">
        <v>8.0</v>
      </c>
      <c r="F28" s="5">
        <v>4.0</v>
      </c>
      <c r="G28" s="5">
        <v>8.5</v>
      </c>
      <c r="H28" s="5">
        <v>7.0</v>
      </c>
      <c r="I28" s="7"/>
      <c r="J28" s="7"/>
      <c r="K28" s="7"/>
      <c r="L28" s="7"/>
      <c r="M28" s="119"/>
    </row>
    <row r="29">
      <c r="A29" s="9" t="s">
        <v>820</v>
      </c>
      <c r="B29" s="7"/>
      <c r="C29" s="5"/>
      <c r="D29" s="5">
        <v>3.7</v>
      </c>
      <c r="E29" s="7"/>
      <c r="F29" s="7"/>
      <c r="G29" s="7"/>
      <c r="H29" s="7"/>
      <c r="I29" s="7"/>
      <c r="J29" s="7"/>
      <c r="K29" s="7"/>
      <c r="L29" s="7"/>
      <c r="M29" s="119"/>
    </row>
    <row r="30">
      <c r="A30" s="9" t="s">
        <v>821</v>
      </c>
      <c r="B30" s="7"/>
      <c r="C30" s="5">
        <v>6.0</v>
      </c>
      <c r="D30" s="7"/>
      <c r="E30" s="7"/>
      <c r="F30" s="7"/>
      <c r="G30" s="7"/>
      <c r="H30" s="7"/>
      <c r="I30" s="7"/>
      <c r="J30" s="7"/>
      <c r="K30" s="7"/>
      <c r="L30" s="7"/>
      <c r="M30" s="119"/>
    </row>
    <row r="31">
      <c r="A31" s="9" t="s">
        <v>822</v>
      </c>
      <c r="B31" s="7"/>
      <c r="C31" s="5">
        <v>5.5</v>
      </c>
      <c r="D31" s="5">
        <v>0.0</v>
      </c>
      <c r="E31" s="5">
        <v>7.0</v>
      </c>
      <c r="F31" s="5">
        <v>3.7</v>
      </c>
      <c r="G31" s="5">
        <v>8.3</v>
      </c>
      <c r="H31" s="5">
        <v>4.5</v>
      </c>
      <c r="I31" s="8"/>
      <c r="J31" s="7"/>
      <c r="K31" s="7"/>
      <c r="L31" s="7"/>
      <c r="M31" s="119"/>
    </row>
    <row r="32">
      <c r="A32" s="9" t="s">
        <v>823</v>
      </c>
      <c r="B32" s="7"/>
      <c r="C32" s="5">
        <v>7.0</v>
      </c>
      <c r="D32" s="5">
        <v>10.0</v>
      </c>
      <c r="E32" s="5">
        <v>10.0</v>
      </c>
      <c r="F32" s="5">
        <v>8.5</v>
      </c>
      <c r="G32" s="5">
        <v>8.6</v>
      </c>
      <c r="H32" s="7"/>
      <c r="I32" s="148"/>
      <c r="J32" s="7"/>
      <c r="K32" s="7"/>
      <c r="L32" s="7"/>
      <c r="M32" s="119"/>
    </row>
    <row r="33">
      <c r="A33" s="9" t="s">
        <v>824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119"/>
    </row>
    <row r="34">
      <c r="A34" s="9" t="s">
        <v>825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119"/>
    </row>
    <row r="35">
      <c r="A35" s="9" t="s">
        <v>826</v>
      </c>
      <c r="B35" s="7"/>
      <c r="C35" s="5"/>
      <c r="D35" s="5">
        <v>6.0</v>
      </c>
      <c r="E35" s="5">
        <v>8.0</v>
      </c>
      <c r="F35" s="5">
        <v>3.3</v>
      </c>
      <c r="G35" s="19">
        <v>7.0</v>
      </c>
      <c r="H35" s="5">
        <v>4.8</v>
      </c>
      <c r="I35" s="7"/>
      <c r="J35" s="7"/>
      <c r="K35" s="7"/>
      <c r="L35" s="7"/>
      <c r="M35" s="119"/>
    </row>
    <row r="36">
      <c r="A36" s="9" t="s">
        <v>827</v>
      </c>
      <c r="B36" s="5"/>
      <c r="C36" s="5">
        <v>7.0</v>
      </c>
      <c r="D36" s="5">
        <v>8.0</v>
      </c>
      <c r="E36" s="5">
        <v>9.0</v>
      </c>
      <c r="F36" s="5">
        <v>6.0</v>
      </c>
      <c r="G36" s="5">
        <v>9.1</v>
      </c>
      <c r="H36" s="5">
        <v>7.2</v>
      </c>
      <c r="I36" s="5"/>
      <c r="J36" s="5"/>
      <c r="K36" s="5"/>
      <c r="L36" s="5"/>
      <c r="M36" s="119"/>
    </row>
    <row r="37">
      <c r="A37" s="9" t="s">
        <v>704</v>
      </c>
      <c r="B37" s="5">
        <v>10.0</v>
      </c>
      <c r="C37" s="5">
        <v>9.5</v>
      </c>
      <c r="D37" s="5">
        <v>8.0</v>
      </c>
      <c r="E37" s="5"/>
      <c r="F37" s="5">
        <v>5.0</v>
      </c>
      <c r="G37" s="5">
        <v>8.3</v>
      </c>
      <c r="H37" s="5">
        <v>10.0</v>
      </c>
      <c r="I37" s="5"/>
      <c r="J37" s="5"/>
      <c r="K37" s="5"/>
      <c r="L37" s="5"/>
      <c r="M37" s="119"/>
    </row>
    <row r="38">
      <c r="A38" s="9" t="s">
        <v>828</v>
      </c>
      <c r="B38" s="5"/>
      <c r="C38" s="5"/>
      <c r="D38" s="5">
        <v>1.5</v>
      </c>
      <c r="E38" s="5"/>
      <c r="F38" s="5">
        <v>8.0</v>
      </c>
      <c r="G38" s="5">
        <v>8.3</v>
      </c>
      <c r="H38" s="5">
        <v>4.0</v>
      </c>
      <c r="I38" s="5"/>
      <c r="J38" s="5"/>
      <c r="K38" s="5"/>
      <c r="L38" s="5"/>
      <c r="M38" s="119"/>
    </row>
    <row r="39">
      <c r="A39" s="9" t="s">
        <v>829</v>
      </c>
      <c r="B39" s="5"/>
      <c r="C39" s="5">
        <v>10.0</v>
      </c>
      <c r="D39" s="5"/>
      <c r="E39" s="5">
        <v>9.0</v>
      </c>
      <c r="F39" s="5">
        <v>4.0</v>
      </c>
      <c r="G39" s="5">
        <v>8.6</v>
      </c>
      <c r="H39" s="5"/>
      <c r="I39" s="5"/>
      <c r="J39" s="5"/>
      <c r="K39" s="5"/>
      <c r="L39" s="5"/>
      <c r="M39" s="119"/>
    </row>
    <row r="40">
      <c r="A40" s="9"/>
      <c r="B40" s="5"/>
      <c r="C40" s="5"/>
      <c r="D40" s="5"/>
      <c r="E40" s="5"/>
      <c r="F40" s="5"/>
      <c r="G40" s="5"/>
      <c r="H40" s="19"/>
      <c r="I40" s="5"/>
      <c r="J40" s="19"/>
      <c r="K40" s="5"/>
      <c r="L40" s="5"/>
      <c r="M40" s="146"/>
    </row>
  </sheetData>
  <conditionalFormatting sqref="B37:D38 H37:L38">
    <cfRule type="cellIs" dxfId="0" priority="1" operator="greaterThanOrEqual">
      <formula>7</formula>
    </cfRule>
  </conditionalFormatting>
  <conditionalFormatting sqref="H38:L38">
    <cfRule type="cellIs" dxfId="4" priority="2" operator="greaterThanOrEqual">
      <formula>7</formula>
    </cfRule>
  </conditionalFormatting>
  <conditionalFormatting sqref="H38:L38">
    <cfRule type="cellIs" dxfId="5" priority="3" operator="lessThan">
      <formula>7</formula>
    </cfRule>
  </conditionalFormatting>
  <conditionalFormatting sqref="H38:L38">
    <cfRule type="notContainsBlanks" dxfId="2" priority="4">
      <formula>LEN(TRIM(H38))&gt;0</formula>
    </cfRule>
  </conditionalFormatting>
  <conditionalFormatting sqref="B37:D38 H37:L38">
    <cfRule type="cellIs" dxfId="0" priority="5" operator="greaterThanOrEqual">
      <formula>7</formula>
    </cfRule>
  </conditionalFormatting>
  <conditionalFormatting sqref="B10:K10 B33:K40 L33 L35:L40">
    <cfRule type="cellIs" dxfId="0" priority="6" operator="greaterThanOrEqual">
      <formula>7</formula>
    </cfRule>
  </conditionalFormatting>
  <conditionalFormatting sqref="B10:K10 B33:K40 L33 L35:L40">
    <cfRule type="cellIs" dxfId="1" priority="7" operator="lessThan">
      <formula>7</formula>
    </cfRule>
  </conditionalFormatting>
  <conditionalFormatting sqref="B10:K10 B33:K40 L33 L35:L40">
    <cfRule type="notContainsBlanks" dxfId="2" priority="8">
      <formula>LEN(TRIM(B10))&gt;0</formula>
    </cfRule>
  </conditionalFormatting>
  <conditionalFormatting sqref="B2:L9 B11:L32">
    <cfRule type="cellIs" dxfId="0" priority="9" operator="greaterThanOrEqual">
      <formula>7</formula>
    </cfRule>
  </conditionalFormatting>
  <conditionalFormatting sqref="B2:L9 B11:L32">
    <cfRule type="cellIs" dxfId="1" priority="10" operator="lessThan">
      <formula>7</formula>
    </cfRule>
  </conditionalFormatting>
  <conditionalFormatting sqref="B2:L9 B11:L32">
    <cfRule type="notContainsBlanks" dxfId="2" priority="11">
      <formula>LEN(TRIM(B2))&gt;0</formula>
    </cfRule>
  </conditionalFormatting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13"/>
    <col customWidth="1" min="2" max="3" width="6.0"/>
    <col customWidth="1" min="4" max="4" width="4.88"/>
    <col customWidth="1" min="5" max="6" width="6.0"/>
    <col customWidth="1" min="7" max="7" width="3.88"/>
    <col customWidth="1" min="8" max="8" width="5.5"/>
    <col customWidth="1" min="9" max="9" width="3.75"/>
    <col customWidth="1" min="10" max="10" width="5.0"/>
    <col customWidth="1" min="11" max="11" width="6.63"/>
    <col customWidth="1" min="12" max="12" width="5.13"/>
    <col customWidth="1" min="13" max="13" width="25.5"/>
  </cols>
  <sheetData>
    <row r="1">
      <c r="A1" s="53" t="s">
        <v>58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</row>
    <row r="2">
      <c r="A2" s="9" t="s">
        <v>492</v>
      </c>
      <c r="B2" s="5">
        <v>10.0</v>
      </c>
      <c r="C2" s="5">
        <v>10.0</v>
      </c>
      <c r="D2" s="5">
        <v>9.0</v>
      </c>
      <c r="E2" s="5">
        <v>10.0</v>
      </c>
      <c r="F2" s="5">
        <v>7.0</v>
      </c>
      <c r="G2" s="7"/>
      <c r="H2" s="7"/>
      <c r="I2" s="7"/>
      <c r="J2" s="7"/>
      <c r="K2" s="7"/>
      <c r="L2" s="7"/>
      <c r="M2" s="7"/>
    </row>
    <row r="3">
      <c r="A3" s="9" t="s">
        <v>493</v>
      </c>
      <c r="B3" s="5">
        <v>10.0</v>
      </c>
      <c r="C3" s="5">
        <v>9.5</v>
      </c>
      <c r="D3" s="5">
        <v>8.5</v>
      </c>
      <c r="E3" s="5">
        <v>10.0</v>
      </c>
      <c r="F3" s="5">
        <v>8.0</v>
      </c>
      <c r="G3" s="7"/>
      <c r="H3" s="7"/>
      <c r="I3" s="7"/>
      <c r="J3" s="7"/>
      <c r="K3" s="7"/>
      <c r="L3" s="7"/>
      <c r="M3" s="7"/>
    </row>
    <row r="4">
      <c r="A4" s="9" t="s">
        <v>495</v>
      </c>
      <c r="B4" s="5">
        <v>9.5</v>
      </c>
      <c r="C4" s="5">
        <v>8.5</v>
      </c>
      <c r="D4" s="5">
        <v>8.5</v>
      </c>
      <c r="E4" s="5">
        <v>10.0</v>
      </c>
      <c r="F4" s="5">
        <v>7.0</v>
      </c>
      <c r="G4" s="7"/>
      <c r="H4" s="7"/>
      <c r="I4" s="7"/>
      <c r="J4" s="7"/>
      <c r="K4" s="7"/>
      <c r="L4" s="7"/>
      <c r="M4" s="7"/>
    </row>
    <row r="5">
      <c r="A5" s="9" t="s">
        <v>507</v>
      </c>
      <c r="B5" s="5">
        <v>9.0</v>
      </c>
      <c r="C5" s="5">
        <v>9.0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>
      <c r="A6" s="9" t="s">
        <v>510</v>
      </c>
      <c r="B6" s="5">
        <v>7.5</v>
      </c>
      <c r="C6" s="5">
        <v>9.0</v>
      </c>
      <c r="D6" s="5">
        <v>7.5</v>
      </c>
      <c r="E6" s="7"/>
      <c r="F6" s="7"/>
      <c r="G6" s="7"/>
      <c r="H6" s="7"/>
      <c r="I6" s="7"/>
      <c r="J6" s="7"/>
      <c r="K6" s="7"/>
      <c r="L6" s="7"/>
      <c r="M6" s="7"/>
    </row>
    <row r="7">
      <c r="A7" s="9" t="s">
        <v>511</v>
      </c>
      <c r="B7" s="5">
        <v>10.0</v>
      </c>
      <c r="C7" s="5">
        <v>10.0</v>
      </c>
      <c r="D7" s="5">
        <v>9.0</v>
      </c>
      <c r="E7" s="5">
        <v>10.0</v>
      </c>
      <c r="F7" s="5">
        <v>10.0</v>
      </c>
      <c r="G7" s="7"/>
      <c r="H7" s="7"/>
      <c r="I7" s="7"/>
      <c r="J7" s="7"/>
      <c r="K7" s="7"/>
      <c r="L7" s="7"/>
      <c r="M7" s="7"/>
    </row>
    <row r="8">
      <c r="A8" s="9" t="s">
        <v>516</v>
      </c>
      <c r="B8" s="5">
        <v>7.5</v>
      </c>
      <c r="C8" s="5">
        <v>7.5</v>
      </c>
      <c r="D8" s="5">
        <v>7.0</v>
      </c>
      <c r="E8" s="5">
        <v>10.0</v>
      </c>
      <c r="F8" s="7"/>
      <c r="G8" s="7"/>
      <c r="H8" s="7"/>
      <c r="I8" s="7"/>
      <c r="J8" s="7"/>
      <c r="K8" s="7"/>
      <c r="L8" s="7"/>
      <c r="M8" s="7"/>
    </row>
    <row r="9">
      <c r="A9" s="9" t="s">
        <v>521</v>
      </c>
      <c r="B9" s="5">
        <v>9.0</v>
      </c>
      <c r="C9" s="5">
        <v>9.5</v>
      </c>
      <c r="D9" s="5">
        <v>7.5</v>
      </c>
      <c r="E9" s="5">
        <v>10.0</v>
      </c>
      <c r="F9" s="7"/>
      <c r="G9" s="7"/>
      <c r="H9" s="7"/>
      <c r="I9" s="7"/>
      <c r="J9" s="7"/>
      <c r="K9" s="7"/>
      <c r="L9" s="7"/>
      <c r="M9" s="7"/>
    </row>
    <row r="10">
      <c r="A10" s="9" t="s">
        <v>522</v>
      </c>
      <c r="B10" s="5">
        <v>9.0</v>
      </c>
      <c r="C10" s="5">
        <v>9.0</v>
      </c>
      <c r="D10" s="5">
        <v>7.5</v>
      </c>
      <c r="E10" s="5">
        <v>10.0</v>
      </c>
      <c r="F10" s="5">
        <v>8.0</v>
      </c>
      <c r="G10" s="7"/>
      <c r="H10" s="7"/>
      <c r="I10" s="7"/>
      <c r="J10" s="7"/>
      <c r="K10" s="7"/>
      <c r="L10" s="7"/>
      <c r="M10" s="7"/>
    </row>
    <row r="11">
      <c r="A11" s="9" t="s">
        <v>523</v>
      </c>
      <c r="B11" s="5">
        <v>9.0</v>
      </c>
      <c r="C11" s="5">
        <v>9.5</v>
      </c>
      <c r="D11" s="5">
        <v>7.5</v>
      </c>
      <c r="E11" s="5">
        <v>10.0</v>
      </c>
      <c r="F11" s="7"/>
      <c r="G11" s="7"/>
      <c r="H11" s="7"/>
      <c r="I11" s="7"/>
      <c r="J11" s="7"/>
      <c r="K11" s="7"/>
      <c r="L11" s="7"/>
      <c r="M11" s="7"/>
    </row>
    <row r="12">
      <c r="A12" s="9" t="s">
        <v>524</v>
      </c>
      <c r="B12" s="5">
        <v>9.0</v>
      </c>
      <c r="C12" s="5">
        <v>7.5</v>
      </c>
      <c r="D12" s="5">
        <v>8.5</v>
      </c>
      <c r="E12" s="7"/>
      <c r="F12" s="5">
        <v>7.0</v>
      </c>
      <c r="G12" s="7"/>
      <c r="H12" s="7"/>
      <c r="I12" s="7"/>
      <c r="J12" s="7"/>
      <c r="K12" s="7"/>
      <c r="L12" s="7"/>
      <c r="M12" s="7"/>
    </row>
    <row r="13">
      <c r="A13" s="9" t="s">
        <v>526</v>
      </c>
      <c r="B13" s="5">
        <v>9.5</v>
      </c>
      <c r="C13" s="5">
        <v>8.5</v>
      </c>
      <c r="D13" s="5">
        <v>7.0</v>
      </c>
      <c r="E13" s="5">
        <v>10.0</v>
      </c>
      <c r="F13" s="5">
        <v>7.0</v>
      </c>
      <c r="G13" s="7"/>
      <c r="H13" s="7"/>
      <c r="I13" s="7"/>
      <c r="J13" s="7"/>
      <c r="K13" s="7"/>
      <c r="L13" s="7"/>
      <c r="M13" s="7"/>
    </row>
  </sheetData>
  <conditionalFormatting sqref="B2:M13">
    <cfRule type="cellIs" dxfId="0" priority="1" operator="greaterThanOrEqual">
      <formula>7</formula>
    </cfRule>
  </conditionalFormatting>
  <conditionalFormatting sqref="B2:M13">
    <cfRule type="cellIs" dxfId="1" priority="2" operator="lessThan">
      <formula>7</formula>
    </cfRule>
  </conditionalFormatting>
  <conditionalFormatting sqref="B2:M13">
    <cfRule type="notContainsBlanks" dxfId="2" priority="3">
      <formula>LEN(TRIM(B2))&gt;0</formula>
    </cfRule>
  </conditionalFormatting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  <col customWidth="1" min="2" max="2" width="7.0"/>
    <col customWidth="1" min="3" max="3" width="7.5"/>
    <col customWidth="1" min="4" max="4" width="7.63"/>
    <col customWidth="1" min="5" max="5" width="7.88"/>
    <col customWidth="1" min="6" max="6" width="8.0"/>
    <col customWidth="1" min="7" max="11" width="6.38"/>
    <col customWidth="1" min="12" max="12" width="25.5"/>
  </cols>
  <sheetData>
    <row r="1">
      <c r="A1" s="53" t="s">
        <v>58</v>
      </c>
      <c r="B1" s="53" t="s">
        <v>59</v>
      </c>
      <c r="C1" s="53" t="s">
        <v>60</v>
      </c>
      <c r="D1" s="53" t="s">
        <v>61</v>
      </c>
      <c r="E1" s="53" t="s">
        <v>4</v>
      </c>
      <c r="F1" s="53" t="s">
        <v>7</v>
      </c>
      <c r="G1" s="53" t="s">
        <v>9</v>
      </c>
      <c r="H1" s="53" t="s">
        <v>62</v>
      </c>
      <c r="I1" s="53" t="s">
        <v>8</v>
      </c>
      <c r="J1" s="53" t="s">
        <v>63</v>
      </c>
      <c r="K1" s="53" t="s">
        <v>11</v>
      </c>
      <c r="L1" s="53" t="s">
        <v>12</v>
      </c>
    </row>
    <row r="2">
      <c r="A2" s="9" t="s">
        <v>830</v>
      </c>
      <c r="B2" s="5">
        <v>10.0</v>
      </c>
      <c r="C2" s="5">
        <v>10.0</v>
      </c>
      <c r="D2" s="5">
        <v>9.0</v>
      </c>
      <c r="E2" s="5">
        <v>10.0</v>
      </c>
      <c r="F2" s="5">
        <v>9.5</v>
      </c>
      <c r="G2" s="5">
        <v>8.2</v>
      </c>
      <c r="H2" s="5">
        <v>8.5</v>
      </c>
      <c r="I2" s="7"/>
      <c r="J2" s="7"/>
      <c r="K2" s="7"/>
      <c r="L2" s="7"/>
    </row>
    <row r="3">
      <c r="A3" s="14" t="s">
        <v>831</v>
      </c>
      <c r="B3" s="5">
        <v>10.0</v>
      </c>
      <c r="C3" s="5"/>
      <c r="D3" s="8"/>
      <c r="E3" s="8"/>
      <c r="F3" s="8"/>
      <c r="G3" s="8"/>
      <c r="H3" s="8"/>
      <c r="I3" s="8"/>
      <c r="J3" s="8"/>
      <c r="K3" s="8"/>
      <c r="L3" s="8"/>
    </row>
    <row r="4">
      <c r="A4" s="9" t="s">
        <v>832</v>
      </c>
      <c r="B4" s="7"/>
      <c r="C4" s="5"/>
      <c r="D4" s="7"/>
      <c r="E4" s="7"/>
      <c r="F4" s="7"/>
      <c r="G4" s="7"/>
      <c r="H4" s="7"/>
      <c r="I4" s="7"/>
      <c r="J4" s="7"/>
      <c r="K4" s="5"/>
      <c r="L4" s="7"/>
    </row>
    <row r="5">
      <c r="A5" s="9" t="s">
        <v>833</v>
      </c>
      <c r="B5" s="7"/>
      <c r="C5" s="5">
        <v>10.0</v>
      </c>
      <c r="D5" s="7"/>
      <c r="E5" s="7"/>
      <c r="F5" s="7"/>
      <c r="G5" s="7"/>
      <c r="H5" s="7"/>
      <c r="I5" s="7"/>
      <c r="J5" s="7"/>
      <c r="K5" s="7"/>
      <c r="L5" s="7"/>
    </row>
    <row r="6">
      <c r="A6" s="9" t="s">
        <v>309</v>
      </c>
      <c r="B6" s="4">
        <v>10.0</v>
      </c>
      <c r="C6" s="9"/>
      <c r="D6" s="5">
        <v>8.0</v>
      </c>
      <c r="E6" s="5">
        <v>10.0</v>
      </c>
      <c r="F6" s="5">
        <v>9.5</v>
      </c>
      <c r="G6" s="5">
        <v>8.5</v>
      </c>
      <c r="H6" s="5">
        <v>9.0</v>
      </c>
      <c r="I6" s="7"/>
      <c r="J6" s="7"/>
      <c r="K6" s="7"/>
      <c r="L6" s="7"/>
    </row>
    <row r="7">
      <c r="A7" s="9" t="s">
        <v>834</v>
      </c>
      <c r="B7" s="7"/>
      <c r="C7" s="19">
        <v>8.5</v>
      </c>
      <c r="D7" s="7"/>
      <c r="E7" s="7"/>
      <c r="F7" s="7"/>
      <c r="G7" s="7"/>
      <c r="H7" s="7"/>
      <c r="I7" s="7"/>
      <c r="J7" s="7"/>
      <c r="K7" s="7"/>
      <c r="L7" s="7"/>
    </row>
    <row r="8">
      <c r="A8" s="9" t="s">
        <v>835</v>
      </c>
      <c r="B8" s="7"/>
      <c r="C8" s="5">
        <v>7.5</v>
      </c>
      <c r="D8" s="5">
        <v>9.0</v>
      </c>
      <c r="E8" s="19">
        <v>8.0</v>
      </c>
      <c r="F8" s="5">
        <v>10.0</v>
      </c>
      <c r="G8" s="7"/>
      <c r="H8" s="7"/>
      <c r="I8" s="7"/>
      <c r="J8" s="7"/>
      <c r="K8" s="7"/>
      <c r="L8" s="7"/>
    </row>
    <row r="9">
      <c r="A9" s="9" t="s">
        <v>836</v>
      </c>
      <c r="B9" s="5">
        <v>10.0</v>
      </c>
      <c r="C9" s="5"/>
      <c r="D9" s="7"/>
      <c r="E9" s="7"/>
      <c r="F9" s="7"/>
      <c r="G9" s="7"/>
      <c r="H9" s="7"/>
      <c r="I9" s="7"/>
      <c r="J9" s="7"/>
      <c r="K9" s="7"/>
      <c r="L9" s="7"/>
    </row>
    <row r="10">
      <c r="A10" s="9" t="s">
        <v>837</v>
      </c>
      <c r="B10" s="5">
        <v>10.0</v>
      </c>
      <c r="C10" s="5">
        <v>9.0</v>
      </c>
      <c r="D10" s="7"/>
      <c r="E10" s="7"/>
      <c r="F10" s="7"/>
      <c r="G10" s="7"/>
      <c r="H10" s="7"/>
      <c r="I10" s="7"/>
      <c r="J10" s="7"/>
      <c r="K10" s="7"/>
      <c r="L10" s="7"/>
    </row>
    <row r="11">
      <c r="A11" s="9" t="s">
        <v>838</v>
      </c>
      <c r="B11" s="5">
        <v>10.0</v>
      </c>
      <c r="C11" s="7"/>
      <c r="D11" s="7"/>
      <c r="E11" s="7"/>
      <c r="F11" s="7"/>
      <c r="G11" s="7"/>
      <c r="H11" s="7"/>
      <c r="I11" s="7"/>
      <c r="J11" s="7"/>
      <c r="K11" s="7"/>
      <c r="L11" s="7"/>
    </row>
    <row r="12">
      <c r="A12" s="9" t="s">
        <v>839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>
      <c r="A13" s="9" t="s">
        <v>840</v>
      </c>
      <c r="B13" s="4"/>
      <c r="C13" s="9"/>
      <c r="D13" s="9"/>
      <c r="E13" s="7"/>
      <c r="F13" s="7"/>
      <c r="G13" s="7"/>
      <c r="H13" s="7"/>
      <c r="I13" s="7"/>
      <c r="J13" s="7"/>
      <c r="K13" s="7"/>
      <c r="L13" s="7"/>
    </row>
    <row r="14">
      <c r="A14" s="9" t="s">
        <v>841</v>
      </c>
      <c r="B14" s="5">
        <v>10.0</v>
      </c>
      <c r="C14" s="5"/>
      <c r="D14" s="5">
        <v>10.0</v>
      </c>
      <c r="E14" s="7"/>
      <c r="F14" s="7"/>
      <c r="G14" s="5">
        <v>9.0</v>
      </c>
      <c r="H14" s="5">
        <v>9.0</v>
      </c>
      <c r="I14" s="7"/>
      <c r="J14" s="7"/>
      <c r="K14" s="7"/>
      <c r="L14" s="7"/>
    </row>
    <row r="15">
      <c r="A15" s="9" t="s">
        <v>842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>
      <c r="A16" s="9" t="s">
        <v>843</v>
      </c>
      <c r="B16" s="5">
        <v>10.0</v>
      </c>
      <c r="C16" s="5">
        <v>7.5</v>
      </c>
      <c r="D16" s="5">
        <v>8.0</v>
      </c>
      <c r="E16" s="7"/>
      <c r="F16" s="7"/>
      <c r="G16" s="5">
        <v>8.5</v>
      </c>
      <c r="H16" s="5">
        <v>8.0</v>
      </c>
      <c r="I16" s="7"/>
      <c r="J16" s="7"/>
      <c r="K16" s="7"/>
      <c r="L16" s="7"/>
    </row>
    <row r="17">
      <c r="A17" s="9" t="s">
        <v>844</v>
      </c>
      <c r="B17" s="5">
        <v>10.0</v>
      </c>
      <c r="C17" s="5">
        <v>7.5</v>
      </c>
      <c r="D17" s="5">
        <v>7.0</v>
      </c>
      <c r="E17" s="5">
        <v>9.0</v>
      </c>
      <c r="F17" s="5">
        <v>9.5</v>
      </c>
      <c r="G17" s="5">
        <v>8.2</v>
      </c>
      <c r="H17" s="5">
        <v>7.5</v>
      </c>
      <c r="I17" s="7"/>
      <c r="J17" s="7"/>
      <c r="K17" s="7"/>
      <c r="L17" s="7"/>
    </row>
    <row r="18">
      <c r="A18" s="9" t="s">
        <v>845</v>
      </c>
      <c r="B18" s="5">
        <v>10.0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>
      <c r="A19" s="9" t="s">
        <v>846</v>
      </c>
      <c r="B19" s="5">
        <v>10.0</v>
      </c>
      <c r="C19" s="5">
        <v>9.0</v>
      </c>
      <c r="D19" s="5">
        <v>8.0</v>
      </c>
      <c r="E19" s="5">
        <v>9.0</v>
      </c>
      <c r="F19" s="5">
        <v>10.0</v>
      </c>
      <c r="G19" s="7"/>
      <c r="H19" s="7"/>
      <c r="I19" s="7"/>
      <c r="J19" s="7"/>
      <c r="K19" s="7"/>
      <c r="L19" s="7"/>
    </row>
    <row r="20">
      <c r="A20" s="9" t="s">
        <v>847</v>
      </c>
      <c r="B20" s="5">
        <v>10.0</v>
      </c>
      <c r="C20" s="5">
        <v>9.0</v>
      </c>
      <c r="D20" s="5">
        <v>8.0</v>
      </c>
      <c r="E20" s="5">
        <v>9.0</v>
      </c>
      <c r="F20" s="5">
        <v>8.0</v>
      </c>
      <c r="G20" s="5">
        <v>7.5</v>
      </c>
      <c r="H20" s="7"/>
      <c r="I20" s="7"/>
      <c r="J20" s="7"/>
      <c r="K20" s="7"/>
      <c r="L20" s="7"/>
    </row>
    <row r="21">
      <c r="A21" s="9" t="s">
        <v>848</v>
      </c>
      <c r="B21" s="7"/>
      <c r="C21" s="5">
        <v>9.0</v>
      </c>
      <c r="D21" s="7"/>
      <c r="E21" s="7"/>
      <c r="F21" s="7"/>
      <c r="G21" s="7"/>
      <c r="H21" s="7"/>
      <c r="I21" s="7"/>
      <c r="J21" s="7"/>
      <c r="K21" s="7"/>
      <c r="L21" s="7"/>
    </row>
    <row r="22">
      <c r="A22" s="14" t="s">
        <v>849</v>
      </c>
      <c r="B22" s="5">
        <v>10.0</v>
      </c>
      <c r="C22" s="5">
        <v>10.0</v>
      </c>
      <c r="D22" s="5">
        <v>9.0</v>
      </c>
      <c r="E22" s="5">
        <v>9.0</v>
      </c>
      <c r="F22" s="5">
        <v>10.0</v>
      </c>
      <c r="G22" s="5">
        <v>8.5</v>
      </c>
      <c r="H22" s="5">
        <v>9.0</v>
      </c>
      <c r="I22" s="7"/>
      <c r="J22" s="7"/>
      <c r="K22" s="7"/>
      <c r="L22" s="7"/>
    </row>
    <row r="23">
      <c r="A23" s="14" t="s">
        <v>850</v>
      </c>
      <c r="B23" s="7"/>
      <c r="C23" s="19">
        <v>7.5</v>
      </c>
      <c r="D23" s="7"/>
      <c r="E23" s="7"/>
      <c r="F23" s="7"/>
      <c r="G23" s="7"/>
      <c r="H23" s="7"/>
      <c r="I23" s="7"/>
      <c r="J23" s="7"/>
      <c r="K23" s="7"/>
      <c r="L23" s="8"/>
    </row>
    <row r="24">
      <c r="A24" s="14" t="s">
        <v>851</v>
      </c>
      <c r="B24" s="5">
        <v>10.0</v>
      </c>
      <c r="C24" s="5">
        <v>6.5</v>
      </c>
      <c r="D24" s="5">
        <v>7.0</v>
      </c>
      <c r="E24" s="5">
        <v>9.0</v>
      </c>
      <c r="F24" s="7"/>
      <c r="G24" s="7"/>
      <c r="H24" s="7"/>
      <c r="I24" s="7"/>
      <c r="J24" s="7"/>
      <c r="K24" s="7"/>
      <c r="L24" s="8"/>
    </row>
    <row r="25">
      <c r="A25" s="14" t="s">
        <v>681</v>
      </c>
      <c r="B25" s="5">
        <v>10.0</v>
      </c>
      <c r="C25" s="5">
        <v>8.0</v>
      </c>
      <c r="D25" s="5">
        <v>8.0</v>
      </c>
      <c r="E25" s="5">
        <v>10.0</v>
      </c>
      <c r="F25" s="5">
        <v>9.5</v>
      </c>
      <c r="G25" s="5">
        <v>8.5</v>
      </c>
      <c r="H25" s="5">
        <v>9.0</v>
      </c>
      <c r="I25" s="7"/>
      <c r="J25" s="7"/>
      <c r="K25" s="7"/>
      <c r="L25" s="7"/>
    </row>
    <row r="26">
      <c r="A26" s="21" t="s">
        <v>852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8"/>
    </row>
    <row r="27">
      <c r="A27" s="14" t="s">
        <v>853</v>
      </c>
      <c r="B27" s="7"/>
      <c r="C27" s="5"/>
      <c r="D27" s="7"/>
      <c r="E27" s="7"/>
      <c r="F27" s="7"/>
      <c r="G27" s="7"/>
      <c r="H27" s="7"/>
      <c r="I27" s="7"/>
      <c r="J27" s="7"/>
      <c r="K27" s="7"/>
      <c r="L27" s="7"/>
    </row>
    <row r="28">
      <c r="A28" s="14" t="s">
        <v>324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8"/>
    </row>
    <row r="29">
      <c r="A29" s="14" t="s">
        <v>854</v>
      </c>
      <c r="B29" s="5">
        <v>10.0</v>
      </c>
      <c r="C29" s="5">
        <v>10.0</v>
      </c>
      <c r="D29" s="5">
        <v>8.0</v>
      </c>
      <c r="E29" s="5">
        <v>8.0</v>
      </c>
      <c r="F29" s="5">
        <v>9.5</v>
      </c>
      <c r="G29" s="5">
        <v>8.2</v>
      </c>
      <c r="H29" s="5">
        <v>9.5</v>
      </c>
      <c r="I29" s="7"/>
      <c r="J29" s="7"/>
      <c r="K29" s="7"/>
      <c r="L29" s="8"/>
    </row>
    <row r="30">
      <c r="A30" s="14" t="s">
        <v>855</v>
      </c>
      <c r="B30" s="5">
        <v>10.0</v>
      </c>
      <c r="C30" s="5">
        <v>10.0</v>
      </c>
      <c r="D30" s="5">
        <v>9.0</v>
      </c>
      <c r="E30" s="5">
        <v>10.0</v>
      </c>
      <c r="F30" s="19">
        <v>9.5</v>
      </c>
      <c r="G30" s="5">
        <v>8.5</v>
      </c>
      <c r="H30" s="7"/>
      <c r="I30" s="7"/>
      <c r="J30" s="7"/>
      <c r="K30" s="7"/>
      <c r="L30" s="8"/>
    </row>
    <row r="31">
      <c r="A31" s="14" t="s">
        <v>856</v>
      </c>
      <c r="B31" s="5">
        <v>10.0</v>
      </c>
      <c r="C31" s="19">
        <v>10.0</v>
      </c>
      <c r="D31" s="7"/>
      <c r="E31" s="7"/>
      <c r="F31" s="7"/>
      <c r="G31" s="7"/>
      <c r="H31" s="7"/>
      <c r="I31" s="7"/>
      <c r="J31" s="7"/>
      <c r="K31" s="7"/>
      <c r="L31" s="8"/>
    </row>
    <row r="32">
      <c r="A32" s="14" t="s">
        <v>857</v>
      </c>
      <c r="B32" s="5">
        <v>10.0</v>
      </c>
      <c r="C32" s="7"/>
      <c r="D32" s="7"/>
      <c r="E32" s="7"/>
      <c r="F32" s="7"/>
      <c r="G32" s="7"/>
      <c r="H32" s="7"/>
      <c r="I32" s="7"/>
      <c r="J32" s="7"/>
      <c r="K32" s="7"/>
      <c r="L32" s="8"/>
    </row>
    <row r="33">
      <c r="A33" s="21" t="s">
        <v>858</v>
      </c>
      <c r="B33" s="7"/>
      <c r="C33" s="5">
        <v>10.0</v>
      </c>
      <c r="D33" s="7"/>
      <c r="E33" s="7"/>
      <c r="F33" s="7"/>
      <c r="G33" s="7"/>
      <c r="H33" s="7"/>
      <c r="I33" s="7"/>
      <c r="J33" s="7"/>
      <c r="K33" s="7"/>
      <c r="L33" s="8"/>
    </row>
    <row r="34">
      <c r="A34" s="21" t="s">
        <v>859</v>
      </c>
      <c r="B34" s="5">
        <v>10.0</v>
      </c>
      <c r="C34" s="5">
        <v>7.5</v>
      </c>
      <c r="D34" s="5">
        <v>9.0</v>
      </c>
      <c r="E34" s="7"/>
      <c r="F34" s="5">
        <v>10.0</v>
      </c>
      <c r="G34" s="5">
        <v>9.3</v>
      </c>
      <c r="H34" s="7"/>
      <c r="I34" s="7"/>
      <c r="J34" s="7"/>
      <c r="K34" s="7"/>
      <c r="L34" s="8"/>
    </row>
    <row r="35">
      <c r="A35" s="14" t="s">
        <v>860</v>
      </c>
      <c r="B35" s="5">
        <v>10.0</v>
      </c>
      <c r="C35" s="5">
        <v>10.0</v>
      </c>
      <c r="D35" s="7"/>
      <c r="E35" s="7"/>
      <c r="F35" s="7"/>
      <c r="G35" s="7"/>
      <c r="H35" s="7"/>
      <c r="I35" s="7"/>
      <c r="J35" s="7"/>
      <c r="K35" s="7"/>
      <c r="L35" s="8"/>
    </row>
    <row r="36">
      <c r="A36" s="14" t="s">
        <v>861</v>
      </c>
      <c r="B36" s="22">
        <v>10.0</v>
      </c>
      <c r="C36" s="22"/>
      <c r="E36" s="22">
        <v>9.0</v>
      </c>
      <c r="F36" s="7"/>
      <c r="G36" s="7"/>
      <c r="H36" s="7"/>
      <c r="I36" s="7"/>
      <c r="J36" s="7"/>
      <c r="K36" s="7"/>
      <c r="L36" s="7"/>
    </row>
    <row r="37">
      <c r="A37" s="21" t="s">
        <v>862</v>
      </c>
      <c r="B37" s="5">
        <v>10.0</v>
      </c>
      <c r="C37" s="5">
        <v>7.0</v>
      </c>
      <c r="D37" s="5">
        <v>7.0</v>
      </c>
      <c r="E37" s="5">
        <v>10.0</v>
      </c>
      <c r="F37" s="7"/>
      <c r="G37" s="7"/>
      <c r="H37" s="7"/>
      <c r="I37" s="7"/>
      <c r="J37" s="7"/>
      <c r="K37" s="7"/>
      <c r="L37" s="8"/>
    </row>
    <row r="38">
      <c r="A38" s="14" t="s">
        <v>863</v>
      </c>
      <c r="B38" s="5">
        <v>10.0</v>
      </c>
      <c r="C38" s="19">
        <v>7.5</v>
      </c>
      <c r="D38" s="5">
        <v>8.0</v>
      </c>
      <c r="E38" s="7"/>
      <c r="F38" s="5">
        <v>10.0</v>
      </c>
      <c r="G38" s="5">
        <v>8.5</v>
      </c>
      <c r="H38" s="5">
        <v>7.0</v>
      </c>
      <c r="I38" s="7"/>
      <c r="J38" s="7"/>
      <c r="K38" s="7"/>
      <c r="L38" s="7"/>
    </row>
    <row r="39">
      <c r="A39" s="149" t="s">
        <v>864</v>
      </c>
      <c r="B39" s="5">
        <v>10.0</v>
      </c>
      <c r="C39" s="19"/>
      <c r="D39" s="19">
        <v>10.0</v>
      </c>
      <c r="E39" s="5">
        <v>9.0</v>
      </c>
      <c r="F39" s="5">
        <v>9.5</v>
      </c>
      <c r="G39" s="5">
        <v>9.3</v>
      </c>
      <c r="H39" s="7"/>
      <c r="I39" s="7"/>
      <c r="J39" s="7"/>
      <c r="K39" s="7"/>
      <c r="L39" s="7"/>
    </row>
    <row r="40">
      <c r="A40" s="9" t="s">
        <v>838</v>
      </c>
      <c r="B40" s="5">
        <v>10.0</v>
      </c>
      <c r="C40" s="5">
        <v>7.0</v>
      </c>
      <c r="D40" s="5">
        <v>7.0</v>
      </c>
      <c r="E40" s="5">
        <v>7.0</v>
      </c>
      <c r="F40" s="5">
        <v>10.0</v>
      </c>
      <c r="G40" s="5">
        <v>7.0</v>
      </c>
      <c r="H40" s="19">
        <v>8.3</v>
      </c>
      <c r="I40" s="5">
        <v>10.0</v>
      </c>
      <c r="J40" s="5">
        <v>10.0</v>
      </c>
      <c r="K40" s="5">
        <v>10.0</v>
      </c>
      <c r="L40" s="5">
        <v>7.5</v>
      </c>
    </row>
    <row r="41">
      <c r="A41" s="126" t="s">
        <v>865</v>
      </c>
      <c r="B41" s="5">
        <v>10.0</v>
      </c>
      <c r="C41" s="7"/>
      <c r="D41" s="5">
        <v>7.0</v>
      </c>
      <c r="E41" s="5">
        <v>9.0</v>
      </c>
      <c r="F41" s="5">
        <v>8.5</v>
      </c>
      <c r="G41" s="5">
        <v>8.5</v>
      </c>
      <c r="H41" s="5"/>
      <c r="I41" s="5"/>
      <c r="J41" s="5"/>
      <c r="K41" s="5"/>
    </row>
    <row r="42">
      <c r="A42" s="35" t="s">
        <v>866</v>
      </c>
      <c r="B42" s="5">
        <v>8.0</v>
      </c>
      <c r="C42" s="5">
        <v>7.0</v>
      </c>
      <c r="D42" s="5">
        <v>7.0</v>
      </c>
      <c r="E42" s="5">
        <v>8.0</v>
      </c>
      <c r="F42" s="2">
        <v>10.0</v>
      </c>
      <c r="G42" s="5">
        <v>10.0</v>
      </c>
      <c r="H42" s="5">
        <v>10.0</v>
      </c>
      <c r="I42" s="5">
        <v>10.0</v>
      </c>
      <c r="J42" s="5">
        <v>7.1</v>
      </c>
      <c r="K42" s="5">
        <v>8.5</v>
      </c>
      <c r="L42" s="7"/>
      <c r="M42" s="146" t="s">
        <v>867</v>
      </c>
    </row>
    <row r="43">
      <c r="A43" s="35" t="s">
        <v>868</v>
      </c>
      <c r="B43" s="5">
        <v>10.0</v>
      </c>
      <c r="C43" s="5"/>
      <c r="D43" s="5">
        <v>7.0</v>
      </c>
      <c r="E43" s="5">
        <v>9.0</v>
      </c>
      <c r="F43" s="2">
        <v>8.0</v>
      </c>
      <c r="G43" s="5">
        <v>9.0</v>
      </c>
      <c r="H43" s="5"/>
      <c r="I43" s="5"/>
      <c r="J43" s="5"/>
      <c r="K43" s="5"/>
      <c r="L43" s="7"/>
    </row>
    <row r="44">
      <c r="A44" s="14" t="s">
        <v>869</v>
      </c>
      <c r="B44" s="7"/>
      <c r="C44" s="5"/>
      <c r="D44" s="5">
        <v>7.0</v>
      </c>
      <c r="E44" s="7"/>
      <c r="F44" s="5">
        <v>7.0</v>
      </c>
      <c r="G44" s="5">
        <v>7.0</v>
      </c>
      <c r="H44" s="5">
        <v>8.5</v>
      </c>
      <c r="I44" s="7"/>
      <c r="J44" s="7"/>
      <c r="K44" s="7"/>
      <c r="L44" s="8"/>
    </row>
    <row r="45">
      <c r="A45" s="2" t="s">
        <v>870</v>
      </c>
      <c r="B45" s="5">
        <v>9.0</v>
      </c>
      <c r="C45" s="5">
        <v>7.0</v>
      </c>
      <c r="D45" s="5">
        <v>9.0</v>
      </c>
      <c r="E45" s="7"/>
      <c r="F45" s="5">
        <v>9.5</v>
      </c>
      <c r="G45" s="5"/>
      <c r="H45" s="7"/>
      <c r="I45" s="7"/>
      <c r="J45" s="7"/>
      <c r="K45" s="7"/>
      <c r="L45" s="7"/>
    </row>
    <row r="46">
      <c r="A46" s="9" t="s">
        <v>585</v>
      </c>
      <c r="B46" s="5">
        <v>10.0</v>
      </c>
      <c r="C46" s="5">
        <v>7.0</v>
      </c>
      <c r="D46" s="5">
        <v>3.0</v>
      </c>
      <c r="E46" s="5">
        <v>9.0</v>
      </c>
      <c r="F46" s="5">
        <v>8.0</v>
      </c>
      <c r="G46" s="5">
        <v>9.0</v>
      </c>
      <c r="H46" s="5">
        <v>5.5</v>
      </c>
      <c r="I46" s="7"/>
      <c r="J46" s="7"/>
      <c r="K46" s="7"/>
      <c r="L46" s="8"/>
    </row>
    <row r="47">
      <c r="A47" s="126" t="s">
        <v>871</v>
      </c>
      <c r="B47" s="7"/>
      <c r="C47" s="5"/>
      <c r="D47" s="5"/>
      <c r="E47" s="5"/>
      <c r="F47" s="5">
        <v>8.5</v>
      </c>
      <c r="G47" s="5"/>
      <c r="H47" s="7"/>
      <c r="I47" s="7"/>
      <c r="J47" s="7"/>
      <c r="K47" s="7"/>
      <c r="L47" s="8"/>
    </row>
    <row r="48">
      <c r="A48" s="21" t="s">
        <v>806</v>
      </c>
      <c r="B48" s="7"/>
      <c r="C48" s="5">
        <v>10.0</v>
      </c>
      <c r="D48" s="19">
        <v>9.5</v>
      </c>
      <c r="E48" s="5">
        <v>8.5</v>
      </c>
      <c r="F48" s="5">
        <v>7.3</v>
      </c>
      <c r="G48" s="7"/>
      <c r="H48" s="5">
        <v>7.0</v>
      </c>
      <c r="I48" s="7"/>
      <c r="J48" s="7"/>
      <c r="K48" s="7"/>
      <c r="L48" s="8"/>
      <c r="M48" s="119"/>
    </row>
    <row r="49">
      <c r="A49" s="2" t="s">
        <v>635</v>
      </c>
      <c r="B49" s="5">
        <v>7.0</v>
      </c>
      <c r="C49" s="5">
        <v>8.5</v>
      </c>
      <c r="D49" s="5">
        <v>7.0</v>
      </c>
      <c r="E49" s="5">
        <v>8.0</v>
      </c>
      <c r="F49" s="5"/>
      <c r="G49" s="5"/>
      <c r="H49" s="5">
        <v>8.5</v>
      </c>
      <c r="I49" s="5"/>
      <c r="J49" s="5"/>
      <c r="K49" s="5"/>
      <c r="L49" s="5"/>
    </row>
    <row r="50">
      <c r="A50" s="2" t="s">
        <v>617</v>
      </c>
      <c r="B50" s="2">
        <v>9.0</v>
      </c>
      <c r="C50" s="2">
        <v>7.0</v>
      </c>
      <c r="D50" s="2"/>
      <c r="E50" s="7"/>
      <c r="F50" s="5">
        <v>9.5</v>
      </c>
      <c r="G50" s="5"/>
      <c r="H50" s="7"/>
      <c r="I50" s="7"/>
      <c r="J50" s="7"/>
      <c r="K50" s="7"/>
      <c r="L50" s="7"/>
    </row>
    <row r="51">
      <c r="A51" s="2" t="s">
        <v>317</v>
      </c>
      <c r="B51" s="5">
        <v>7.0</v>
      </c>
      <c r="C51" s="5">
        <v>9.0</v>
      </c>
      <c r="D51" s="5">
        <v>8.0</v>
      </c>
      <c r="E51" s="5">
        <v>8.0</v>
      </c>
      <c r="F51" s="5">
        <v>6.0</v>
      </c>
      <c r="G51" s="5"/>
      <c r="H51" s="5">
        <v>5.0</v>
      </c>
      <c r="I51" s="5"/>
      <c r="J51" s="5"/>
      <c r="K51" s="5"/>
      <c r="L51" s="5"/>
    </row>
    <row r="52">
      <c r="A52" s="20" t="s">
        <v>69</v>
      </c>
      <c r="B52" s="5">
        <v>10.0</v>
      </c>
      <c r="C52" s="19">
        <v>8.0</v>
      </c>
      <c r="D52" s="19">
        <v>8.0</v>
      </c>
      <c r="E52" s="5">
        <v>9.0</v>
      </c>
      <c r="F52" s="5">
        <v>9.5</v>
      </c>
      <c r="G52" s="5">
        <v>8.0</v>
      </c>
      <c r="H52" s="5">
        <v>7.5</v>
      </c>
      <c r="I52" s="7"/>
      <c r="J52" s="7"/>
      <c r="K52" s="7"/>
      <c r="L52" s="17"/>
    </row>
    <row r="53">
      <c r="A53" s="9" t="s">
        <v>829</v>
      </c>
      <c r="B53" s="5">
        <v>10.0</v>
      </c>
      <c r="C53" s="5">
        <v>10.0</v>
      </c>
      <c r="D53" s="5"/>
      <c r="E53" s="5">
        <v>9.0</v>
      </c>
      <c r="F53" s="5">
        <v>4.0</v>
      </c>
      <c r="G53" s="5">
        <v>8.6</v>
      </c>
      <c r="H53" s="5"/>
      <c r="I53" s="5"/>
      <c r="J53" s="5"/>
      <c r="K53" s="5"/>
      <c r="L53" s="5"/>
    </row>
  </sheetData>
  <autoFilter ref="$A$1:$L$47"/>
  <conditionalFormatting sqref="B49:L49 B51:L51">
    <cfRule type="cellIs" dxfId="3" priority="1" operator="greaterThanOrEqual">
      <formula>7</formula>
    </cfRule>
  </conditionalFormatting>
  <conditionalFormatting sqref="B33:B36 E33:K51 L33:L35 C36:D49 L37:L40 B38:B49 L42:L43 L45 L49:L51 B51 C51:D53 B53 E53:L53">
    <cfRule type="cellIs" dxfId="0" priority="2" operator="greaterThanOrEqual">
      <formula>7</formula>
    </cfRule>
  </conditionalFormatting>
  <conditionalFormatting sqref="B33:B36 E33:K51 L33:L35 C36:D49 L37:L40 B38:B49 L42:L43 L45 L49:L51 B51 C51:D53 B53 E53:L53">
    <cfRule type="cellIs" dxfId="1" priority="3" operator="lessThan">
      <formula>7</formula>
    </cfRule>
  </conditionalFormatting>
  <conditionalFormatting sqref="B33:B36 E33:K51 L33:L35 C36:D49 L37:L40 B38:B49 L42:L43 L45 L49:L51 B51 C51:D53 B53 E53:L53">
    <cfRule type="notContainsBlanks" dxfId="2" priority="4">
      <formula>LEN(TRIM(B33))&gt;0</formula>
    </cfRule>
  </conditionalFormatting>
  <conditionalFormatting sqref="B2:B32 C2:C35 D2:K32 L2:L21 D34 B35 B37 D38:D39">
    <cfRule type="cellIs" dxfId="0" priority="5" operator="greaterThanOrEqual">
      <formula>7</formula>
    </cfRule>
  </conditionalFormatting>
  <conditionalFormatting sqref="B2:B32 C2:C35 D2:K32 L2:L21 D34 B35 B37 D38:D39">
    <cfRule type="cellIs" dxfId="1" priority="6" operator="lessThan">
      <formula>7</formula>
    </cfRule>
  </conditionalFormatting>
  <conditionalFormatting sqref="B2:B32 C2:C35 D2:K32 L2:L21 D34 B35 B37 D38:D39">
    <cfRule type="notContainsBlanks" dxfId="2" priority="7">
      <formula>LEN(TRIM(B2))&gt;0</formula>
    </cfRule>
  </conditionalFormatting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88"/>
    <col customWidth="1" min="2" max="2" width="4.88"/>
    <col customWidth="1" min="3" max="3" width="5.38"/>
    <col customWidth="1" min="4" max="4" width="6.0"/>
    <col customWidth="1" min="5" max="5" width="5.38"/>
    <col customWidth="1" min="6" max="7" width="6.0"/>
    <col customWidth="1" min="8" max="8" width="5.5"/>
    <col customWidth="1" min="9" max="10" width="6.0"/>
    <col customWidth="1" min="11" max="11" width="6.63"/>
    <col customWidth="1" min="12" max="12" width="6.0"/>
    <col customWidth="1" min="13" max="13" width="25.5"/>
  </cols>
  <sheetData>
    <row r="1">
      <c r="A1" s="53" t="s">
        <v>58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</row>
    <row r="2">
      <c r="A2" s="9" t="s">
        <v>872</v>
      </c>
      <c r="B2" s="7"/>
      <c r="C2" s="7"/>
      <c r="D2" s="7"/>
      <c r="E2" s="5">
        <v>10.0</v>
      </c>
      <c r="F2" s="5">
        <v>10.0</v>
      </c>
      <c r="G2" s="5">
        <v>10.0</v>
      </c>
      <c r="H2" s="5">
        <v>8.25</v>
      </c>
      <c r="I2" s="5">
        <v>10.0</v>
      </c>
      <c r="J2" s="5">
        <v>8.5</v>
      </c>
      <c r="K2" s="7"/>
      <c r="L2" s="7"/>
      <c r="M2" s="8"/>
    </row>
    <row r="3">
      <c r="A3" s="9" t="s">
        <v>873</v>
      </c>
      <c r="B3" s="7"/>
      <c r="C3" s="7"/>
      <c r="D3" s="5">
        <v>8.5</v>
      </c>
      <c r="E3" s="7"/>
      <c r="F3" s="5">
        <v>10.0</v>
      </c>
      <c r="G3" s="7"/>
      <c r="H3" s="7"/>
      <c r="I3" s="7"/>
      <c r="J3" s="7"/>
      <c r="K3" s="7"/>
      <c r="L3" s="7"/>
      <c r="M3" s="8"/>
    </row>
    <row r="4">
      <c r="A4" s="9" t="s">
        <v>874</v>
      </c>
      <c r="B4" s="7"/>
      <c r="C4" s="7"/>
      <c r="D4" s="5">
        <v>10.0</v>
      </c>
      <c r="E4" s="7"/>
      <c r="F4" s="7"/>
      <c r="G4" s="5"/>
      <c r="H4" s="5">
        <v>9.0</v>
      </c>
      <c r="I4" s="5">
        <v>10.0</v>
      </c>
      <c r="J4" s="7"/>
      <c r="K4" s="7"/>
      <c r="L4" s="7"/>
      <c r="M4" s="8"/>
    </row>
    <row r="5">
      <c r="A5" s="9" t="s">
        <v>875</v>
      </c>
      <c r="B5" s="7"/>
      <c r="C5" s="7"/>
      <c r="D5" s="7"/>
      <c r="E5" s="7"/>
      <c r="F5" s="5"/>
      <c r="G5" s="7"/>
      <c r="H5" s="5">
        <v>8.25</v>
      </c>
      <c r="I5" s="5">
        <v>8.5</v>
      </c>
      <c r="J5" s="7"/>
      <c r="K5" s="7"/>
      <c r="L5" s="7"/>
      <c r="M5" s="8"/>
    </row>
    <row r="6">
      <c r="A6" s="9" t="s">
        <v>876</v>
      </c>
      <c r="B6" s="7"/>
      <c r="C6" s="7"/>
      <c r="D6" s="5">
        <v>10.0</v>
      </c>
      <c r="E6" s="5">
        <v>10.0</v>
      </c>
      <c r="F6" s="5">
        <v>10.0</v>
      </c>
      <c r="G6" s="5">
        <v>10.0</v>
      </c>
      <c r="H6" s="5">
        <v>8.5</v>
      </c>
      <c r="I6" s="5">
        <v>8.25</v>
      </c>
      <c r="J6" s="5">
        <v>8.0</v>
      </c>
      <c r="K6" s="5">
        <v>7.5</v>
      </c>
      <c r="L6" s="5">
        <v>8.0</v>
      </c>
      <c r="M6" s="8"/>
    </row>
    <row r="7">
      <c r="A7" s="9" t="s">
        <v>672</v>
      </c>
      <c r="B7" s="7"/>
      <c r="C7" s="7"/>
      <c r="D7" s="7"/>
      <c r="E7" s="7"/>
      <c r="F7" s="7"/>
      <c r="G7" s="5">
        <v>10.0</v>
      </c>
      <c r="H7" s="5">
        <v>9.0</v>
      </c>
      <c r="I7" s="5">
        <v>10.0</v>
      </c>
      <c r="J7" s="5">
        <v>10.0</v>
      </c>
      <c r="K7" s="7"/>
      <c r="L7" s="7"/>
      <c r="M7" s="8"/>
    </row>
    <row r="8">
      <c r="A8" s="9" t="s">
        <v>877</v>
      </c>
      <c r="B8" s="5">
        <v>9.0</v>
      </c>
      <c r="C8" s="5">
        <v>8.0</v>
      </c>
      <c r="D8" s="5">
        <v>8.25</v>
      </c>
      <c r="E8" s="5">
        <v>10.0</v>
      </c>
      <c r="F8" s="5">
        <v>10.0</v>
      </c>
      <c r="G8" s="5">
        <v>10.0</v>
      </c>
      <c r="H8" s="5">
        <v>9.0</v>
      </c>
      <c r="I8" s="5">
        <v>10.0</v>
      </c>
      <c r="J8" s="5">
        <v>10.0</v>
      </c>
      <c r="K8" s="5">
        <v>7.5</v>
      </c>
      <c r="L8" s="5">
        <v>10.0</v>
      </c>
      <c r="M8" s="61" t="s">
        <v>14</v>
      </c>
    </row>
    <row r="9">
      <c r="A9" s="9" t="s">
        <v>878</v>
      </c>
      <c r="B9" s="7"/>
      <c r="C9" s="7"/>
      <c r="D9" s="5">
        <v>9.0</v>
      </c>
      <c r="E9" s="5">
        <v>10.0</v>
      </c>
      <c r="F9" s="5"/>
      <c r="G9" s="5"/>
      <c r="H9" s="5">
        <v>7.0</v>
      </c>
      <c r="I9" s="7"/>
      <c r="J9" s="5">
        <v>10.0</v>
      </c>
      <c r="K9" s="7"/>
      <c r="L9" s="7"/>
      <c r="M9" s="150"/>
    </row>
    <row r="10">
      <c r="A10" s="9" t="s">
        <v>879</v>
      </c>
      <c r="B10" s="5">
        <v>9.0</v>
      </c>
      <c r="C10" s="5">
        <v>8.0</v>
      </c>
      <c r="D10" s="5">
        <v>9.0</v>
      </c>
      <c r="E10" s="5">
        <v>7.5</v>
      </c>
      <c r="F10" s="5">
        <v>10.0</v>
      </c>
      <c r="G10" s="5">
        <v>10.0</v>
      </c>
      <c r="H10" s="5">
        <v>9.0</v>
      </c>
      <c r="I10" s="5">
        <v>8.0</v>
      </c>
      <c r="J10" s="5">
        <v>7.5</v>
      </c>
      <c r="K10" s="5">
        <v>8.0</v>
      </c>
      <c r="L10" s="5">
        <v>10.0</v>
      </c>
      <c r="M10" s="61" t="s">
        <v>14</v>
      </c>
    </row>
    <row r="11">
      <c r="A11" s="9" t="s">
        <v>880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150"/>
    </row>
    <row r="12">
      <c r="A12" s="9" t="s">
        <v>673</v>
      </c>
      <c r="B12" s="7"/>
      <c r="C12" s="5"/>
      <c r="D12" s="5">
        <v>9.0</v>
      </c>
      <c r="E12" s="5">
        <v>10.0</v>
      </c>
      <c r="F12" s="5">
        <v>10.0</v>
      </c>
      <c r="G12" s="5">
        <v>10.0</v>
      </c>
      <c r="H12" s="5">
        <v>8.25</v>
      </c>
      <c r="I12" s="5">
        <v>8.0</v>
      </c>
      <c r="J12" s="5">
        <v>10.0</v>
      </c>
      <c r="K12" s="5">
        <v>8.0</v>
      </c>
      <c r="L12" s="5">
        <v>8.0</v>
      </c>
      <c r="M12" s="150"/>
    </row>
    <row r="13">
      <c r="A13" s="9" t="s">
        <v>881</v>
      </c>
      <c r="B13" s="7"/>
      <c r="C13" s="7"/>
      <c r="D13" s="5">
        <v>9.5</v>
      </c>
      <c r="E13" s="5">
        <v>10.0</v>
      </c>
      <c r="F13" s="5">
        <v>10.0</v>
      </c>
      <c r="G13" s="5">
        <v>10.0</v>
      </c>
      <c r="H13" s="7"/>
      <c r="I13" s="5">
        <v>10.0</v>
      </c>
      <c r="J13" s="5">
        <v>10.0</v>
      </c>
      <c r="K13" s="7"/>
      <c r="L13" s="7"/>
      <c r="M13" s="150"/>
    </row>
    <row r="14">
      <c r="A14" s="9" t="s">
        <v>838</v>
      </c>
      <c r="B14" s="7"/>
      <c r="C14" s="7"/>
      <c r="D14" s="5">
        <v>7.0</v>
      </c>
      <c r="E14" s="7"/>
      <c r="F14" s="5">
        <v>10.0</v>
      </c>
      <c r="G14" s="7"/>
      <c r="H14" s="5">
        <v>8.25</v>
      </c>
      <c r="I14" s="5">
        <v>10.0</v>
      </c>
      <c r="J14" s="5">
        <v>10.0</v>
      </c>
      <c r="K14" s="7"/>
      <c r="L14" s="5">
        <v>10.0</v>
      </c>
      <c r="M14" s="150"/>
    </row>
    <row r="15">
      <c r="A15" s="9" t="s">
        <v>882</v>
      </c>
      <c r="B15" s="7"/>
      <c r="C15" s="7"/>
      <c r="D15" s="7"/>
      <c r="E15" s="7"/>
      <c r="F15" s="7"/>
      <c r="G15" s="7"/>
      <c r="H15" s="7"/>
      <c r="I15" s="7"/>
      <c r="J15" s="5">
        <v>10.0</v>
      </c>
      <c r="K15" s="7"/>
      <c r="L15" s="7"/>
      <c r="M15" s="150"/>
    </row>
    <row r="16">
      <c r="A16" s="9" t="s">
        <v>513</v>
      </c>
      <c r="B16" s="5">
        <v>9.0</v>
      </c>
      <c r="C16" s="5">
        <v>10.0</v>
      </c>
      <c r="D16" s="5">
        <v>9.0</v>
      </c>
      <c r="E16" s="5">
        <v>10.0</v>
      </c>
      <c r="F16" s="5">
        <v>10.0</v>
      </c>
      <c r="G16" s="5">
        <v>10.0</v>
      </c>
      <c r="H16" s="5">
        <v>9.0</v>
      </c>
      <c r="I16" s="7"/>
      <c r="J16" s="5">
        <v>10.0</v>
      </c>
      <c r="K16" s="5">
        <v>7.0</v>
      </c>
      <c r="L16" s="5">
        <v>10.0</v>
      </c>
      <c r="M16" s="150"/>
    </row>
    <row r="17">
      <c r="A17" s="9" t="s">
        <v>883</v>
      </c>
      <c r="B17" s="5">
        <v>7.0</v>
      </c>
      <c r="C17" s="5">
        <v>7.0</v>
      </c>
      <c r="D17" s="5">
        <v>9.0</v>
      </c>
      <c r="E17" s="5">
        <v>7.0</v>
      </c>
      <c r="F17" s="5">
        <v>10.0</v>
      </c>
      <c r="G17" s="5">
        <v>7.0</v>
      </c>
      <c r="H17" s="5">
        <v>7.0</v>
      </c>
      <c r="I17" s="5">
        <v>7.0</v>
      </c>
      <c r="J17" s="5">
        <v>10.0</v>
      </c>
      <c r="K17" s="5">
        <v>7.0</v>
      </c>
      <c r="L17" s="5">
        <v>7.0</v>
      </c>
      <c r="M17" s="150"/>
    </row>
    <row r="18">
      <c r="A18" s="9" t="s">
        <v>884</v>
      </c>
      <c r="B18" s="7"/>
      <c r="C18" s="7"/>
      <c r="D18" s="5">
        <v>9.75</v>
      </c>
      <c r="E18" s="5">
        <v>10.0</v>
      </c>
      <c r="F18" s="5">
        <v>10.0</v>
      </c>
      <c r="G18" s="5">
        <v>10.0</v>
      </c>
      <c r="H18" s="5">
        <v>9.0</v>
      </c>
      <c r="I18" s="5">
        <v>10.0</v>
      </c>
      <c r="J18" s="5">
        <v>10.0</v>
      </c>
      <c r="K18" s="5">
        <v>10.0</v>
      </c>
      <c r="L18" s="5">
        <v>10.0</v>
      </c>
      <c r="M18" s="150"/>
    </row>
    <row r="19">
      <c r="A19" s="9" t="s">
        <v>885</v>
      </c>
      <c r="B19" s="7"/>
      <c r="C19" s="5">
        <v>7.0</v>
      </c>
      <c r="D19" s="5">
        <v>7.0</v>
      </c>
      <c r="E19" s="5">
        <v>10.0</v>
      </c>
      <c r="F19" s="5">
        <v>10.0</v>
      </c>
      <c r="G19" s="5">
        <v>10.0</v>
      </c>
      <c r="H19" s="5">
        <v>8.0</v>
      </c>
      <c r="I19" s="5">
        <v>10.0</v>
      </c>
      <c r="J19" s="5">
        <v>10.0</v>
      </c>
      <c r="K19" s="7"/>
      <c r="L19" s="7"/>
      <c r="M19" s="150"/>
    </row>
    <row r="20">
      <c r="A20" s="9" t="s">
        <v>886</v>
      </c>
      <c r="B20" s="7"/>
      <c r="C20" s="7"/>
      <c r="D20" s="5">
        <v>8.25</v>
      </c>
      <c r="E20" s="5">
        <v>9.0</v>
      </c>
      <c r="F20" s="5">
        <v>10.0</v>
      </c>
      <c r="G20" s="5">
        <v>10.0</v>
      </c>
      <c r="H20" s="5">
        <v>9.0</v>
      </c>
      <c r="I20" s="5">
        <v>10.0</v>
      </c>
      <c r="J20" s="5">
        <v>10.0</v>
      </c>
      <c r="K20" s="5">
        <v>7.0</v>
      </c>
      <c r="L20" s="5">
        <v>8.0</v>
      </c>
      <c r="M20" s="150"/>
    </row>
    <row r="21">
      <c r="A21" s="9" t="s">
        <v>887</v>
      </c>
      <c r="B21" s="7"/>
      <c r="C21" s="7"/>
      <c r="D21" s="5">
        <v>9.25</v>
      </c>
      <c r="E21" s="7"/>
      <c r="F21" s="5"/>
      <c r="G21" s="5"/>
      <c r="H21" s="5">
        <v>9.0</v>
      </c>
      <c r="I21" s="7"/>
      <c r="J21" s="7"/>
      <c r="K21" s="7"/>
      <c r="L21" s="7"/>
      <c r="M21" s="150"/>
    </row>
    <row r="22">
      <c r="A22" s="9" t="s">
        <v>888</v>
      </c>
      <c r="B22" s="7"/>
      <c r="C22" s="7"/>
      <c r="D22" s="5">
        <v>7.0</v>
      </c>
      <c r="E22" s="5">
        <v>8.0</v>
      </c>
      <c r="F22" s="7"/>
      <c r="G22" s="7"/>
      <c r="H22" s="7"/>
      <c r="I22" s="5">
        <v>9.0</v>
      </c>
      <c r="J22" s="5">
        <v>10.0</v>
      </c>
      <c r="K22" s="5">
        <v>7.0</v>
      </c>
      <c r="L22" s="7"/>
      <c r="M22" s="150"/>
    </row>
    <row r="23">
      <c r="A23" s="9" t="s">
        <v>889</v>
      </c>
      <c r="B23" s="7"/>
      <c r="C23" s="7"/>
      <c r="D23" s="7"/>
      <c r="E23" s="7"/>
      <c r="F23" s="5">
        <v>8.0</v>
      </c>
      <c r="G23" s="7"/>
      <c r="H23" s="7"/>
      <c r="I23" s="7"/>
      <c r="J23" s="7"/>
      <c r="K23" s="7"/>
      <c r="L23" s="7"/>
      <c r="M23" s="150"/>
    </row>
    <row r="24">
      <c r="A24" s="9" t="s">
        <v>890</v>
      </c>
      <c r="B24" s="5">
        <v>7.0</v>
      </c>
      <c r="C24" s="5">
        <v>7.0</v>
      </c>
      <c r="D24" s="5">
        <v>8.0</v>
      </c>
      <c r="E24" s="5">
        <v>10.0</v>
      </c>
      <c r="F24" s="5">
        <v>10.0</v>
      </c>
      <c r="G24" s="5">
        <v>10.0</v>
      </c>
      <c r="H24" s="5">
        <v>7.0</v>
      </c>
      <c r="I24" s="5">
        <v>10.0</v>
      </c>
      <c r="J24" s="5">
        <v>10.0</v>
      </c>
      <c r="K24" s="5">
        <v>9.0</v>
      </c>
      <c r="L24" s="5">
        <v>7.0</v>
      </c>
      <c r="M24" s="61" t="s">
        <v>14</v>
      </c>
    </row>
    <row r="25">
      <c r="A25" s="35" t="s">
        <v>104</v>
      </c>
      <c r="B25" s="6"/>
      <c r="C25" s="5">
        <v>3.0</v>
      </c>
      <c r="D25" s="5">
        <v>10.0</v>
      </c>
      <c r="E25" s="5">
        <v>10.0</v>
      </c>
      <c r="F25" s="5">
        <v>10.0</v>
      </c>
      <c r="G25" s="5">
        <v>10.0</v>
      </c>
      <c r="H25" s="5">
        <v>8.0</v>
      </c>
      <c r="I25" s="8"/>
      <c r="J25" s="8"/>
      <c r="K25" s="5">
        <v>9.0</v>
      </c>
      <c r="L25" s="5">
        <v>10.0</v>
      </c>
      <c r="M25" s="150"/>
    </row>
  </sheetData>
  <conditionalFormatting sqref="B2:H25 I2:J24 K2:L25">
    <cfRule type="cellIs" dxfId="0" priority="1" operator="greaterThanOrEqual">
      <formula>7</formula>
    </cfRule>
  </conditionalFormatting>
  <conditionalFormatting sqref="B2:H25 I2:J24 K2:L25">
    <cfRule type="cellIs" dxfId="1" priority="2" operator="lessThan">
      <formula>7</formula>
    </cfRule>
  </conditionalFormatting>
  <conditionalFormatting sqref="B2:H25 I2:J24 K2:L25">
    <cfRule type="notContainsBlanks" dxfId="2" priority="3">
      <formula>LEN(TRIM(B2))&gt;0</formula>
    </cfRule>
  </conditionalFormatting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0"/>
    <col customWidth="1" min="2" max="2" width="7.0"/>
    <col customWidth="1" min="3" max="3" width="7.5"/>
    <col customWidth="1" min="4" max="4" width="7.63"/>
    <col customWidth="1" min="5" max="5" width="10.88"/>
    <col customWidth="1" min="6" max="6" width="8.0"/>
    <col customWidth="1" min="7" max="7" width="7.5"/>
    <col customWidth="1" min="8" max="8" width="6.38"/>
    <col customWidth="1" min="9" max="9" width="6.25"/>
    <col customWidth="1" min="10" max="10" width="8.0"/>
    <col customWidth="1" min="11" max="11" width="7.63"/>
    <col customWidth="1" min="12" max="12" width="36.63"/>
  </cols>
  <sheetData>
    <row r="1">
      <c r="A1" s="53" t="s">
        <v>58</v>
      </c>
      <c r="B1" s="53" t="s">
        <v>59</v>
      </c>
      <c r="C1" s="53" t="s">
        <v>60</v>
      </c>
      <c r="D1" s="53" t="s">
        <v>61</v>
      </c>
      <c r="E1" s="53" t="s">
        <v>4</v>
      </c>
      <c r="F1" s="53" t="s">
        <v>7</v>
      </c>
      <c r="G1" s="53" t="s">
        <v>9</v>
      </c>
      <c r="H1" s="53" t="s">
        <v>62</v>
      </c>
      <c r="I1" s="53" t="s">
        <v>8</v>
      </c>
      <c r="J1" s="53" t="s">
        <v>63</v>
      </c>
      <c r="K1" s="53" t="s">
        <v>11</v>
      </c>
      <c r="L1" s="53" t="s">
        <v>12</v>
      </c>
    </row>
    <row r="2">
      <c r="A2" s="9" t="s">
        <v>891</v>
      </c>
      <c r="B2" s="5">
        <v>10.0</v>
      </c>
      <c r="C2" s="5">
        <v>7.3</v>
      </c>
      <c r="D2" s="5">
        <v>8.5</v>
      </c>
      <c r="E2" s="5">
        <v>8.0</v>
      </c>
      <c r="F2" s="5">
        <v>10.0</v>
      </c>
      <c r="G2" s="5">
        <v>8.0</v>
      </c>
      <c r="H2" s="5">
        <v>9.0</v>
      </c>
      <c r="I2" s="5">
        <v>10.0</v>
      </c>
      <c r="J2" s="5">
        <v>10.0</v>
      </c>
      <c r="K2" s="5">
        <v>10.0</v>
      </c>
      <c r="L2" s="8"/>
    </row>
    <row r="3">
      <c r="A3" s="9" t="s">
        <v>892</v>
      </c>
      <c r="B3" s="5">
        <v>10.0</v>
      </c>
      <c r="C3" s="5">
        <v>7.3</v>
      </c>
      <c r="D3" s="5">
        <v>7.0</v>
      </c>
      <c r="E3" s="5">
        <v>7.7</v>
      </c>
      <c r="F3" s="5">
        <v>10.0</v>
      </c>
      <c r="G3" s="5">
        <v>7.4</v>
      </c>
      <c r="H3" s="5">
        <v>8.0</v>
      </c>
      <c r="I3" s="5">
        <v>10.0</v>
      </c>
      <c r="J3" s="5">
        <v>10.0</v>
      </c>
      <c r="K3" s="19">
        <v>8.0</v>
      </c>
      <c r="L3" s="8"/>
    </row>
    <row r="4">
      <c r="A4" s="9" t="s">
        <v>893</v>
      </c>
      <c r="B4" s="5">
        <v>10.0</v>
      </c>
      <c r="C4" s="5">
        <v>8.8</v>
      </c>
      <c r="D4" s="5">
        <v>10.0</v>
      </c>
      <c r="E4" s="5">
        <v>9.5</v>
      </c>
      <c r="F4" s="5">
        <v>10.0</v>
      </c>
      <c r="G4" s="5">
        <v>10.0</v>
      </c>
      <c r="H4" s="5">
        <v>10.0</v>
      </c>
      <c r="I4" s="5">
        <v>10.0</v>
      </c>
      <c r="J4" s="5">
        <v>10.0</v>
      </c>
      <c r="K4" s="5">
        <v>10.0</v>
      </c>
      <c r="L4" s="8"/>
    </row>
    <row r="5">
      <c r="A5" s="9" t="s">
        <v>894</v>
      </c>
      <c r="B5" s="7"/>
      <c r="C5" s="7"/>
      <c r="D5" s="5">
        <v>3.3</v>
      </c>
      <c r="E5" s="5">
        <v>0.0</v>
      </c>
      <c r="F5" s="5">
        <v>7.3</v>
      </c>
      <c r="G5" s="5">
        <v>9.0</v>
      </c>
      <c r="H5" s="7"/>
      <c r="I5" s="7"/>
      <c r="J5" s="7"/>
      <c r="K5" s="7"/>
      <c r="L5" s="8"/>
    </row>
    <row r="6">
      <c r="A6" s="9" t="s">
        <v>895</v>
      </c>
      <c r="B6" s="7"/>
      <c r="C6" s="5">
        <v>4.3</v>
      </c>
      <c r="D6" s="5">
        <v>4.5</v>
      </c>
      <c r="E6" s="5">
        <v>0.0</v>
      </c>
      <c r="F6" s="5">
        <v>10.0</v>
      </c>
      <c r="G6" s="19">
        <v>7.5</v>
      </c>
      <c r="H6" s="5">
        <v>9.5</v>
      </c>
      <c r="I6" s="7"/>
      <c r="J6" s="5">
        <v>10.0</v>
      </c>
      <c r="K6" s="5">
        <v>10.0</v>
      </c>
      <c r="L6" s="8"/>
    </row>
    <row r="7">
      <c r="A7" s="9" t="s">
        <v>896</v>
      </c>
      <c r="B7" s="5">
        <v>10.0</v>
      </c>
      <c r="C7" s="5">
        <v>8.0</v>
      </c>
      <c r="D7" s="5">
        <v>8.0</v>
      </c>
      <c r="E7" s="5">
        <v>8.0</v>
      </c>
      <c r="F7" s="5">
        <v>7.3</v>
      </c>
      <c r="G7" s="5">
        <v>8.0</v>
      </c>
      <c r="H7" s="5">
        <v>9.0</v>
      </c>
      <c r="I7" s="5">
        <v>10.0</v>
      </c>
      <c r="J7" s="5">
        <v>10.0</v>
      </c>
      <c r="K7" s="5">
        <v>10.0</v>
      </c>
      <c r="L7" s="8"/>
    </row>
    <row r="8">
      <c r="A8" s="9" t="s">
        <v>897</v>
      </c>
      <c r="B8" s="5">
        <v>10.0</v>
      </c>
      <c r="C8" s="5">
        <v>7.0</v>
      </c>
      <c r="D8" s="5">
        <v>8.8</v>
      </c>
      <c r="E8" s="5">
        <v>9.5</v>
      </c>
      <c r="F8" s="5">
        <v>10.0</v>
      </c>
      <c r="G8" s="5">
        <v>10.0</v>
      </c>
      <c r="H8" s="5">
        <v>10.0</v>
      </c>
      <c r="I8" s="5">
        <v>10.0</v>
      </c>
      <c r="J8" s="5">
        <v>10.0</v>
      </c>
      <c r="K8" s="5">
        <v>10.0</v>
      </c>
      <c r="L8" s="8"/>
    </row>
    <row r="9">
      <c r="A9" s="9" t="s">
        <v>898</v>
      </c>
      <c r="B9" s="5">
        <v>10.0</v>
      </c>
      <c r="C9" s="5">
        <v>8.0</v>
      </c>
      <c r="D9" s="5">
        <v>8.0</v>
      </c>
      <c r="E9" s="5">
        <v>10.0</v>
      </c>
      <c r="F9" s="5">
        <v>10.0</v>
      </c>
      <c r="G9" s="5">
        <v>10.0</v>
      </c>
      <c r="H9" s="5">
        <v>7.1</v>
      </c>
      <c r="I9" s="5">
        <v>10.0</v>
      </c>
      <c r="J9" s="5">
        <v>10.0</v>
      </c>
      <c r="K9" s="5">
        <v>10.0</v>
      </c>
      <c r="L9" s="8"/>
    </row>
    <row r="10">
      <c r="A10" s="9" t="s">
        <v>899</v>
      </c>
      <c r="B10" s="5">
        <v>10.0</v>
      </c>
      <c r="C10" s="5">
        <v>7.3</v>
      </c>
      <c r="D10" s="5">
        <v>8.8</v>
      </c>
      <c r="E10" s="5">
        <v>9.0</v>
      </c>
      <c r="F10" s="5">
        <v>10.0</v>
      </c>
      <c r="G10" s="5">
        <v>10.0</v>
      </c>
      <c r="H10" s="5">
        <v>10.0</v>
      </c>
      <c r="I10" s="5">
        <v>10.0</v>
      </c>
      <c r="J10" s="5">
        <v>10.0</v>
      </c>
      <c r="K10" s="5">
        <v>10.0</v>
      </c>
      <c r="L10" s="8"/>
    </row>
    <row r="11">
      <c r="A11" s="9" t="s">
        <v>900</v>
      </c>
      <c r="B11" s="19">
        <v>10.0</v>
      </c>
      <c r="C11" s="5">
        <v>7.0</v>
      </c>
      <c r="D11" s="5">
        <v>8.6</v>
      </c>
      <c r="E11" s="5">
        <v>10.0</v>
      </c>
      <c r="F11" s="5">
        <v>10.0</v>
      </c>
      <c r="G11" s="5">
        <v>10.0</v>
      </c>
      <c r="H11" s="5">
        <v>10.0</v>
      </c>
      <c r="I11" s="5">
        <v>10.0</v>
      </c>
      <c r="J11" s="5">
        <v>10.0</v>
      </c>
      <c r="K11" s="5">
        <v>10.0</v>
      </c>
      <c r="L11" s="8"/>
    </row>
    <row r="12">
      <c r="A12" s="9" t="s">
        <v>901</v>
      </c>
      <c r="B12" s="5">
        <v>10.0</v>
      </c>
      <c r="C12" s="5">
        <v>0.0</v>
      </c>
      <c r="D12" s="5">
        <v>7.0</v>
      </c>
      <c r="E12" s="5">
        <v>8.0</v>
      </c>
      <c r="F12" s="5">
        <v>10.0</v>
      </c>
      <c r="G12" s="5">
        <v>9.0</v>
      </c>
      <c r="H12" s="5">
        <v>10.0</v>
      </c>
      <c r="I12" s="5">
        <v>10.0</v>
      </c>
      <c r="J12" s="5">
        <v>10.0</v>
      </c>
      <c r="K12" s="5">
        <v>10.0</v>
      </c>
      <c r="L12" s="8"/>
    </row>
    <row r="13">
      <c r="A13" s="9" t="s">
        <v>902</v>
      </c>
      <c r="B13" s="7"/>
      <c r="C13" s="5">
        <v>7.0</v>
      </c>
      <c r="D13" s="5">
        <v>9.0</v>
      </c>
      <c r="E13" s="5">
        <v>0.0</v>
      </c>
      <c r="F13" s="5">
        <v>10.0</v>
      </c>
      <c r="G13" s="5">
        <v>7.8</v>
      </c>
      <c r="H13" s="19">
        <v>7.0</v>
      </c>
      <c r="I13" s="5" t="s">
        <v>903</v>
      </c>
      <c r="J13" s="5">
        <v>10.0</v>
      </c>
      <c r="K13" s="5">
        <v>10.0</v>
      </c>
      <c r="L13" s="8"/>
    </row>
    <row r="14">
      <c r="A14" s="9" t="s">
        <v>370</v>
      </c>
      <c r="B14" s="7"/>
      <c r="C14" s="5">
        <v>4.8</v>
      </c>
      <c r="D14" s="5">
        <v>4.3</v>
      </c>
      <c r="E14" s="5">
        <v>7.0</v>
      </c>
      <c r="F14" s="7"/>
      <c r="G14" s="5">
        <v>5.0</v>
      </c>
      <c r="H14" s="7"/>
      <c r="I14" s="7"/>
      <c r="J14" s="7"/>
      <c r="K14" s="7"/>
      <c r="L14" s="8"/>
    </row>
    <row r="15">
      <c r="A15" s="9" t="s">
        <v>588</v>
      </c>
      <c r="B15" s="7"/>
      <c r="C15" s="5">
        <v>8.0</v>
      </c>
      <c r="D15" s="5">
        <v>7.0</v>
      </c>
      <c r="E15" s="5">
        <v>9.0</v>
      </c>
      <c r="F15" s="5">
        <v>10.0</v>
      </c>
      <c r="G15" s="5">
        <v>0.0</v>
      </c>
      <c r="H15" s="5">
        <v>9.0</v>
      </c>
      <c r="I15" s="7"/>
      <c r="J15" s="7"/>
      <c r="K15" s="7"/>
      <c r="L15" s="8"/>
    </row>
    <row r="16">
      <c r="A16" s="9" t="s">
        <v>904</v>
      </c>
      <c r="B16" s="7">
        <v>8.5</v>
      </c>
      <c r="C16" s="7">
        <v>8.0</v>
      </c>
      <c r="D16" s="5">
        <v>7.0</v>
      </c>
      <c r="E16" s="5">
        <v>8.0</v>
      </c>
      <c r="F16" s="7">
        <v>7.0</v>
      </c>
      <c r="G16" s="5">
        <v>7.0</v>
      </c>
      <c r="H16" s="5">
        <v>10.0</v>
      </c>
      <c r="I16" s="5">
        <v>10.0</v>
      </c>
      <c r="J16" s="5">
        <v>10.0</v>
      </c>
      <c r="K16" s="5">
        <v>10.0</v>
      </c>
      <c r="L16" s="8"/>
    </row>
    <row r="17">
      <c r="A17" s="9" t="s">
        <v>905</v>
      </c>
      <c r="B17" s="5">
        <v>7.0</v>
      </c>
      <c r="C17" s="5">
        <v>8.0</v>
      </c>
      <c r="D17" s="5">
        <v>8.0</v>
      </c>
      <c r="E17" s="5">
        <v>8.5</v>
      </c>
      <c r="F17" s="5">
        <v>7.3</v>
      </c>
      <c r="G17" s="5">
        <v>0.0</v>
      </c>
      <c r="H17" s="5">
        <v>9.0</v>
      </c>
      <c r="I17" s="5">
        <v>10.0</v>
      </c>
      <c r="J17" s="7"/>
      <c r="K17" s="7"/>
      <c r="L17" s="8"/>
    </row>
    <row r="18">
      <c r="A18" s="9" t="s">
        <v>524</v>
      </c>
      <c r="B18" s="5">
        <v>9.0</v>
      </c>
      <c r="C18" s="5">
        <v>7.5</v>
      </c>
      <c r="D18" s="5">
        <v>8.5</v>
      </c>
      <c r="E18" s="7"/>
      <c r="F18" s="5">
        <v>7.0</v>
      </c>
      <c r="G18" s="5">
        <v>10.0</v>
      </c>
      <c r="H18" s="7"/>
      <c r="I18" s="7"/>
      <c r="J18" s="7"/>
      <c r="K18" s="7"/>
      <c r="L18" s="7"/>
    </row>
    <row r="19">
      <c r="A19" s="9" t="s">
        <v>906</v>
      </c>
      <c r="B19" s="7"/>
      <c r="C19" s="5">
        <v>3.0</v>
      </c>
      <c r="D19" s="5">
        <v>5.8</v>
      </c>
      <c r="E19" s="5">
        <v>8.5</v>
      </c>
      <c r="F19" s="5">
        <v>7.3</v>
      </c>
      <c r="G19" s="5">
        <v>8.0</v>
      </c>
      <c r="H19" s="5">
        <v>9.5</v>
      </c>
      <c r="I19" s="7"/>
      <c r="J19" s="7"/>
      <c r="K19" s="7"/>
      <c r="L19" s="8"/>
    </row>
    <row r="20">
      <c r="A20" s="9" t="s">
        <v>584</v>
      </c>
      <c r="B20" s="7"/>
      <c r="C20" s="5">
        <v>3.6</v>
      </c>
      <c r="D20" s="5">
        <v>3.3</v>
      </c>
      <c r="E20" s="7"/>
      <c r="F20" s="7"/>
      <c r="G20" s="7"/>
      <c r="H20" s="5">
        <v>9.0</v>
      </c>
      <c r="I20" s="7"/>
      <c r="J20" s="7"/>
      <c r="K20" s="7"/>
      <c r="L20" s="8"/>
    </row>
    <row r="21">
      <c r="A21" s="9" t="s">
        <v>907</v>
      </c>
      <c r="B21" s="7"/>
      <c r="C21" s="5">
        <v>2.5</v>
      </c>
      <c r="D21" s="5">
        <v>2.0</v>
      </c>
      <c r="E21" s="5">
        <v>8.0</v>
      </c>
      <c r="F21" s="5">
        <v>10.0</v>
      </c>
      <c r="G21" s="5">
        <v>8.0</v>
      </c>
      <c r="H21" s="5">
        <v>9.0</v>
      </c>
      <c r="I21" s="5">
        <v>10.0</v>
      </c>
      <c r="J21" s="5">
        <v>10.0</v>
      </c>
      <c r="K21" s="5">
        <v>10.0</v>
      </c>
      <c r="L21" s="8"/>
    </row>
    <row r="22">
      <c r="A22" s="9" t="s">
        <v>908</v>
      </c>
      <c r="B22" s="5">
        <v>10.0</v>
      </c>
      <c r="C22" s="5">
        <v>9.0</v>
      </c>
      <c r="D22" s="5">
        <v>8.0</v>
      </c>
      <c r="E22" s="5">
        <v>8.5</v>
      </c>
      <c r="F22" s="5">
        <v>7.0</v>
      </c>
      <c r="G22" s="5">
        <v>9.0</v>
      </c>
      <c r="H22" s="5">
        <v>9.0</v>
      </c>
      <c r="I22" s="5">
        <v>10.0</v>
      </c>
      <c r="J22" s="5">
        <v>10.0</v>
      </c>
      <c r="K22" s="5">
        <v>10.0</v>
      </c>
      <c r="L22" s="8"/>
    </row>
    <row r="23">
      <c r="A23" s="9" t="s">
        <v>298</v>
      </c>
      <c r="B23" s="5">
        <v>10.0</v>
      </c>
      <c r="C23" s="7">
        <v>7.0</v>
      </c>
      <c r="D23" s="5">
        <v>7.0</v>
      </c>
      <c r="E23" s="5">
        <v>9.0</v>
      </c>
      <c r="F23" s="19">
        <v>10.0</v>
      </c>
      <c r="G23" s="7"/>
      <c r="H23" s="19">
        <v>8.0</v>
      </c>
      <c r="I23" s="5">
        <v>10.0</v>
      </c>
      <c r="J23" s="5">
        <v>5.0</v>
      </c>
      <c r="K23" s="7"/>
      <c r="L23" s="8"/>
    </row>
    <row r="24">
      <c r="A24" s="9" t="s">
        <v>909</v>
      </c>
      <c r="B24" s="5">
        <v>10.0</v>
      </c>
      <c r="C24" s="7"/>
      <c r="D24" s="7"/>
      <c r="E24" s="5">
        <v>8.5</v>
      </c>
      <c r="F24" s="5">
        <v>10.0</v>
      </c>
      <c r="G24" s="5">
        <v>10.0</v>
      </c>
      <c r="H24" s="5">
        <v>10.0</v>
      </c>
      <c r="I24" s="7"/>
      <c r="J24" s="5">
        <v>5.0</v>
      </c>
      <c r="K24" s="5">
        <v>10.0</v>
      </c>
      <c r="L24" s="8"/>
    </row>
    <row r="25">
      <c r="A25" s="9" t="s">
        <v>488</v>
      </c>
      <c r="B25" s="7">
        <v>7.0</v>
      </c>
      <c r="C25" s="7">
        <v>7.0</v>
      </c>
      <c r="D25" s="5">
        <v>7.0</v>
      </c>
      <c r="E25" s="5">
        <v>8.0</v>
      </c>
      <c r="F25" s="5">
        <v>7.0</v>
      </c>
      <c r="G25" s="5">
        <v>9.0</v>
      </c>
      <c r="H25" s="5">
        <v>9.0</v>
      </c>
      <c r="I25" s="5">
        <v>8.0</v>
      </c>
      <c r="J25" s="5">
        <v>10.0</v>
      </c>
      <c r="K25" s="5">
        <v>10.0</v>
      </c>
      <c r="L25" s="8"/>
    </row>
    <row r="26">
      <c r="A26" s="9" t="s">
        <v>910</v>
      </c>
      <c r="B26" s="5">
        <v>10.0</v>
      </c>
      <c r="C26" s="5">
        <v>8.0</v>
      </c>
      <c r="D26" s="5">
        <v>7.0</v>
      </c>
      <c r="E26" s="19">
        <v>7.8</v>
      </c>
      <c r="F26" s="5">
        <v>10.0</v>
      </c>
      <c r="G26" s="19">
        <v>8.0</v>
      </c>
      <c r="H26" s="5">
        <v>9.0</v>
      </c>
      <c r="I26" s="5">
        <v>10.0</v>
      </c>
      <c r="J26" s="5">
        <v>10.0</v>
      </c>
      <c r="K26" s="5">
        <v>10.0</v>
      </c>
      <c r="L26" s="8"/>
    </row>
    <row r="27">
      <c r="A27" s="9" t="s">
        <v>238</v>
      </c>
      <c r="B27" s="4">
        <v>10.0</v>
      </c>
      <c r="C27" s="4">
        <v>9.4</v>
      </c>
      <c r="D27" s="4">
        <v>9.0</v>
      </c>
      <c r="E27" s="72">
        <v>9.0</v>
      </c>
      <c r="F27" s="72">
        <v>10.0</v>
      </c>
      <c r="G27" s="72">
        <v>10.0</v>
      </c>
      <c r="H27" s="4">
        <v>8.5</v>
      </c>
      <c r="I27" s="7"/>
      <c r="J27" s="5">
        <v>7.8</v>
      </c>
      <c r="K27" s="5">
        <v>6.5</v>
      </c>
      <c r="L27" s="2" t="s">
        <v>207</v>
      </c>
    </row>
    <row r="28">
      <c r="A28" s="9" t="s">
        <v>911</v>
      </c>
      <c r="B28" s="5">
        <v>10.0</v>
      </c>
      <c r="C28" s="5">
        <v>8.5</v>
      </c>
      <c r="D28" s="5">
        <v>9.0</v>
      </c>
      <c r="E28" s="5">
        <v>10.0</v>
      </c>
      <c r="F28" s="5">
        <v>10.0</v>
      </c>
      <c r="G28" s="5">
        <v>8.0</v>
      </c>
      <c r="H28" s="19">
        <v>10.0</v>
      </c>
      <c r="I28" s="5">
        <v>10.0</v>
      </c>
      <c r="J28" s="19">
        <v>9.2</v>
      </c>
      <c r="K28" s="5">
        <v>7.0</v>
      </c>
      <c r="L28" s="5">
        <v>10.0</v>
      </c>
      <c r="M28" s="2" t="s">
        <v>207</v>
      </c>
    </row>
    <row r="29">
      <c r="A29" s="9" t="s">
        <v>212</v>
      </c>
      <c r="B29" s="5">
        <v>10.0</v>
      </c>
      <c r="C29" s="5">
        <v>9.0</v>
      </c>
      <c r="D29" s="5">
        <v>9.0</v>
      </c>
      <c r="E29" s="5">
        <v>10.0</v>
      </c>
      <c r="F29" s="5">
        <v>7.0</v>
      </c>
      <c r="G29" s="5">
        <v>7.0</v>
      </c>
      <c r="H29" s="19">
        <v>10.0</v>
      </c>
      <c r="I29" s="5">
        <v>10.0</v>
      </c>
      <c r="J29" s="5">
        <v>9.2</v>
      </c>
      <c r="K29" s="5">
        <v>8.5</v>
      </c>
      <c r="L29" s="5" t="s">
        <v>207</v>
      </c>
    </row>
    <row r="30">
      <c r="A30" s="66" t="s">
        <v>693</v>
      </c>
      <c r="B30" s="19">
        <v>10.0</v>
      </c>
      <c r="C30" s="121">
        <v>10.0</v>
      </c>
      <c r="D30" s="121">
        <v>8.0</v>
      </c>
      <c r="E30" s="15" t="s">
        <v>604</v>
      </c>
      <c r="F30" s="5">
        <v>9.0</v>
      </c>
      <c r="G30" s="5">
        <v>10.0</v>
      </c>
      <c r="H30" s="15">
        <v>7.5</v>
      </c>
      <c r="I30" s="18">
        <v>10.0</v>
      </c>
      <c r="J30" s="5">
        <v>10.0</v>
      </c>
      <c r="K30" s="151">
        <v>10.0</v>
      </c>
      <c r="L30" s="32"/>
    </row>
    <row r="31">
      <c r="A31" s="152" t="s">
        <v>689</v>
      </c>
      <c r="B31" s="19">
        <v>10.0</v>
      </c>
      <c r="C31" s="122">
        <v>7.5</v>
      </c>
      <c r="D31" s="5">
        <v>9.0</v>
      </c>
      <c r="E31" s="15" t="s">
        <v>604</v>
      </c>
      <c r="F31" s="5">
        <v>8.0</v>
      </c>
      <c r="G31" s="5">
        <v>9.5</v>
      </c>
      <c r="H31" s="15">
        <v>8.0</v>
      </c>
      <c r="I31" s="16"/>
      <c r="J31" s="15">
        <v>7.0</v>
      </c>
      <c r="K31" s="151">
        <v>10.0</v>
      </c>
      <c r="L31" s="32"/>
    </row>
    <row r="32">
      <c r="A32" s="153" t="s">
        <v>212</v>
      </c>
      <c r="B32" s="19"/>
      <c r="C32" s="122"/>
      <c r="D32" s="5"/>
      <c r="E32" s="15"/>
      <c r="F32" s="5"/>
      <c r="G32" s="5"/>
      <c r="H32" s="15"/>
      <c r="I32" s="16"/>
      <c r="J32" s="18">
        <v>5.0</v>
      </c>
      <c r="K32" s="32"/>
      <c r="L32" s="32"/>
    </row>
    <row r="33">
      <c r="A33" s="2" t="s">
        <v>289</v>
      </c>
      <c r="B33" s="4">
        <v>9.0</v>
      </c>
      <c r="C33" s="4">
        <v>8.0</v>
      </c>
      <c r="D33" s="4">
        <v>7.5</v>
      </c>
      <c r="E33" s="4">
        <v>10.0</v>
      </c>
      <c r="F33" s="5"/>
      <c r="G33" s="5"/>
      <c r="H33" s="5">
        <v>7.0</v>
      </c>
      <c r="I33" s="16"/>
      <c r="J33" s="18">
        <v>10.0</v>
      </c>
      <c r="K33" s="151">
        <v>10.0</v>
      </c>
      <c r="L33" s="32"/>
    </row>
    <row r="34">
      <c r="A34" s="9" t="s">
        <v>827</v>
      </c>
      <c r="B34" s="5"/>
      <c r="C34" s="5">
        <v>7.0</v>
      </c>
      <c r="D34" s="5">
        <v>8.0</v>
      </c>
      <c r="E34" s="5">
        <v>9.0</v>
      </c>
      <c r="F34" s="5">
        <v>6.0</v>
      </c>
      <c r="G34" s="5">
        <v>9.1</v>
      </c>
      <c r="H34" s="5">
        <v>7.2</v>
      </c>
      <c r="I34" s="5"/>
      <c r="J34" s="5">
        <v>10.0</v>
      </c>
      <c r="K34" s="5">
        <v>10.0</v>
      </c>
      <c r="L34" s="5"/>
      <c r="M34" s="119"/>
    </row>
    <row r="35">
      <c r="A35" s="9" t="s">
        <v>812</v>
      </c>
      <c r="B35" s="5">
        <v>10.0</v>
      </c>
      <c r="C35" s="5">
        <v>7.3</v>
      </c>
      <c r="D35" s="5">
        <v>7.0</v>
      </c>
      <c r="E35" s="19">
        <v>9.0</v>
      </c>
      <c r="F35" s="5">
        <v>8.0</v>
      </c>
      <c r="G35" s="7"/>
      <c r="H35" s="5">
        <v>3.5</v>
      </c>
      <c r="I35" s="7"/>
      <c r="J35" s="5">
        <v>5.0</v>
      </c>
      <c r="K35" s="7"/>
      <c r="L35" s="7"/>
      <c r="M35" s="119"/>
    </row>
    <row r="36">
      <c r="A36" s="124" t="s">
        <v>612</v>
      </c>
      <c r="B36" s="19">
        <v>10.0</v>
      </c>
      <c r="C36" s="110">
        <v>7.5</v>
      </c>
      <c r="D36" s="110">
        <v>10.0</v>
      </c>
      <c r="E36" s="110">
        <v>8.5</v>
      </c>
      <c r="F36" s="110">
        <v>8.5</v>
      </c>
      <c r="G36" s="110">
        <v>9.5</v>
      </c>
      <c r="H36" s="125">
        <v>7.0</v>
      </c>
      <c r="I36" s="5">
        <v>10.0</v>
      </c>
      <c r="J36" s="5">
        <v>10.0</v>
      </c>
      <c r="K36" s="94"/>
      <c r="L36" s="94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>
      <c r="A37" s="9" t="s">
        <v>828</v>
      </c>
      <c r="B37" s="5"/>
      <c r="C37" s="5"/>
      <c r="D37" s="5">
        <v>1.5</v>
      </c>
      <c r="E37" s="5"/>
      <c r="F37" s="5">
        <v>8.0</v>
      </c>
      <c r="G37" s="5">
        <v>8.3</v>
      </c>
      <c r="H37" s="5">
        <v>4.0</v>
      </c>
      <c r="I37" s="5"/>
      <c r="J37" s="5">
        <v>5.0</v>
      </c>
      <c r="K37" s="5"/>
      <c r="L37" s="5"/>
      <c r="M37" s="119"/>
    </row>
    <row r="38">
      <c r="A38" s="9" t="s">
        <v>583</v>
      </c>
      <c r="B38" s="7"/>
      <c r="C38" s="5">
        <v>9.0</v>
      </c>
      <c r="D38" s="5">
        <v>9.0</v>
      </c>
      <c r="E38" s="5">
        <v>9.5</v>
      </c>
      <c r="F38" s="5">
        <v>8.5</v>
      </c>
      <c r="G38" s="5">
        <v>9.0</v>
      </c>
      <c r="H38" s="5">
        <v>7.5</v>
      </c>
      <c r="I38" s="5">
        <v>10.0</v>
      </c>
      <c r="J38" s="5">
        <v>5.0</v>
      </c>
      <c r="K38" s="5">
        <v>10.0</v>
      </c>
      <c r="L38" s="8"/>
    </row>
    <row r="39">
      <c r="A39" s="2" t="s">
        <v>586</v>
      </c>
      <c r="B39" s="5">
        <v>10.0</v>
      </c>
      <c r="C39" s="5">
        <v>3.8</v>
      </c>
      <c r="D39" s="5">
        <v>7.5</v>
      </c>
      <c r="E39" s="5">
        <v>10.0</v>
      </c>
      <c r="F39" s="5">
        <v>7.5</v>
      </c>
      <c r="G39" s="5">
        <v>10.0</v>
      </c>
      <c r="H39" s="5">
        <v>7.8</v>
      </c>
      <c r="I39" s="5">
        <v>10.0</v>
      </c>
      <c r="J39" s="19">
        <v>5.0</v>
      </c>
      <c r="K39" s="5">
        <v>10.0</v>
      </c>
      <c r="L39" s="8"/>
      <c r="M39" s="119"/>
    </row>
    <row r="40">
      <c r="A40" s="9" t="s">
        <v>819</v>
      </c>
      <c r="B40" s="7"/>
      <c r="C40" s="5">
        <v>8.0</v>
      </c>
      <c r="D40" s="5">
        <v>5.0</v>
      </c>
      <c r="E40" s="5">
        <v>8.0</v>
      </c>
      <c r="F40" s="5">
        <v>4.0</v>
      </c>
      <c r="G40" s="5">
        <v>8.5</v>
      </c>
      <c r="H40" s="5">
        <v>7.0</v>
      </c>
      <c r="I40" s="7"/>
      <c r="J40" s="5">
        <v>5.0</v>
      </c>
      <c r="K40" s="7"/>
      <c r="L40" s="7"/>
      <c r="M40" s="119"/>
    </row>
    <row r="41">
      <c r="A41" s="9" t="s">
        <v>704</v>
      </c>
      <c r="B41" s="5">
        <v>10.0</v>
      </c>
      <c r="C41" s="5">
        <v>9.5</v>
      </c>
      <c r="D41" s="5">
        <v>8.0</v>
      </c>
      <c r="E41" s="5"/>
      <c r="F41" s="5">
        <v>5.0</v>
      </c>
      <c r="G41" s="5">
        <v>8.3</v>
      </c>
      <c r="H41" s="5">
        <v>10.0</v>
      </c>
      <c r="I41" s="5"/>
      <c r="J41" s="5">
        <v>5.0</v>
      </c>
      <c r="K41" s="5">
        <v>10.0</v>
      </c>
    </row>
    <row r="42">
      <c r="A42" s="2" t="s">
        <v>345</v>
      </c>
      <c r="B42" s="5">
        <v>10.0</v>
      </c>
      <c r="C42" s="5">
        <v>1.2</v>
      </c>
      <c r="D42" s="7"/>
      <c r="E42" s="7"/>
      <c r="F42" s="5">
        <v>1.4</v>
      </c>
      <c r="G42" s="7"/>
      <c r="H42" s="7"/>
      <c r="I42" s="7"/>
      <c r="J42" s="7"/>
      <c r="K42" s="5">
        <v>8.0</v>
      </c>
      <c r="L42" s="8"/>
    </row>
    <row r="43">
      <c r="A43" s="9" t="s">
        <v>829</v>
      </c>
      <c r="B43" s="5">
        <v>10.0</v>
      </c>
      <c r="C43" s="5">
        <v>10.0</v>
      </c>
      <c r="D43" s="5"/>
      <c r="E43" s="5">
        <v>9.0</v>
      </c>
      <c r="F43" s="5">
        <v>4.0</v>
      </c>
      <c r="G43" s="5">
        <v>8.6</v>
      </c>
      <c r="H43" s="5"/>
      <c r="I43" s="5"/>
      <c r="J43" s="5"/>
      <c r="K43" s="5"/>
      <c r="L43" s="5"/>
    </row>
  </sheetData>
  <autoFilter ref="$A$1:$A$989">
    <sortState ref="A1:A989">
      <sortCondition ref="A1:A989"/>
    </sortState>
  </autoFilter>
  <conditionalFormatting sqref="C39:D39">
    <cfRule type="cellIs" dxfId="0" priority="1" operator="greaterThanOrEqual">
      <formula>7</formula>
    </cfRule>
  </conditionalFormatting>
  <conditionalFormatting sqref="C39:D39">
    <cfRule type="cellIs" dxfId="1" priority="2" operator="lessThan">
      <formula>7</formula>
    </cfRule>
  </conditionalFormatting>
  <conditionalFormatting sqref="C39:D39">
    <cfRule type="notContainsBlanks" dxfId="2" priority="3">
      <formula>LEN(TRIM(C39))&gt;0</formula>
    </cfRule>
  </conditionalFormatting>
  <conditionalFormatting sqref="B37:D37 H37:L37 B41:D41 H41:K41">
    <cfRule type="cellIs" dxfId="0" priority="4" operator="greaterThanOrEqual">
      <formula>7</formula>
    </cfRule>
  </conditionalFormatting>
  <conditionalFormatting sqref="H37:L37">
    <cfRule type="cellIs" dxfId="4" priority="5" operator="greaterThanOrEqual">
      <formula>7</formula>
    </cfRule>
  </conditionalFormatting>
  <conditionalFormatting sqref="H37:L37">
    <cfRule type="cellIs" dxfId="5" priority="6" operator="lessThan">
      <formula>7</formula>
    </cfRule>
  </conditionalFormatting>
  <conditionalFormatting sqref="H37:L37">
    <cfRule type="notContainsBlanks" dxfId="2" priority="7">
      <formula>LEN(TRIM(H37))&gt;0</formula>
    </cfRule>
  </conditionalFormatting>
  <conditionalFormatting sqref="B37:D37 H37:L37">
    <cfRule type="cellIs" dxfId="0" priority="8" operator="greaterThanOrEqual">
      <formula>7</formula>
    </cfRule>
  </conditionalFormatting>
  <conditionalFormatting sqref="B24:B43 C24:D38 E24:J43 K24:K35 L24:L26 L28:L35 K37:K43 L37 L39:L40 C40:D43 L43">
    <cfRule type="cellIs" dxfId="0" priority="9" operator="greaterThanOrEqual">
      <formula>7</formula>
    </cfRule>
  </conditionalFormatting>
  <conditionalFormatting sqref="B24:B43 C24:D38 E24:J43 K24:K35 L24:L26 L28:L35 K37:K43 L37 L39:L40 C40:D43 L43">
    <cfRule type="cellIs" dxfId="1" priority="10" operator="lessThan">
      <formula>7</formula>
    </cfRule>
  </conditionalFormatting>
  <conditionalFormatting sqref="B24:B43 C24:D38 E24:J43 K24:K35 L24:L26 L28:L35 K37:K43 L37 L39:L40 C40:D43 L43">
    <cfRule type="notContainsBlanks" dxfId="2" priority="11">
      <formula>LEN(TRIM(B24))&gt;0</formula>
    </cfRule>
  </conditionalFormatting>
  <conditionalFormatting sqref="B2:K24 L8 L23:L24 J30">
    <cfRule type="cellIs" dxfId="0" priority="12" operator="greaterThanOrEqual">
      <formula>7</formula>
    </cfRule>
  </conditionalFormatting>
  <conditionalFormatting sqref="B2:K24 L8 L23:L24 J30">
    <cfRule type="cellIs" dxfId="1" priority="13" operator="lessThan">
      <formula>7</formula>
    </cfRule>
  </conditionalFormatting>
  <conditionalFormatting sqref="B2:K24 L8 L23:L24 J30">
    <cfRule type="notContainsBlanks" dxfId="2" priority="14">
      <formula>LEN(TRIM(B2))&gt;0</formula>
    </cfRule>
  </conditionalFormatting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8F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51.63"/>
    <col customWidth="1" min="3" max="3" width="5.38"/>
    <col customWidth="1" min="4" max="4" width="5.0"/>
    <col customWidth="1" min="5" max="5" width="4.88"/>
    <col customWidth="1" min="6" max="6" width="5.38"/>
    <col customWidth="1" min="7" max="7" width="5.5"/>
    <col customWidth="1" min="8" max="8" width="5.0"/>
    <col customWidth="1" min="9" max="9" width="5.5"/>
    <col customWidth="1" min="10" max="10" width="3.75"/>
    <col customWidth="1" min="11" max="11" width="5.0"/>
    <col customWidth="1" min="12" max="12" width="6.63"/>
    <col customWidth="1" min="13" max="13" width="36.63"/>
  </cols>
  <sheetData>
    <row r="1">
      <c r="A1" s="141" t="s">
        <v>38</v>
      </c>
      <c r="B1" s="53" t="s">
        <v>58</v>
      </c>
      <c r="C1" s="144" t="s">
        <v>59</v>
      </c>
      <c r="D1" s="145" t="s">
        <v>60</v>
      </c>
      <c r="E1" s="145" t="s">
        <v>61</v>
      </c>
      <c r="F1" s="145" t="s">
        <v>4</v>
      </c>
      <c r="G1" s="145" t="s">
        <v>7</v>
      </c>
      <c r="H1" s="145" t="s">
        <v>9</v>
      </c>
      <c r="I1" s="145" t="s">
        <v>62</v>
      </c>
      <c r="J1" s="145" t="s">
        <v>8</v>
      </c>
      <c r="K1" s="145" t="s">
        <v>63</v>
      </c>
      <c r="L1" s="145" t="s">
        <v>11</v>
      </c>
      <c r="M1" s="145" t="s">
        <v>12</v>
      </c>
    </row>
    <row r="2">
      <c r="A2" s="154">
        <v>4411.0</v>
      </c>
      <c r="B2" s="7" t="s">
        <v>912</v>
      </c>
      <c r="C2" s="64">
        <v>10.0</v>
      </c>
      <c r="D2" s="64">
        <v>7.0</v>
      </c>
      <c r="E2" s="64">
        <v>2.0</v>
      </c>
      <c r="F2" s="64">
        <v>9.0</v>
      </c>
      <c r="G2" s="64"/>
      <c r="H2" s="64"/>
      <c r="I2" s="64"/>
      <c r="J2" s="64"/>
      <c r="K2" s="64"/>
      <c r="L2" s="64"/>
      <c r="M2" s="7"/>
    </row>
    <row r="3">
      <c r="A3" s="154">
        <v>4763.0</v>
      </c>
      <c r="B3" s="7" t="s">
        <v>913</v>
      </c>
      <c r="C3" s="64">
        <v>10.0</v>
      </c>
      <c r="D3" s="64">
        <v>8.5</v>
      </c>
      <c r="E3" s="64">
        <v>9.8</v>
      </c>
      <c r="F3" s="64">
        <v>8.0</v>
      </c>
      <c r="G3" s="64"/>
      <c r="H3" s="64"/>
      <c r="I3" s="64"/>
      <c r="J3" s="64"/>
      <c r="K3" s="64"/>
      <c r="L3" s="64"/>
      <c r="M3" s="7"/>
    </row>
    <row r="4">
      <c r="A4" s="154">
        <v>4814.0</v>
      </c>
      <c r="B4" s="7" t="s">
        <v>914</v>
      </c>
      <c r="C4" s="64">
        <v>10.0</v>
      </c>
      <c r="D4" s="64">
        <v>10.0</v>
      </c>
      <c r="E4" s="64">
        <v>10.0</v>
      </c>
      <c r="F4" s="64">
        <v>7.5</v>
      </c>
      <c r="G4" s="64"/>
      <c r="H4" s="64"/>
      <c r="I4" s="64"/>
      <c r="J4" s="64"/>
      <c r="K4" s="64"/>
      <c r="L4" s="64"/>
      <c r="M4" s="5"/>
    </row>
    <row r="5">
      <c r="A5" s="154">
        <v>5342.0</v>
      </c>
      <c r="B5" s="7" t="s">
        <v>915</v>
      </c>
      <c r="C5" s="64"/>
      <c r="D5" s="64">
        <v>6.0</v>
      </c>
      <c r="E5" s="64">
        <v>1.0</v>
      </c>
      <c r="F5" s="64"/>
      <c r="G5" s="64"/>
      <c r="H5" s="64"/>
      <c r="I5" s="64"/>
      <c r="J5" s="64"/>
      <c r="K5" s="64"/>
      <c r="L5" s="64"/>
      <c r="M5" s="7"/>
    </row>
    <row r="6">
      <c r="A6" s="154">
        <v>7933.0</v>
      </c>
      <c r="B6" s="7" t="s">
        <v>916</v>
      </c>
      <c r="C6" s="64">
        <v>10.0</v>
      </c>
      <c r="D6" s="64">
        <v>7.5</v>
      </c>
      <c r="E6" s="64">
        <v>6.0</v>
      </c>
      <c r="F6" s="64">
        <v>8.5</v>
      </c>
      <c r="G6" s="64"/>
      <c r="H6" s="64"/>
      <c r="I6" s="64"/>
      <c r="J6" s="64"/>
      <c r="K6" s="64"/>
      <c r="L6" s="64"/>
      <c r="M6" s="7"/>
    </row>
    <row r="7">
      <c r="A7" s="154">
        <v>7949.0</v>
      </c>
      <c r="B7" s="7" t="s">
        <v>917</v>
      </c>
      <c r="C7" s="64">
        <v>10.0</v>
      </c>
      <c r="D7" s="64">
        <v>9.0</v>
      </c>
      <c r="E7" s="64">
        <v>10.0</v>
      </c>
      <c r="F7" s="64">
        <v>7.5</v>
      </c>
      <c r="G7" s="64"/>
      <c r="H7" s="64"/>
      <c r="I7" s="64"/>
      <c r="J7" s="64"/>
      <c r="K7" s="64"/>
      <c r="L7" s="64"/>
      <c r="M7" s="5"/>
    </row>
    <row r="8">
      <c r="A8" s="154">
        <v>7953.0</v>
      </c>
      <c r="B8" s="7" t="s">
        <v>918</v>
      </c>
      <c r="C8" s="64">
        <v>10.0</v>
      </c>
      <c r="D8" s="64">
        <v>8.0</v>
      </c>
      <c r="E8" s="64">
        <v>7.5</v>
      </c>
      <c r="F8" s="142">
        <v>8.5</v>
      </c>
      <c r="G8" s="64"/>
      <c r="H8" s="64"/>
      <c r="I8" s="64"/>
      <c r="J8" s="64"/>
      <c r="K8" s="64"/>
      <c r="L8" s="64"/>
      <c r="M8" s="7"/>
    </row>
    <row r="9">
      <c r="A9" s="154">
        <v>7971.0</v>
      </c>
      <c r="B9" s="7" t="s">
        <v>919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5"/>
    </row>
    <row r="10">
      <c r="A10" s="154">
        <v>7984.0</v>
      </c>
      <c r="B10" s="7" t="s">
        <v>920</v>
      </c>
      <c r="C10" s="64">
        <v>10.0</v>
      </c>
      <c r="D10" s="64">
        <v>6.0</v>
      </c>
      <c r="E10" s="64">
        <v>10.0</v>
      </c>
      <c r="F10" s="64"/>
      <c r="G10" s="64"/>
      <c r="H10" s="64"/>
      <c r="I10" s="64"/>
      <c r="J10" s="64"/>
      <c r="K10" s="64"/>
      <c r="L10" s="64"/>
      <c r="M10" s="7"/>
    </row>
    <row r="11">
      <c r="A11" s="154">
        <v>8003.0</v>
      </c>
      <c r="B11" s="7" t="s">
        <v>808</v>
      </c>
      <c r="C11" s="64">
        <v>10.0</v>
      </c>
      <c r="D11" s="64">
        <v>8.0</v>
      </c>
      <c r="E11" s="64">
        <v>7.5</v>
      </c>
      <c r="F11" s="142">
        <v>8.2</v>
      </c>
      <c r="G11" s="31">
        <v>9.0</v>
      </c>
      <c r="H11" s="64"/>
      <c r="I11" s="64"/>
      <c r="J11" s="64">
        <v>10.0</v>
      </c>
      <c r="K11" s="64"/>
      <c r="L11" s="64"/>
      <c r="M11" s="5"/>
    </row>
    <row r="12">
      <c r="A12" s="154">
        <v>8034.0</v>
      </c>
      <c r="B12" s="7" t="s">
        <v>921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7"/>
    </row>
    <row r="13">
      <c r="A13" s="154">
        <v>8090.0</v>
      </c>
      <c r="B13" s="7" t="s">
        <v>922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7"/>
    </row>
    <row r="14">
      <c r="A14" s="154">
        <v>8216.0</v>
      </c>
      <c r="B14" s="7" t="s">
        <v>923</v>
      </c>
      <c r="C14" s="64">
        <v>9.0</v>
      </c>
      <c r="D14" s="64">
        <v>4.0</v>
      </c>
      <c r="E14" s="64">
        <v>1.0</v>
      </c>
      <c r="F14" s="64">
        <v>0.0</v>
      </c>
      <c r="G14" s="64"/>
      <c r="H14" s="64"/>
      <c r="I14" s="64"/>
      <c r="J14" s="64"/>
      <c r="K14" s="64"/>
      <c r="L14" s="64"/>
      <c r="M14" s="7"/>
    </row>
    <row r="15">
      <c r="A15" s="154">
        <v>8267.0</v>
      </c>
      <c r="B15" s="7" t="s">
        <v>924</v>
      </c>
      <c r="C15" s="64">
        <v>10.0</v>
      </c>
      <c r="D15" s="142">
        <v>7.0</v>
      </c>
      <c r="E15" s="64">
        <v>9.5</v>
      </c>
      <c r="F15" s="64">
        <v>0.0</v>
      </c>
      <c r="G15" s="64"/>
      <c r="H15" s="64"/>
      <c r="I15" s="64"/>
      <c r="J15" s="64"/>
      <c r="K15" s="64"/>
      <c r="L15" s="64"/>
      <c r="M15" s="7"/>
    </row>
    <row r="16">
      <c r="A16" s="154">
        <v>8273.0</v>
      </c>
      <c r="B16" s="7" t="s">
        <v>925</v>
      </c>
      <c r="C16" s="64">
        <v>10.0</v>
      </c>
      <c r="D16" s="64">
        <v>7.5</v>
      </c>
      <c r="E16" s="64">
        <v>8.0</v>
      </c>
      <c r="F16" s="64">
        <v>8.5</v>
      </c>
      <c r="G16" s="64"/>
      <c r="H16" s="64"/>
      <c r="I16" s="64"/>
      <c r="J16" s="64"/>
      <c r="K16" s="64"/>
      <c r="L16" s="64"/>
      <c r="M16" s="7"/>
    </row>
    <row r="17">
      <c r="A17" s="154">
        <v>8334.0</v>
      </c>
      <c r="B17" s="7" t="s">
        <v>926</v>
      </c>
      <c r="C17" s="64">
        <v>10.0</v>
      </c>
      <c r="D17" s="64">
        <v>8.0</v>
      </c>
      <c r="E17" s="64">
        <v>3.7</v>
      </c>
      <c r="F17" s="64"/>
      <c r="G17" s="64"/>
      <c r="H17" s="64"/>
      <c r="I17" s="64"/>
      <c r="J17" s="64"/>
      <c r="K17" s="64"/>
      <c r="L17" s="64"/>
      <c r="M17" s="5"/>
    </row>
    <row r="18">
      <c r="A18" s="154">
        <v>8349.0</v>
      </c>
      <c r="B18" s="7" t="s">
        <v>927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5"/>
    </row>
    <row r="19" hidden="1">
      <c r="A19" s="154">
        <v>8359.0</v>
      </c>
      <c r="B19" s="7" t="s">
        <v>928</v>
      </c>
      <c r="C19" s="64"/>
      <c r="D19" s="64">
        <v>8.5</v>
      </c>
      <c r="E19" s="64"/>
      <c r="F19" s="64"/>
      <c r="G19" s="64"/>
      <c r="H19" s="64"/>
      <c r="I19" s="64"/>
      <c r="J19" s="64"/>
      <c r="K19" s="64"/>
      <c r="L19" s="64"/>
      <c r="M19" s="5" t="s">
        <v>207</v>
      </c>
    </row>
    <row r="20">
      <c r="A20" s="154">
        <v>8385.0</v>
      </c>
      <c r="B20" s="7" t="s">
        <v>929</v>
      </c>
      <c r="C20" s="64">
        <v>10.0</v>
      </c>
      <c r="D20" s="64">
        <v>7.0</v>
      </c>
      <c r="E20" s="64">
        <v>6.0</v>
      </c>
      <c r="F20" s="64"/>
      <c r="G20" s="64"/>
      <c r="H20" s="64"/>
      <c r="I20" s="64"/>
      <c r="J20" s="64"/>
      <c r="K20" s="64"/>
      <c r="L20" s="64"/>
      <c r="M20" s="7"/>
    </row>
    <row r="21">
      <c r="A21" s="154">
        <v>8412.0</v>
      </c>
      <c r="B21" s="7" t="s">
        <v>930</v>
      </c>
      <c r="C21" s="64">
        <v>10.0</v>
      </c>
      <c r="D21" s="64">
        <v>7.0</v>
      </c>
      <c r="E21" s="64">
        <v>9.8</v>
      </c>
      <c r="F21" s="64">
        <v>8.5</v>
      </c>
      <c r="G21" s="64"/>
      <c r="H21" s="64"/>
      <c r="I21" s="64"/>
      <c r="J21" s="64"/>
      <c r="K21" s="64"/>
      <c r="L21" s="64"/>
      <c r="M21" s="7"/>
    </row>
    <row r="22" hidden="1">
      <c r="A22" s="155">
        <v>8553.0</v>
      </c>
      <c r="B22" s="7" t="s">
        <v>931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4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</row>
    <row r="23" hidden="1">
      <c r="A23" s="155">
        <v>3426.0</v>
      </c>
      <c r="B23" s="7" t="s">
        <v>797</v>
      </c>
      <c r="C23" s="64">
        <v>10.0</v>
      </c>
      <c r="D23" s="64"/>
      <c r="E23" s="64"/>
      <c r="F23" s="64"/>
      <c r="G23" s="64"/>
      <c r="H23" s="64"/>
      <c r="I23" s="64"/>
      <c r="J23" s="17"/>
      <c r="K23" s="17"/>
      <c r="L23" s="17"/>
      <c r="M23" s="17"/>
    </row>
    <row r="24">
      <c r="A24" s="7">
        <v>7796.0</v>
      </c>
      <c r="B24" s="7" t="s">
        <v>728</v>
      </c>
      <c r="C24" s="5">
        <v>10.0</v>
      </c>
      <c r="D24" s="64">
        <v>8.5</v>
      </c>
      <c r="E24" s="64">
        <v>9.8</v>
      </c>
      <c r="F24" s="64">
        <v>9.5</v>
      </c>
      <c r="G24" s="64"/>
      <c r="H24" s="64"/>
      <c r="I24" s="64"/>
      <c r="J24" s="64"/>
      <c r="K24" s="64"/>
      <c r="L24" s="64"/>
      <c r="M24" s="64"/>
    </row>
    <row r="25">
      <c r="A25" s="7">
        <v>8261.0</v>
      </c>
      <c r="B25" s="7" t="s">
        <v>469</v>
      </c>
      <c r="C25" s="7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17"/>
    </row>
    <row r="26">
      <c r="A26" s="7">
        <v>8254.0</v>
      </c>
      <c r="B26" s="7" t="s">
        <v>427</v>
      </c>
      <c r="C26" s="7"/>
      <c r="D26" s="64">
        <v>6.5</v>
      </c>
      <c r="E26" s="64"/>
      <c r="F26" s="64"/>
      <c r="G26" s="64"/>
      <c r="H26" s="64"/>
      <c r="I26" s="64"/>
      <c r="J26" s="64"/>
      <c r="K26" s="64"/>
      <c r="L26" s="64"/>
      <c r="M26" s="64"/>
      <c r="N26" s="17"/>
    </row>
    <row r="27">
      <c r="A27" s="7">
        <v>8150.0</v>
      </c>
      <c r="B27" s="7" t="s">
        <v>424</v>
      </c>
      <c r="C27" s="4">
        <v>10.0</v>
      </c>
      <c r="D27" s="4">
        <v>9.5</v>
      </c>
      <c r="E27" s="142">
        <v>8.5</v>
      </c>
      <c r="F27" s="64">
        <v>10.0</v>
      </c>
      <c r="G27" s="64"/>
      <c r="H27" s="64"/>
      <c r="I27" s="64"/>
      <c r="J27" s="64"/>
      <c r="K27" s="64"/>
      <c r="L27" s="64"/>
      <c r="M27" s="64"/>
    </row>
    <row r="28">
      <c r="A28" s="7">
        <v>8541.0</v>
      </c>
      <c r="B28" s="7" t="s">
        <v>734</v>
      </c>
      <c r="C28" s="142">
        <v>8.0</v>
      </c>
      <c r="D28" s="64">
        <v>9.5</v>
      </c>
      <c r="E28" s="142">
        <v>9.0</v>
      </c>
      <c r="F28" s="64">
        <v>10.0</v>
      </c>
      <c r="G28" s="64"/>
      <c r="H28" s="64"/>
      <c r="I28" s="64"/>
      <c r="J28" s="17"/>
      <c r="K28" s="17"/>
      <c r="L28" s="17"/>
      <c r="M28" s="8"/>
    </row>
    <row r="29">
      <c r="A29" s="7">
        <v>8211.0</v>
      </c>
      <c r="B29" s="7" t="s">
        <v>431</v>
      </c>
      <c r="C29" s="4">
        <v>10.0</v>
      </c>
      <c r="D29" s="4">
        <v>7.5</v>
      </c>
      <c r="E29" s="4">
        <v>7.2</v>
      </c>
      <c r="F29" s="4"/>
      <c r="G29" s="4"/>
      <c r="H29" s="4"/>
      <c r="I29" s="4"/>
      <c r="J29" s="4"/>
      <c r="K29" s="4"/>
      <c r="L29" s="4"/>
      <c r="M29" s="4"/>
      <c r="N29" s="17"/>
    </row>
    <row r="30">
      <c r="A30" s="5">
        <v>2447.0</v>
      </c>
      <c r="B30" s="5" t="s">
        <v>932</v>
      </c>
      <c r="C30" s="5">
        <v>10.0</v>
      </c>
      <c r="D30" s="5"/>
      <c r="E30" s="156">
        <v>8.0</v>
      </c>
      <c r="F30" s="82">
        <v>9.0</v>
      </c>
      <c r="G30" s="157"/>
      <c r="H30" s="157"/>
      <c r="I30" s="5"/>
      <c r="J30" s="5"/>
      <c r="K30" s="5"/>
      <c r="L30" s="5"/>
      <c r="M30" s="5"/>
    </row>
    <row r="31">
      <c r="A31" s="5">
        <v>7989.0</v>
      </c>
      <c r="B31" s="5" t="s">
        <v>554</v>
      </c>
      <c r="C31" s="5">
        <v>10.0</v>
      </c>
      <c r="D31" s="5">
        <v>9.0</v>
      </c>
      <c r="E31" s="5">
        <v>7.0</v>
      </c>
      <c r="F31" s="19">
        <v>9.0</v>
      </c>
      <c r="G31" s="7"/>
      <c r="H31" s="7"/>
      <c r="I31" s="7"/>
      <c r="J31" s="7"/>
      <c r="K31" s="7"/>
      <c r="L31" s="7"/>
      <c r="M31" s="8"/>
    </row>
    <row r="32">
      <c r="A32" s="5">
        <v>8023.0</v>
      </c>
      <c r="B32" s="5" t="s">
        <v>729</v>
      </c>
      <c r="C32" s="5"/>
      <c r="D32" s="5">
        <v>8.0</v>
      </c>
      <c r="E32" s="5">
        <v>8.7</v>
      </c>
      <c r="F32" s="19">
        <v>10.0</v>
      </c>
      <c r="G32" s="5"/>
      <c r="H32" s="5"/>
      <c r="I32" s="5"/>
      <c r="J32" s="5"/>
      <c r="K32" s="5"/>
      <c r="L32" s="5"/>
      <c r="M32" s="8"/>
    </row>
  </sheetData>
  <conditionalFormatting sqref="C2:C23 D2:L29 M24:M29 C26:C29 C31:L32">
    <cfRule type="cellIs" dxfId="1" priority="1" operator="lessThan">
      <formula>7</formula>
    </cfRule>
  </conditionalFormatting>
  <conditionalFormatting sqref="C2:C23 D2:E29 F2:L32 M24:M30 C26:C32 D31:E32">
    <cfRule type="cellIs" dxfId="0" priority="2" operator="greaterThanOrEqual">
      <formula>7</formula>
    </cfRule>
  </conditionalFormatting>
  <conditionalFormatting sqref="H24:H32 C26:C32 D26:D27 E26 F26:G32 I26:L32 M26:M30 D29:E29 D31:E32">
    <cfRule type="notContainsBlanks" dxfId="2" priority="3">
      <formula>LEN(TRIM(H24))&gt;0</formula>
    </cfRule>
  </conditionalFormatting>
  <conditionalFormatting sqref="I26:M30">
    <cfRule type="cellIs" dxfId="4" priority="4" operator="greaterThanOrEqual">
      <formula>7</formula>
    </cfRule>
  </conditionalFormatting>
  <conditionalFormatting sqref="I26:M30">
    <cfRule type="cellIs" dxfId="5" priority="5" operator="lessThan">
      <formula>7</formula>
    </cfRule>
  </conditionalFormatting>
  <conditionalFormatting sqref="I26:M30">
    <cfRule type="notContainsBlanks" dxfId="2" priority="6">
      <formula>LEN(TRIM(I26))&gt;0</formula>
    </cfRule>
  </conditionalFormatting>
  <drawing r:id="rId2"/>
  <legacy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88"/>
    <col customWidth="1" min="2" max="2" width="6.0"/>
    <col customWidth="1" min="3" max="3" width="5.0"/>
    <col customWidth="1" min="4" max="4" width="5.13"/>
    <col customWidth="1" min="5" max="5" width="5.38"/>
    <col customWidth="1" min="6" max="6" width="5.5"/>
    <col customWidth="1" min="7" max="7" width="5.0"/>
    <col customWidth="1" min="8" max="8" width="3.88"/>
    <col customWidth="1" min="9" max="10" width="5.5"/>
    <col customWidth="1" min="11" max="11" width="5.13"/>
    <col customWidth="1" min="12" max="12" width="25.5"/>
  </cols>
  <sheetData>
    <row r="1">
      <c r="A1" s="53" t="s">
        <v>58</v>
      </c>
      <c r="B1" s="53" t="s">
        <v>59</v>
      </c>
      <c r="C1" s="53" t="s">
        <v>60</v>
      </c>
      <c r="D1" s="53" t="s">
        <v>61</v>
      </c>
      <c r="E1" s="53" t="s">
        <v>4</v>
      </c>
      <c r="F1" s="53" t="s">
        <v>7</v>
      </c>
      <c r="G1" s="53" t="s">
        <v>9</v>
      </c>
      <c r="H1" s="53" t="s">
        <v>62</v>
      </c>
      <c r="I1" s="53" t="s">
        <v>8</v>
      </c>
      <c r="J1" s="53" t="s">
        <v>63</v>
      </c>
      <c r="K1" s="53" t="s">
        <v>11</v>
      </c>
      <c r="L1" s="53" t="s">
        <v>12</v>
      </c>
      <c r="M1" s="24" t="s">
        <v>933</v>
      </c>
    </row>
    <row r="2" hidden="1">
      <c r="A2" s="21" t="s">
        <v>587</v>
      </c>
      <c r="B2" s="5">
        <v>10.0</v>
      </c>
      <c r="C2" s="5">
        <v>9.0</v>
      </c>
      <c r="D2" s="5">
        <v>8.0</v>
      </c>
      <c r="E2" s="5">
        <v>9.5</v>
      </c>
      <c r="F2" s="5">
        <v>8.0</v>
      </c>
      <c r="G2" s="5">
        <v>8.0</v>
      </c>
      <c r="H2" s="19">
        <v>8.0</v>
      </c>
      <c r="I2" s="5" t="s">
        <v>357</v>
      </c>
      <c r="J2" s="7"/>
      <c r="K2" s="7"/>
      <c r="L2" s="8"/>
      <c r="M2" s="31">
        <v>2.0</v>
      </c>
    </row>
    <row r="3">
      <c r="A3" s="21" t="s">
        <v>934</v>
      </c>
      <c r="B3" s="5">
        <v>10.0</v>
      </c>
      <c r="C3" s="5">
        <v>9.5</v>
      </c>
      <c r="D3" s="5">
        <v>7.0</v>
      </c>
      <c r="E3" s="5">
        <v>8.0</v>
      </c>
      <c r="F3" s="5">
        <v>7.0</v>
      </c>
      <c r="G3" s="5">
        <v>9.5</v>
      </c>
      <c r="H3" s="5">
        <v>7.0</v>
      </c>
      <c r="I3" s="5">
        <v>9.0</v>
      </c>
      <c r="J3" s="5">
        <v>9.5</v>
      </c>
      <c r="K3" s="5">
        <v>10.0</v>
      </c>
      <c r="L3" s="2" t="s">
        <v>14</v>
      </c>
      <c r="M3" s="31">
        <v>3.0</v>
      </c>
    </row>
    <row r="4">
      <c r="A4" s="21" t="s">
        <v>935</v>
      </c>
      <c r="B4" s="5">
        <v>10.0</v>
      </c>
      <c r="C4" s="5">
        <v>8.0</v>
      </c>
      <c r="D4" s="19">
        <v>8.0</v>
      </c>
      <c r="E4" s="5">
        <v>8.0</v>
      </c>
      <c r="F4" s="5">
        <v>8.0</v>
      </c>
      <c r="G4" s="7"/>
      <c r="H4" s="7"/>
      <c r="I4" s="5">
        <v>9.0</v>
      </c>
      <c r="J4" s="5">
        <v>7.0</v>
      </c>
      <c r="K4" s="5">
        <v>9.0</v>
      </c>
      <c r="L4" s="8"/>
      <c r="M4" s="31">
        <v>0.5</v>
      </c>
    </row>
    <row r="5">
      <c r="A5" s="21" t="s">
        <v>936</v>
      </c>
      <c r="B5" s="5">
        <v>10.0</v>
      </c>
      <c r="C5" s="5">
        <v>8.0</v>
      </c>
      <c r="D5" s="5">
        <v>9.5</v>
      </c>
      <c r="E5" s="5">
        <v>10.0</v>
      </c>
      <c r="F5" s="5">
        <v>7.0</v>
      </c>
      <c r="G5" s="19">
        <v>10.0</v>
      </c>
      <c r="H5" s="19">
        <f>6+3</f>
        <v>9</v>
      </c>
      <c r="I5" s="5">
        <v>9.0</v>
      </c>
      <c r="J5" s="5">
        <v>7.0</v>
      </c>
      <c r="K5" s="5">
        <v>9.0</v>
      </c>
      <c r="L5" s="2" t="s">
        <v>14</v>
      </c>
      <c r="M5" s="31">
        <v>3.0</v>
      </c>
    </row>
    <row r="6">
      <c r="A6" s="21" t="s">
        <v>379</v>
      </c>
      <c r="B6" s="5">
        <v>10.0</v>
      </c>
      <c r="C6" s="5">
        <v>7.0</v>
      </c>
      <c r="D6" s="5">
        <v>7.0</v>
      </c>
      <c r="E6" s="5">
        <v>7.5</v>
      </c>
      <c r="F6" s="5">
        <v>8.0</v>
      </c>
      <c r="G6" s="5">
        <v>7.0</v>
      </c>
      <c r="H6" s="5">
        <v>7.0</v>
      </c>
      <c r="I6" s="5" t="s">
        <v>357</v>
      </c>
      <c r="J6" s="7"/>
      <c r="K6" s="7"/>
      <c r="L6" s="8"/>
      <c r="M6" s="31">
        <v>3.0</v>
      </c>
    </row>
    <row r="7">
      <c r="A7" s="21" t="s">
        <v>937</v>
      </c>
      <c r="B7" s="5">
        <v>10.0</v>
      </c>
      <c r="C7" s="7"/>
      <c r="D7" s="5">
        <v>8.0</v>
      </c>
      <c r="E7" s="5">
        <v>10.0</v>
      </c>
      <c r="F7" s="5">
        <v>7.3</v>
      </c>
      <c r="G7" s="5">
        <v>8.0</v>
      </c>
      <c r="H7" s="7"/>
      <c r="I7" s="5">
        <v>8.0</v>
      </c>
      <c r="J7" s="19">
        <v>10.0</v>
      </c>
      <c r="K7" s="5">
        <v>9.0</v>
      </c>
      <c r="L7" s="8"/>
      <c r="M7" s="31">
        <v>1.0</v>
      </c>
    </row>
    <row r="8">
      <c r="A8" s="21" t="s">
        <v>938</v>
      </c>
      <c r="B8" s="5">
        <v>10.0</v>
      </c>
      <c r="C8" s="5">
        <v>9.0</v>
      </c>
      <c r="D8" s="5">
        <v>10.0</v>
      </c>
      <c r="E8" s="7"/>
      <c r="F8" s="19">
        <v>8.0</v>
      </c>
      <c r="G8" s="19">
        <v>10.0</v>
      </c>
      <c r="H8" s="5">
        <f>4.5+2.5</f>
        <v>7</v>
      </c>
      <c r="I8" s="5">
        <v>9.0</v>
      </c>
      <c r="J8" s="5">
        <v>10.0</v>
      </c>
      <c r="K8" s="5">
        <v>9.0</v>
      </c>
      <c r="L8" s="8"/>
      <c r="M8" s="31">
        <v>2.5</v>
      </c>
    </row>
    <row r="9">
      <c r="A9" s="21" t="s">
        <v>939</v>
      </c>
      <c r="B9" s="5">
        <v>10.0</v>
      </c>
      <c r="C9" s="5">
        <v>9.5</v>
      </c>
      <c r="D9" s="5">
        <v>10.0</v>
      </c>
      <c r="E9" s="5">
        <v>10.0</v>
      </c>
      <c r="F9" s="5">
        <v>8.0</v>
      </c>
      <c r="G9" s="19">
        <v>10.0</v>
      </c>
      <c r="H9" s="5">
        <f>6+3</f>
        <v>9</v>
      </c>
      <c r="I9" s="5">
        <v>9.0</v>
      </c>
      <c r="J9" s="5">
        <v>7.0</v>
      </c>
      <c r="K9" s="5">
        <v>9.0</v>
      </c>
      <c r="L9" s="2" t="s">
        <v>14</v>
      </c>
      <c r="M9" s="31">
        <v>3.0</v>
      </c>
    </row>
    <row r="10">
      <c r="A10" s="21" t="s">
        <v>940</v>
      </c>
      <c r="B10" s="5">
        <v>10.0</v>
      </c>
      <c r="C10" s="5">
        <v>8.0</v>
      </c>
      <c r="D10" s="5">
        <v>8.5</v>
      </c>
      <c r="E10" s="5">
        <v>8.0</v>
      </c>
      <c r="F10" s="5">
        <v>7.0</v>
      </c>
      <c r="G10" s="5">
        <v>9.5</v>
      </c>
      <c r="H10" s="5">
        <f>5.2+3</f>
        <v>8.2</v>
      </c>
      <c r="I10" s="5">
        <v>9.0</v>
      </c>
      <c r="J10" s="5">
        <v>9.5</v>
      </c>
      <c r="K10" s="5">
        <v>10.0</v>
      </c>
      <c r="L10" s="2" t="s">
        <v>14</v>
      </c>
      <c r="M10" s="31">
        <v>3.0</v>
      </c>
    </row>
    <row r="11">
      <c r="A11" s="21" t="s">
        <v>941</v>
      </c>
      <c r="B11" s="5">
        <v>10.0</v>
      </c>
      <c r="C11" s="5">
        <v>3.0</v>
      </c>
      <c r="D11" s="5">
        <v>3.5</v>
      </c>
      <c r="E11" s="5">
        <v>7.0</v>
      </c>
      <c r="F11" s="5">
        <v>3.3</v>
      </c>
      <c r="G11" s="5">
        <v>0.0</v>
      </c>
      <c r="H11" s="5">
        <v>4.2</v>
      </c>
      <c r="I11" s="5">
        <v>7.0</v>
      </c>
      <c r="J11" s="5">
        <v>0.0</v>
      </c>
      <c r="K11" s="5">
        <v>0.0</v>
      </c>
      <c r="L11" s="8"/>
    </row>
    <row r="12">
      <c r="A12" s="21" t="s">
        <v>942</v>
      </c>
      <c r="B12" s="5">
        <v>10.0</v>
      </c>
      <c r="C12" s="5">
        <v>2.0</v>
      </c>
      <c r="D12" s="5">
        <v>10.0</v>
      </c>
      <c r="E12" s="7"/>
      <c r="F12" s="5">
        <v>7.0</v>
      </c>
      <c r="G12" s="19">
        <v>10.0</v>
      </c>
      <c r="H12" s="5">
        <f>4.2+1.5</f>
        <v>5.7</v>
      </c>
      <c r="I12" s="5">
        <v>9.0</v>
      </c>
      <c r="J12" s="5">
        <v>7.0</v>
      </c>
      <c r="K12" s="5">
        <v>7.0</v>
      </c>
      <c r="L12" s="8"/>
      <c r="M12" s="31">
        <v>1.5</v>
      </c>
    </row>
    <row r="13">
      <c r="A13" s="21" t="s">
        <v>943</v>
      </c>
      <c r="B13" s="5">
        <v>10.0</v>
      </c>
      <c r="C13" s="5">
        <v>10.0</v>
      </c>
      <c r="D13" s="5">
        <v>7.5</v>
      </c>
      <c r="E13" s="5">
        <v>9.0</v>
      </c>
      <c r="F13" s="5">
        <v>8.0</v>
      </c>
      <c r="G13" s="19">
        <v>9.0</v>
      </c>
      <c r="H13" s="5">
        <f>5+2</f>
        <v>7</v>
      </c>
      <c r="I13" s="5">
        <v>10.0</v>
      </c>
      <c r="J13" s="5">
        <v>10.0</v>
      </c>
      <c r="K13" s="5">
        <v>10.0</v>
      </c>
      <c r="L13" s="2" t="s">
        <v>14</v>
      </c>
      <c r="M13" s="31">
        <v>2.0</v>
      </c>
    </row>
    <row r="14">
      <c r="A14" s="21" t="s">
        <v>944</v>
      </c>
      <c r="B14" s="5">
        <v>10.0</v>
      </c>
      <c r="C14" s="5">
        <v>7.5</v>
      </c>
      <c r="D14" s="5">
        <v>7.0</v>
      </c>
      <c r="E14" s="5">
        <v>7.5</v>
      </c>
      <c r="F14" s="5">
        <v>8.0</v>
      </c>
      <c r="G14" s="5">
        <v>7.0</v>
      </c>
      <c r="H14" s="5">
        <v>7.0</v>
      </c>
      <c r="I14" s="5">
        <v>7.0</v>
      </c>
      <c r="J14" s="5">
        <v>0.0</v>
      </c>
      <c r="K14" s="5">
        <v>0.0</v>
      </c>
      <c r="L14" s="8"/>
      <c r="M14" s="31">
        <v>2.0</v>
      </c>
    </row>
    <row r="15">
      <c r="A15" s="21" t="s">
        <v>945</v>
      </c>
      <c r="B15" s="5">
        <v>10.0</v>
      </c>
      <c r="C15" s="5">
        <v>7.0</v>
      </c>
      <c r="D15" s="5">
        <v>7.0</v>
      </c>
      <c r="E15" s="5">
        <v>8.0</v>
      </c>
      <c r="F15" s="5">
        <v>7.0</v>
      </c>
      <c r="G15" s="5">
        <v>7.0</v>
      </c>
      <c r="H15" s="5">
        <f>3.5+3</f>
        <v>6.5</v>
      </c>
      <c r="I15" s="19">
        <v>8.5</v>
      </c>
      <c r="J15" s="5">
        <v>8.0</v>
      </c>
      <c r="K15" s="5">
        <v>8.0</v>
      </c>
      <c r="L15" s="8"/>
      <c r="M15" s="31">
        <v>3.0</v>
      </c>
    </row>
    <row r="16">
      <c r="A16" s="21" t="s">
        <v>946</v>
      </c>
      <c r="B16" s="5">
        <v>10.0</v>
      </c>
      <c r="C16" s="5">
        <v>8.0</v>
      </c>
      <c r="D16" s="5">
        <v>8.0</v>
      </c>
      <c r="E16" s="5">
        <v>7.0</v>
      </c>
      <c r="F16" s="19">
        <v>8.1</v>
      </c>
      <c r="G16" s="5">
        <v>7.5</v>
      </c>
      <c r="H16" s="5">
        <v>7.5</v>
      </c>
      <c r="I16" s="5">
        <v>8.0</v>
      </c>
      <c r="J16" s="5">
        <v>7.0</v>
      </c>
      <c r="K16" s="5">
        <v>7.0</v>
      </c>
      <c r="L16" s="2" t="s">
        <v>14</v>
      </c>
      <c r="M16" s="31">
        <v>1.5</v>
      </c>
    </row>
    <row r="17">
      <c r="A17" s="21" t="s">
        <v>947</v>
      </c>
      <c r="B17" s="5">
        <v>10.0</v>
      </c>
      <c r="C17" s="5"/>
      <c r="D17" s="5">
        <v>7.0</v>
      </c>
      <c r="E17" s="5">
        <v>0.0</v>
      </c>
      <c r="F17" s="5">
        <v>4.0</v>
      </c>
      <c r="G17" s="5">
        <v>0.0</v>
      </c>
      <c r="H17" s="5">
        <v>5.0</v>
      </c>
      <c r="I17" s="5" t="s">
        <v>357</v>
      </c>
      <c r="J17" s="7"/>
      <c r="K17" s="7"/>
      <c r="L17" s="8"/>
    </row>
    <row r="18">
      <c r="A18" s="21" t="s">
        <v>948</v>
      </c>
      <c r="B18" s="5">
        <v>10.0</v>
      </c>
      <c r="C18" s="5">
        <v>8.0</v>
      </c>
      <c r="D18" s="158">
        <v>9.0</v>
      </c>
      <c r="E18" s="5">
        <v>8.0</v>
      </c>
      <c r="F18" s="5">
        <v>7.0</v>
      </c>
      <c r="G18" s="5">
        <v>7.5</v>
      </c>
      <c r="H18" s="5">
        <v>8.0</v>
      </c>
      <c r="I18" s="5">
        <v>8.0</v>
      </c>
      <c r="J18" s="5">
        <v>8.0</v>
      </c>
      <c r="K18" s="5">
        <v>9.5</v>
      </c>
      <c r="L18" s="2" t="s">
        <v>14</v>
      </c>
      <c r="M18" s="31">
        <v>2.0</v>
      </c>
    </row>
    <row r="19">
      <c r="A19" s="21" t="s">
        <v>949</v>
      </c>
      <c r="B19" s="5">
        <v>10.0</v>
      </c>
      <c r="C19" s="5">
        <v>7.0</v>
      </c>
      <c r="D19" s="7"/>
      <c r="E19" s="5">
        <v>7.5</v>
      </c>
      <c r="F19" s="5">
        <v>7.3</v>
      </c>
      <c r="G19" s="5">
        <v>7.5</v>
      </c>
      <c r="H19" s="5">
        <v>2.0</v>
      </c>
      <c r="I19" s="5">
        <v>8.0</v>
      </c>
      <c r="J19" s="5">
        <v>7.0</v>
      </c>
      <c r="K19" s="5">
        <v>7.0</v>
      </c>
      <c r="L19" s="8"/>
    </row>
    <row r="20">
      <c r="A20" s="21" t="s">
        <v>950</v>
      </c>
      <c r="B20" s="5">
        <v>10.0</v>
      </c>
      <c r="C20" s="5">
        <v>8.0</v>
      </c>
      <c r="D20" s="5">
        <v>8.0</v>
      </c>
      <c r="E20" s="19">
        <v>7.5</v>
      </c>
      <c r="F20" s="5">
        <v>9.3</v>
      </c>
      <c r="G20" s="5">
        <v>7.5</v>
      </c>
      <c r="H20" s="5">
        <f>5+2</f>
        <v>7</v>
      </c>
      <c r="I20" s="5">
        <v>7.0</v>
      </c>
      <c r="J20" s="5">
        <v>7.0</v>
      </c>
      <c r="K20" s="19">
        <v>8.0</v>
      </c>
      <c r="L20" s="2" t="s">
        <v>14</v>
      </c>
      <c r="M20" s="31">
        <v>2.0</v>
      </c>
    </row>
    <row r="21">
      <c r="A21" s="21" t="s">
        <v>951</v>
      </c>
      <c r="B21" s="5">
        <v>10.0</v>
      </c>
      <c r="C21" s="5">
        <v>7.0</v>
      </c>
      <c r="D21" s="5">
        <v>7.0</v>
      </c>
      <c r="E21" s="5">
        <v>8.0</v>
      </c>
      <c r="F21" s="19">
        <v>7.0</v>
      </c>
      <c r="G21" s="5">
        <v>7.5</v>
      </c>
      <c r="H21" s="159">
        <v>7.4</v>
      </c>
      <c r="I21" s="19">
        <v>9.0</v>
      </c>
      <c r="J21" s="5">
        <v>8.0</v>
      </c>
      <c r="K21" s="5">
        <v>9.5</v>
      </c>
      <c r="L21" s="2" t="s">
        <v>14</v>
      </c>
      <c r="M21" s="31">
        <v>1.5</v>
      </c>
    </row>
    <row r="22">
      <c r="A22" s="21" t="s">
        <v>952</v>
      </c>
      <c r="B22" s="5">
        <v>10.0</v>
      </c>
      <c r="C22" s="7"/>
      <c r="D22" s="5">
        <v>7.0</v>
      </c>
      <c r="E22" s="5">
        <v>0.0</v>
      </c>
      <c r="F22" s="5">
        <v>4.0</v>
      </c>
      <c r="G22" s="5">
        <v>0.0</v>
      </c>
      <c r="H22" s="5">
        <v>5.0</v>
      </c>
      <c r="I22" s="5" t="s">
        <v>357</v>
      </c>
      <c r="J22" s="7"/>
      <c r="K22" s="7"/>
      <c r="L22" s="8"/>
    </row>
    <row r="23">
      <c r="A23" s="9" t="s">
        <v>953</v>
      </c>
      <c r="B23" s="5">
        <v>10.0</v>
      </c>
      <c r="C23" s="5">
        <v>8.0</v>
      </c>
      <c r="D23" s="5">
        <v>7.0</v>
      </c>
      <c r="E23" s="19">
        <v>7.5</v>
      </c>
      <c r="F23" s="5">
        <v>8.0</v>
      </c>
      <c r="G23" s="5">
        <v>9.0</v>
      </c>
      <c r="H23" s="5">
        <f>4.5+3</f>
        <v>7.5</v>
      </c>
      <c r="I23" s="5">
        <v>8.0</v>
      </c>
      <c r="J23" s="5">
        <v>7.0</v>
      </c>
      <c r="K23" s="5">
        <v>7.0</v>
      </c>
      <c r="L23" s="2" t="s">
        <v>14</v>
      </c>
      <c r="M23" s="31">
        <v>3.0</v>
      </c>
    </row>
    <row r="24">
      <c r="A24" s="9" t="s">
        <v>954</v>
      </c>
      <c r="B24" s="5">
        <v>10.0</v>
      </c>
      <c r="C24" s="5">
        <v>9.0</v>
      </c>
      <c r="D24" s="5">
        <v>9.5</v>
      </c>
      <c r="E24" s="5">
        <v>9.0</v>
      </c>
      <c r="F24" s="5">
        <v>7.3</v>
      </c>
      <c r="G24" s="19">
        <v>7.5</v>
      </c>
      <c r="H24" s="5">
        <f>4.2+3</f>
        <v>7.2</v>
      </c>
      <c r="I24" s="5">
        <v>9.0</v>
      </c>
      <c r="J24" s="5">
        <v>10.0</v>
      </c>
      <c r="K24" s="5">
        <v>10.0</v>
      </c>
      <c r="L24" s="2" t="s">
        <v>14</v>
      </c>
      <c r="M24" s="31">
        <v>3.0</v>
      </c>
    </row>
    <row r="25">
      <c r="A25" s="2" t="s">
        <v>509</v>
      </c>
      <c r="B25" s="5">
        <v>10.0</v>
      </c>
      <c r="C25" s="5"/>
      <c r="D25" s="5">
        <v>7.0</v>
      </c>
      <c r="E25" s="5">
        <v>10.0</v>
      </c>
      <c r="F25" s="5">
        <v>10.0</v>
      </c>
      <c r="G25" s="5">
        <v>10.0</v>
      </c>
      <c r="H25" s="5">
        <v>10.0</v>
      </c>
      <c r="I25" s="19">
        <v>8.5</v>
      </c>
      <c r="J25" s="7"/>
      <c r="K25" s="7"/>
      <c r="L25" s="7"/>
      <c r="M25" s="114"/>
    </row>
    <row r="26">
      <c r="A26" s="21" t="s">
        <v>955</v>
      </c>
      <c r="B26" s="5">
        <v>10.0</v>
      </c>
      <c r="C26" s="5">
        <v>9.0</v>
      </c>
      <c r="D26" s="5">
        <v>7.0</v>
      </c>
      <c r="E26" s="7"/>
      <c r="F26" s="5">
        <v>10.0</v>
      </c>
      <c r="G26" s="5">
        <v>10.0</v>
      </c>
      <c r="H26" s="7"/>
      <c r="I26" s="19">
        <v>8.0</v>
      </c>
      <c r="J26" s="5">
        <v>8.0</v>
      </c>
      <c r="K26" s="5">
        <v>7.0</v>
      </c>
      <c r="L26" s="7"/>
      <c r="M26" s="8"/>
    </row>
    <row r="27">
      <c r="B27" s="31">
        <v>9.0</v>
      </c>
      <c r="C27" s="31">
        <v>9.0</v>
      </c>
      <c r="D27" s="31">
        <v>7.5</v>
      </c>
      <c r="E27" s="31">
        <v>10.0</v>
      </c>
      <c r="F27" s="31">
        <v>8.0</v>
      </c>
      <c r="G27" s="31">
        <v>10.0</v>
      </c>
      <c r="H27" s="31">
        <v>9.0</v>
      </c>
      <c r="I27" s="31">
        <v>10.0</v>
      </c>
      <c r="J27" s="31">
        <v>8.0</v>
      </c>
    </row>
  </sheetData>
  <conditionalFormatting sqref="B2:K26 L22:L26">
    <cfRule type="cellIs" dxfId="0" priority="1" operator="greaterThanOrEqual">
      <formula>7</formula>
    </cfRule>
  </conditionalFormatting>
  <conditionalFormatting sqref="B2:K26 L22:L26">
    <cfRule type="cellIs" dxfId="1" priority="2" operator="lessThan">
      <formula>7</formula>
    </cfRule>
  </conditionalFormatting>
  <conditionalFormatting sqref="B2:K26 L22:L26">
    <cfRule type="notContainsBlanks" dxfId="2" priority="3">
      <formula>LEN(TRIM(B2))&gt;0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5"/>
    <col customWidth="1" min="2" max="12" width="6.75"/>
    <col customWidth="1" min="13" max="13" width="25.5"/>
  </cols>
  <sheetData>
    <row r="1">
      <c r="A1" s="1" t="s">
        <v>58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99</v>
      </c>
      <c r="B2" s="4">
        <v>10.0</v>
      </c>
      <c r="C2" s="4">
        <v>7.0</v>
      </c>
      <c r="D2" s="4">
        <v>7.0</v>
      </c>
      <c r="E2" s="4">
        <v>7.0</v>
      </c>
      <c r="F2" s="4">
        <v>10.0</v>
      </c>
      <c r="G2" s="4">
        <v>10.0</v>
      </c>
      <c r="H2" s="23">
        <v>8.0</v>
      </c>
      <c r="I2" s="4">
        <v>7.0</v>
      </c>
      <c r="J2" s="23">
        <v>10.0</v>
      </c>
      <c r="K2" s="23">
        <v>7.0</v>
      </c>
      <c r="L2" s="5">
        <v>7.0</v>
      </c>
      <c r="M2" s="36"/>
    </row>
    <row r="3">
      <c r="A3" s="2" t="s">
        <v>100</v>
      </c>
      <c r="B3" s="6"/>
      <c r="C3" s="6"/>
      <c r="D3" s="4">
        <v>7.0</v>
      </c>
      <c r="E3" s="4">
        <v>10.0</v>
      </c>
      <c r="F3" s="6"/>
      <c r="G3" s="6"/>
      <c r="H3" s="37"/>
      <c r="I3" s="37"/>
      <c r="J3" s="37"/>
      <c r="K3" s="7"/>
      <c r="L3" s="7"/>
      <c r="M3" s="36"/>
    </row>
    <row r="4">
      <c r="A4" s="2" t="s">
        <v>101</v>
      </c>
      <c r="B4" s="6"/>
      <c r="C4" s="6"/>
      <c r="D4" s="6"/>
      <c r="E4" s="6"/>
      <c r="F4" s="6"/>
      <c r="G4" s="4">
        <v>10.0</v>
      </c>
      <c r="H4" s="23">
        <v>7.0</v>
      </c>
      <c r="I4" s="37"/>
      <c r="J4" s="37"/>
      <c r="K4" s="7"/>
      <c r="L4" s="7"/>
      <c r="M4" s="36"/>
    </row>
    <row r="5">
      <c r="A5" s="2" t="s">
        <v>97</v>
      </c>
      <c r="B5" s="6"/>
      <c r="C5" s="6"/>
      <c r="D5" s="4">
        <v>9.5</v>
      </c>
      <c r="E5" s="4">
        <v>10.0</v>
      </c>
      <c r="F5" s="4">
        <v>10.0</v>
      </c>
      <c r="G5" s="4">
        <v>10.0</v>
      </c>
      <c r="H5" s="37"/>
      <c r="I5" s="37"/>
      <c r="J5" s="23">
        <v>10.0</v>
      </c>
      <c r="K5" s="23">
        <v>7.0</v>
      </c>
      <c r="L5" s="7"/>
      <c r="M5" s="36"/>
    </row>
    <row r="6">
      <c r="A6" s="2" t="s">
        <v>102</v>
      </c>
      <c r="B6" s="6"/>
      <c r="C6" s="6"/>
      <c r="D6" s="6"/>
      <c r="E6" s="6"/>
      <c r="F6" s="6"/>
      <c r="G6" s="4">
        <v>10.0</v>
      </c>
      <c r="H6" s="4">
        <v>9.5</v>
      </c>
      <c r="I6" s="23">
        <v>10.0</v>
      </c>
      <c r="J6" s="23">
        <v>8.0</v>
      </c>
      <c r="K6" s="23">
        <v>7.0</v>
      </c>
      <c r="L6" s="7"/>
      <c r="M6" s="36"/>
    </row>
    <row r="7">
      <c r="A7" s="2" t="s">
        <v>103</v>
      </c>
      <c r="B7" s="4">
        <v>8.8</v>
      </c>
      <c r="C7" s="4">
        <v>3.0</v>
      </c>
      <c r="D7" s="4">
        <v>7.0</v>
      </c>
      <c r="E7" s="4">
        <v>7.0</v>
      </c>
      <c r="F7" s="4">
        <v>10.0</v>
      </c>
      <c r="G7" s="4">
        <v>10.0</v>
      </c>
      <c r="H7" s="23">
        <v>8.0</v>
      </c>
      <c r="I7" s="23">
        <v>10.0</v>
      </c>
      <c r="J7" s="37"/>
      <c r="K7" s="7"/>
      <c r="L7" s="7"/>
      <c r="M7" s="36"/>
    </row>
    <row r="8">
      <c r="A8" s="2" t="s">
        <v>104</v>
      </c>
      <c r="B8" s="6"/>
      <c r="C8" s="4">
        <v>3.0</v>
      </c>
      <c r="D8" s="4">
        <v>10.0</v>
      </c>
      <c r="E8" s="4">
        <v>10.0</v>
      </c>
      <c r="F8" s="4">
        <v>10.0</v>
      </c>
      <c r="G8" s="4">
        <v>10.0</v>
      </c>
      <c r="H8" s="23">
        <v>8.0</v>
      </c>
      <c r="I8" s="37"/>
      <c r="J8" s="37"/>
      <c r="K8" s="7"/>
      <c r="L8" s="7"/>
      <c r="M8" s="36"/>
    </row>
    <row r="9">
      <c r="A9" s="2" t="s">
        <v>105</v>
      </c>
      <c r="B9" s="4">
        <v>10.0</v>
      </c>
      <c r="C9" s="6"/>
      <c r="D9" s="4">
        <v>7.0</v>
      </c>
      <c r="E9" s="4">
        <v>7.0</v>
      </c>
      <c r="F9" s="4">
        <v>10.0</v>
      </c>
      <c r="G9" s="6"/>
      <c r="H9" s="23">
        <v>8.0</v>
      </c>
      <c r="I9" s="37"/>
      <c r="J9" s="23">
        <v>10.0</v>
      </c>
      <c r="K9" s="7"/>
      <c r="L9" s="7"/>
      <c r="M9" s="36"/>
    </row>
    <row r="10">
      <c r="A10" s="2" t="s">
        <v>106</v>
      </c>
      <c r="B10" s="6"/>
      <c r="C10" s="6"/>
      <c r="D10" s="4">
        <v>7.0</v>
      </c>
      <c r="E10" s="4">
        <v>7.0</v>
      </c>
      <c r="F10" s="4">
        <v>10.0</v>
      </c>
      <c r="G10" s="6"/>
      <c r="H10" s="37"/>
      <c r="I10" s="37"/>
      <c r="J10" s="37"/>
      <c r="K10" s="7"/>
      <c r="L10" s="7"/>
      <c r="M10" s="36"/>
    </row>
    <row r="11">
      <c r="A11" s="2" t="s">
        <v>107</v>
      </c>
      <c r="B11" s="6"/>
      <c r="C11" s="6"/>
      <c r="D11" s="4">
        <v>9.25</v>
      </c>
      <c r="E11" s="4">
        <v>10.0</v>
      </c>
      <c r="F11" s="6"/>
      <c r="G11" s="6"/>
      <c r="H11" s="37"/>
      <c r="I11" s="37"/>
      <c r="J11" s="23">
        <v>10.0</v>
      </c>
      <c r="K11" s="23">
        <v>7.0</v>
      </c>
      <c r="L11" s="7"/>
      <c r="M11" s="36"/>
    </row>
    <row r="12">
      <c r="A12" s="2" t="s">
        <v>108</v>
      </c>
      <c r="B12" s="4">
        <v>8.0</v>
      </c>
      <c r="C12" s="4">
        <v>3.0</v>
      </c>
      <c r="D12" s="4">
        <v>7.0</v>
      </c>
      <c r="E12" s="4">
        <v>7.0</v>
      </c>
      <c r="F12" s="4">
        <v>10.0</v>
      </c>
      <c r="G12" s="4">
        <v>9.25</v>
      </c>
      <c r="H12" s="23">
        <v>7.0</v>
      </c>
      <c r="I12" s="37"/>
      <c r="J12" s="23">
        <v>10.0</v>
      </c>
      <c r="K12" s="23">
        <v>7.0</v>
      </c>
      <c r="L12" s="7"/>
      <c r="M12" s="36"/>
    </row>
    <row r="13">
      <c r="A13" s="31" t="s">
        <v>109</v>
      </c>
      <c r="B13" s="4">
        <v>10.0</v>
      </c>
      <c r="C13" s="6"/>
      <c r="D13" s="4">
        <v>7.0</v>
      </c>
      <c r="E13" s="4"/>
      <c r="F13" s="4">
        <v>10.0</v>
      </c>
      <c r="G13" s="4">
        <v>10.0</v>
      </c>
      <c r="H13" s="37"/>
      <c r="I13" s="23">
        <v>10.0</v>
      </c>
      <c r="J13" s="23">
        <v>10.0</v>
      </c>
      <c r="K13" s="7"/>
      <c r="L13" s="7"/>
      <c r="M13" s="36"/>
    </row>
    <row r="14">
      <c r="A14" s="2" t="s">
        <v>110</v>
      </c>
      <c r="B14" s="6"/>
      <c r="C14" s="6"/>
      <c r="D14" s="6"/>
      <c r="E14" s="6"/>
      <c r="F14" s="4">
        <v>10.0</v>
      </c>
      <c r="G14" s="6"/>
      <c r="H14" s="23">
        <v>8.0</v>
      </c>
      <c r="I14" s="37"/>
      <c r="J14" s="23">
        <v>10.0</v>
      </c>
      <c r="K14" s="7"/>
      <c r="L14" s="7"/>
      <c r="M14" s="36"/>
    </row>
    <row r="15">
      <c r="A15" s="2" t="s">
        <v>111</v>
      </c>
      <c r="B15" s="4">
        <v>8.75</v>
      </c>
      <c r="C15" s="6"/>
      <c r="D15" s="4">
        <v>7.0</v>
      </c>
      <c r="E15" s="4">
        <v>7.0</v>
      </c>
      <c r="F15" s="4">
        <v>10.0</v>
      </c>
      <c r="G15" s="6"/>
      <c r="H15" s="37"/>
      <c r="I15" s="23">
        <v>10.0</v>
      </c>
      <c r="J15" s="37"/>
      <c r="K15" s="7"/>
      <c r="L15" s="7"/>
      <c r="M15" s="36"/>
    </row>
    <row r="16">
      <c r="A16" s="2" t="s">
        <v>112</v>
      </c>
      <c r="B16" s="6"/>
      <c r="C16" s="6"/>
      <c r="D16" s="6"/>
      <c r="E16" s="6"/>
      <c r="F16" s="6"/>
      <c r="G16" s="6"/>
      <c r="H16" s="37"/>
      <c r="I16" s="37"/>
      <c r="J16" s="37"/>
      <c r="K16" s="7"/>
      <c r="L16" s="7"/>
      <c r="M16" s="36"/>
    </row>
    <row r="17">
      <c r="A17" s="2" t="s">
        <v>113</v>
      </c>
      <c r="B17" s="6"/>
      <c r="C17" s="6"/>
      <c r="D17" s="4">
        <v>9.5</v>
      </c>
      <c r="E17" s="4">
        <v>10.0</v>
      </c>
      <c r="F17" s="4">
        <v>10.0</v>
      </c>
      <c r="G17" s="4">
        <v>10.0</v>
      </c>
      <c r="H17" s="23">
        <v>7.0</v>
      </c>
      <c r="I17" s="37"/>
      <c r="J17" s="23">
        <v>10.0</v>
      </c>
      <c r="K17" s="7"/>
      <c r="L17" s="7"/>
      <c r="M17" s="36"/>
    </row>
    <row r="18">
      <c r="A18" s="2" t="s">
        <v>114</v>
      </c>
      <c r="B18" s="3">
        <v>9.0</v>
      </c>
      <c r="C18" s="6"/>
      <c r="D18" s="6"/>
      <c r="E18" s="7"/>
      <c r="F18" s="6"/>
      <c r="G18" s="6"/>
      <c r="H18" s="23">
        <v>8.0</v>
      </c>
      <c r="I18" s="37"/>
      <c r="J18" s="23">
        <v>10.0</v>
      </c>
      <c r="K18" s="7"/>
      <c r="L18" s="7"/>
      <c r="M18" s="36"/>
    </row>
  </sheetData>
  <conditionalFormatting sqref="B2:L18">
    <cfRule type="cellIs" dxfId="0" priority="1" operator="greaterThanOrEqual">
      <formula>7</formula>
    </cfRule>
  </conditionalFormatting>
  <conditionalFormatting sqref="B2:L18">
    <cfRule type="cellIs" dxfId="1" priority="2" operator="lessThan">
      <formula>7</formula>
    </cfRule>
  </conditionalFormatting>
  <conditionalFormatting sqref="B2:L18">
    <cfRule type="notContainsBlanks" dxfId="2" priority="3">
      <formula>LEN(TRIM(B2))&gt;0</formula>
    </cfRule>
  </conditionalFormatting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8FC"/>
    <outlinePr summaryBelow="0" summaryRight="0"/>
  </sheetPr>
  <sheetViews>
    <sheetView workbookViewId="0"/>
  </sheetViews>
  <sheetFormatPr customHeight="1" defaultColWidth="12.63" defaultRowHeight="15.75"/>
  <cols>
    <col customWidth="1" min="1" max="1" width="39.38"/>
    <col customWidth="1" min="2" max="2" width="7.0"/>
    <col customWidth="1" min="3" max="3" width="7.5"/>
    <col customWidth="1" min="4" max="4" width="7.63"/>
    <col customWidth="1" min="5" max="5" width="7.88"/>
    <col customWidth="1" min="6" max="6" width="8.0"/>
    <col customWidth="1" min="7" max="7" width="7.5"/>
    <col customWidth="1" min="8" max="8" width="6.38"/>
    <col customWidth="1" min="9" max="9" width="6.25"/>
    <col customWidth="1" min="10" max="10" width="8.0"/>
    <col customWidth="1" min="11" max="11" width="7.63"/>
    <col customWidth="1" min="12" max="12" width="25.5"/>
    <col customWidth="1" min="13" max="13" width="19.13"/>
  </cols>
  <sheetData>
    <row r="1">
      <c r="A1" s="53" t="s">
        <v>58</v>
      </c>
      <c r="B1" s="53" t="s">
        <v>59</v>
      </c>
      <c r="C1" s="53" t="s">
        <v>60</v>
      </c>
      <c r="D1" s="53" t="s">
        <v>61</v>
      </c>
      <c r="E1" s="53" t="s">
        <v>4</v>
      </c>
      <c r="F1" s="53" t="s">
        <v>7</v>
      </c>
      <c r="G1" s="53" t="s">
        <v>9</v>
      </c>
      <c r="H1" s="53" t="s">
        <v>62</v>
      </c>
      <c r="I1" s="53" t="s">
        <v>8</v>
      </c>
      <c r="J1" s="53" t="s">
        <v>63</v>
      </c>
      <c r="K1" s="53" t="s">
        <v>11</v>
      </c>
      <c r="L1" s="53" t="s">
        <v>12</v>
      </c>
      <c r="M1" s="50"/>
    </row>
    <row r="2" hidden="1">
      <c r="A2" s="25" t="s">
        <v>956</v>
      </c>
      <c r="B2" s="5"/>
      <c r="C2" s="5">
        <v>8.0</v>
      </c>
      <c r="D2" s="5">
        <v>5.3</v>
      </c>
      <c r="E2" s="5">
        <v>8.7</v>
      </c>
      <c r="F2" s="5">
        <v>5.8</v>
      </c>
      <c r="G2" s="5">
        <v>7.0</v>
      </c>
      <c r="H2" s="5"/>
      <c r="I2" s="5"/>
      <c r="J2" s="5"/>
      <c r="K2" s="5"/>
      <c r="L2" s="7"/>
      <c r="M2" s="50"/>
    </row>
    <row r="3" hidden="1">
      <c r="A3" s="25" t="s">
        <v>957</v>
      </c>
      <c r="B3" s="5"/>
      <c r="C3" s="5"/>
      <c r="D3" s="5"/>
      <c r="E3" s="5"/>
      <c r="F3" s="5"/>
      <c r="G3" s="5"/>
      <c r="H3" s="5"/>
      <c r="I3" s="5"/>
      <c r="J3" s="5"/>
      <c r="K3" s="5"/>
      <c r="L3" s="7"/>
      <c r="M3" s="160"/>
    </row>
    <row r="4">
      <c r="A4" s="25" t="s">
        <v>117</v>
      </c>
      <c r="B4" s="5">
        <v>10.0</v>
      </c>
      <c r="C4" s="5">
        <v>9.0</v>
      </c>
      <c r="D4" s="5">
        <v>7.0</v>
      </c>
      <c r="E4" s="5">
        <v>10.0</v>
      </c>
      <c r="F4" s="5"/>
      <c r="G4" s="5"/>
      <c r="H4" s="5"/>
      <c r="I4" s="5"/>
      <c r="J4" s="5"/>
      <c r="K4" s="5"/>
      <c r="L4" s="7"/>
      <c r="M4" s="50"/>
    </row>
    <row r="5">
      <c r="A5" s="25" t="s">
        <v>958</v>
      </c>
      <c r="B5" s="5">
        <v>10.0</v>
      </c>
      <c r="C5" s="5">
        <v>8.5</v>
      </c>
      <c r="D5" s="5">
        <v>6.7</v>
      </c>
      <c r="E5" s="7"/>
      <c r="F5" s="5">
        <v>3.5</v>
      </c>
      <c r="G5" s="5">
        <v>8.0</v>
      </c>
      <c r="H5" s="5">
        <v>7.5</v>
      </c>
      <c r="I5" s="5">
        <v>7.0</v>
      </c>
      <c r="J5" s="7"/>
      <c r="K5" s="7"/>
      <c r="L5" s="7"/>
      <c r="M5" s="50"/>
    </row>
    <row r="6">
      <c r="A6" s="14" t="s">
        <v>118</v>
      </c>
      <c r="B6" s="5">
        <v>10.0</v>
      </c>
      <c r="C6" s="5">
        <v>7.5</v>
      </c>
      <c r="D6" s="5">
        <v>1.0</v>
      </c>
      <c r="E6" s="5">
        <v>9.0</v>
      </c>
      <c r="F6" s="5"/>
      <c r="G6" s="5"/>
      <c r="H6" s="5">
        <v>7.0</v>
      </c>
      <c r="I6" s="5">
        <v>8.0</v>
      </c>
      <c r="J6" s="5"/>
      <c r="K6" s="5"/>
      <c r="L6" s="7"/>
      <c r="M6" s="160"/>
    </row>
    <row r="7">
      <c r="A7" s="9" t="s">
        <v>67</v>
      </c>
      <c r="B7" s="5"/>
      <c r="C7" s="5">
        <v>8.0</v>
      </c>
      <c r="D7" s="5">
        <v>8.0</v>
      </c>
      <c r="E7" s="5">
        <v>9.0</v>
      </c>
      <c r="F7" s="5">
        <v>8.5</v>
      </c>
      <c r="G7" s="5">
        <v>8.5</v>
      </c>
      <c r="H7" s="5"/>
      <c r="I7" s="5">
        <v>10.0</v>
      </c>
      <c r="J7" s="5"/>
      <c r="K7" s="5"/>
      <c r="L7" s="7"/>
      <c r="M7" s="50"/>
    </row>
    <row r="8">
      <c r="A8" s="25" t="s">
        <v>959</v>
      </c>
      <c r="B8" s="5">
        <v>10.0</v>
      </c>
      <c r="C8" s="5">
        <v>10.0</v>
      </c>
      <c r="D8" s="5">
        <v>4.6</v>
      </c>
      <c r="E8" s="5">
        <v>6.6</v>
      </c>
      <c r="F8" s="5">
        <v>6.5</v>
      </c>
      <c r="G8" s="5">
        <v>8.5</v>
      </c>
      <c r="H8" s="5">
        <v>8.0</v>
      </c>
      <c r="I8" s="19">
        <v>7.5</v>
      </c>
      <c r="J8" s="5"/>
      <c r="K8" s="5"/>
      <c r="L8" s="7"/>
      <c r="M8" s="50"/>
    </row>
    <row r="9" hidden="1">
      <c r="A9" s="25" t="s">
        <v>960</v>
      </c>
      <c r="B9" s="161">
        <v>9.0</v>
      </c>
      <c r="C9" s="125">
        <v>7.0</v>
      </c>
      <c r="D9" s="110">
        <v>9.0</v>
      </c>
      <c r="E9" s="110">
        <v>8.0</v>
      </c>
      <c r="F9" s="125">
        <v>7.0</v>
      </c>
      <c r="G9" s="162">
        <v>10.0</v>
      </c>
      <c r="H9" s="162">
        <v>9.0</v>
      </c>
      <c r="I9" s="162">
        <v>7.0</v>
      </c>
      <c r="J9" s="162">
        <v>7.5</v>
      </c>
      <c r="K9" s="110">
        <v>8.0</v>
      </c>
      <c r="L9" s="110">
        <v>10.0</v>
      </c>
      <c r="M9" s="50"/>
      <c r="N9" s="31" t="s">
        <v>14</v>
      </c>
    </row>
    <row r="10" hidden="1">
      <c r="A10" s="25" t="s">
        <v>961</v>
      </c>
      <c r="B10" s="7"/>
      <c r="C10" s="5">
        <v>9.0</v>
      </c>
      <c r="D10" s="5">
        <v>8.5</v>
      </c>
      <c r="E10" s="7"/>
      <c r="F10" s="7"/>
      <c r="G10" s="7"/>
      <c r="H10" s="7"/>
      <c r="I10" s="7"/>
      <c r="J10" s="7"/>
      <c r="K10" s="7"/>
      <c r="L10" s="7"/>
      <c r="M10" s="50"/>
    </row>
    <row r="11">
      <c r="A11" s="163" t="s">
        <v>671</v>
      </c>
      <c r="B11" s="7"/>
      <c r="C11" s="5">
        <v>4.5</v>
      </c>
      <c r="D11" s="7"/>
      <c r="E11" s="7"/>
      <c r="F11" s="7"/>
      <c r="G11" s="7"/>
      <c r="H11" s="7"/>
      <c r="I11" s="7"/>
      <c r="J11" s="7"/>
      <c r="K11" s="7"/>
      <c r="L11" s="7"/>
      <c r="M11" s="50"/>
    </row>
    <row r="12">
      <c r="A12" s="25" t="s">
        <v>962</v>
      </c>
      <c r="B12" s="5"/>
      <c r="C12" s="5">
        <v>7.5</v>
      </c>
      <c r="D12" s="5">
        <v>6.7</v>
      </c>
      <c r="E12" s="5">
        <v>6.0</v>
      </c>
      <c r="F12" s="5">
        <v>3.5</v>
      </c>
      <c r="G12" s="5">
        <v>7.0</v>
      </c>
      <c r="H12" s="5"/>
      <c r="I12" s="5">
        <v>7.0</v>
      </c>
      <c r="J12" s="5"/>
      <c r="K12" s="5"/>
      <c r="L12" s="7"/>
      <c r="M12" s="50"/>
    </row>
    <row r="13">
      <c r="A13" s="25" t="s">
        <v>963</v>
      </c>
      <c r="B13" s="5">
        <v>10.0</v>
      </c>
      <c r="C13" s="5">
        <v>8.5</v>
      </c>
      <c r="D13" s="19">
        <v>10.0</v>
      </c>
      <c r="E13" s="5">
        <v>9.1</v>
      </c>
      <c r="F13" s="5">
        <v>8.0</v>
      </c>
      <c r="G13" s="5">
        <v>8.5</v>
      </c>
      <c r="H13" s="164">
        <v>8.5</v>
      </c>
      <c r="I13" s="19">
        <v>9.0</v>
      </c>
      <c r="J13" s="5"/>
      <c r="K13" s="5"/>
      <c r="L13" s="7"/>
      <c r="M13" s="50"/>
    </row>
    <row r="14" hidden="1">
      <c r="A14" s="25" t="s">
        <v>964</v>
      </c>
      <c r="B14" s="7"/>
      <c r="C14" s="5">
        <v>9.0</v>
      </c>
      <c r="D14" s="7"/>
      <c r="E14" s="7"/>
      <c r="F14" s="7"/>
      <c r="G14" s="7"/>
      <c r="H14" s="7"/>
      <c r="I14" s="7"/>
      <c r="J14" s="7"/>
      <c r="K14" s="7"/>
      <c r="L14" s="7"/>
      <c r="M14" s="160"/>
    </row>
    <row r="15" hidden="1">
      <c r="A15" s="25" t="s">
        <v>965</v>
      </c>
      <c r="B15" s="5"/>
      <c r="C15" s="5">
        <v>10.0</v>
      </c>
      <c r="D15" s="5"/>
      <c r="E15" s="5">
        <v>7.8</v>
      </c>
      <c r="F15" s="5">
        <v>3.5</v>
      </c>
      <c r="G15" s="5">
        <v>7.0</v>
      </c>
      <c r="H15" s="7"/>
      <c r="I15" s="5"/>
      <c r="J15" s="5"/>
      <c r="K15" s="5"/>
      <c r="L15" s="7"/>
      <c r="M15" s="50"/>
    </row>
    <row r="16">
      <c r="A16" s="9" t="s">
        <v>802</v>
      </c>
      <c r="B16" s="5">
        <v>10.0</v>
      </c>
      <c r="C16" s="5">
        <v>7.0</v>
      </c>
      <c r="D16" s="5">
        <v>6.3</v>
      </c>
      <c r="E16" s="5">
        <v>9.0</v>
      </c>
      <c r="F16" s="5">
        <v>7.3</v>
      </c>
      <c r="G16" s="5">
        <v>8.5</v>
      </c>
      <c r="H16" s="5">
        <v>7.0</v>
      </c>
      <c r="I16" s="5"/>
      <c r="J16" s="5"/>
      <c r="K16" s="5"/>
      <c r="L16" s="7"/>
      <c r="M16" s="50"/>
    </row>
    <row r="17" hidden="1">
      <c r="A17" s="25" t="s">
        <v>966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60"/>
    </row>
    <row r="18">
      <c r="A18" s="25" t="s">
        <v>967</v>
      </c>
      <c r="B18" s="7"/>
      <c r="C18" s="5">
        <v>7.0</v>
      </c>
      <c r="D18" s="5">
        <v>6.0</v>
      </c>
      <c r="E18" s="5">
        <v>8.5</v>
      </c>
      <c r="F18" s="5">
        <v>7.0</v>
      </c>
      <c r="G18" s="5">
        <v>7.0</v>
      </c>
      <c r="H18" s="5">
        <v>7.5</v>
      </c>
      <c r="I18" s="7"/>
      <c r="J18" s="7"/>
      <c r="K18" s="7"/>
      <c r="L18" s="7"/>
      <c r="M18" s="44"/>
    </row>
    <row r="19">
      <c r="A19" s="14" t="s">
        <v>968</v>
      </c>
      <c r="B19" s="5">
        <v>8.0</v>
      </c>
      <c r="C19" s="5">
        <v>8.5</v>
      </c>
      <c r="D19" s="5">
        <v>8.8</v>
      </c>
      <c r="E19" s="5">
        <v>7.5</v>
      </c>
      <c r="F19" s="5">
        <v>5.3</v>
      </c>
      <c r="G19" s="5">
        <v>7.0</v>
      </c>
      <c r="H19" s="5">
        <v>8.5</v>
      </c>
      <c r="I19" s="19">
        <v>8.0</v>
      </c>
      <c r="J19" s="7"/>
      <c r="K19" s="7"/>
      <c r="L19" s="7"/>
      <c r="M19" s="50"/>
    </row>
    <row r="20" hidden="1">
      <c r="A20" s="9" t="s">
        <v>676</v>
      </c>
      <c r="B20" s="7"/>
      <c r="C20" s="5">
        <v>4.3</v>
      </c>
      <c r="D20" s="7"/>
      <c r="E20" s="5">
        <v>7.6</v>
      </c>
      <c r="F20" s="5">
        <v>7.0</v>
      </c>
      <c r="G20" s="7"/>
      <c r="H20" s="7"/>
      <c r="I20" s="7"/>
      <c r="J20" s="7"/>
      <c r="K20" s="7"/>
      <c r="L20" s="7"/>
      <c r="M20" s="50"/>
    </row>
    <row r="21">
      <c r="A21" s="25" t="s">
        <v>969</v>
      </c>
      <c r="B21" s="5">
        <v>10.0</v>
      </c>
      <c r="C21" s="5">
        <v>7.0</v>
      </c>
      <c r="D21" s="5">
        <v>8.0</v>
      </c>
      <c r="E21" s="19">
        <v>8.1</v>
      </c>
      <c r="F21" s="5">
        <v>7.0</v>
      </c>
      <c r="G21" s="5">
        <v>7.0</v>
      </c>
      <c r="H21" s="165">
        <v>5.0</v>
      </c>
      <c r="I21" s="5">
        <v>8.0</v>
      </c>
      <c r="J21" s="7"/>
      <c r="K21" s="7"/>
      <c r="L21" s="7"/>
      <c r="M21" s="44"/>
    </row>
    <row r="22" hidden="1">
      <c r="A22" s="9" t="s">
        <v>970</v>
      </c>
      <c r="B22" s="7"/>
      <c r="C22" s="5">
        <v>6.5</v>
      </c>
      <c r="D22" s="5">
        <v>4.0</v>
      </c>
      <c r="E22" s="5">
        <v>9.0</v>
      </c>
      <c r="F22" s="7"/>
      <c r="G22" s="7"/>
      <c r="H22" s="7"/>
      <c r="I22" s="7"/>
      <c r="J22" s="7"/>
      <c r="K22" s="7"/>
      <c r="L22" s="8"/>
      <c r="M22" s="39"/>
    </row>
    <row r="23">
      <c r="A23" s="25" t="s">
        <v>971</v>
      </c>
      <c r="B23" s="5">
        <v>10.0</v>
      </c>
      <c r="C23" s="5">
        <v>10.0</v>
      </c>
      <c r="D23" s="5">
        <v>10.0</v>
      </c>
      <c r="E23" s="5">
        <v>9.3</v>
      </c>
      <c r="F23" s="5">
        <v>9.0</v>
      </c>
      <c r="G23" s="19">
        <v>9.5</v>
      </c>
      <c r="H23" s="5">
        <v>8.0</v>
      </c>
      <c r="I23" s="5">
        <v>9.0</v>
      </c>
      <c r="J23" s="5"/>
      <c r="K23" s="5"/>
      <c r="L23" s="7"/>
      <c r="M23" s="160"/>
    </row>
    <row r="24" hidden="1">
      <c r="A24" s="25" t="s">
        <v>972</v>
      </c>
      <c r="B24" s="5"/>
      <c r="C24" s="5">
        <v>7.0</v>
      </c>
      <c r="D24" s="5"/>
      <c r="E24" s="5"/>
      <c r="F24" s="5"/>
      <c r="G24" s="5"/>
      <c r="H24" s="5"/>
      <c r="I24" s="5"/>
      <c r="J24" s="5"/>
      <c r="K24" s="5"/>
      <c r="L24" s="7"/>
      <c r="M24" s="160"/>
    </row>
    <row r="25" hidden="1">
      <c r="A25" s="9" t="s">
        <v>678</v>
      </c>
      <c r="B25" s="7"/>
      <c r="C25" s="5">
        <v>8.0</v>
      </c>
      <c r="D25" s="5">
        <v>0.5</v>
      </c>
      <c r="E25" s="5">
        <v>8.0</v>
      </c>
      <c r="F25" s="7"/>
      <c r="G25" s="7"/>
      <c r="H25" s="7"/>
      <c r="I25" s="7"/>
      <c r="J25" s="7"/>
      <c r="K25" s="7"/>
      <c r="L25" s="7"/>
      <c r="M25" s="128"/>
    </row>
    <row r="26">
      <c r="A26" s="9" t="s">
        <v>973</v>
      </c>
      <c r="B26" s="5">
        <v>10.0</v>
      </c>
      <c r="C26" s="5">
        <v>7.0</v>
      </c>
      <c r="D26" s="5">
        <v>6.0</v>
      </c>
      <c r="E26" s="19">
        <v>9.5</v>
      </c>
      <c r="F26" s="5">
        <v>7.0</v>
      </c>
      <c r="G26" s="5">
        <v>8.5</v>
      </c>
      <c r="H26" s="5">
        <v>7.0</v>
      </c>
      <c r="I26" s="5">
        <v>8.0</v>
      </c>
      <c r="J26" s="7"/>
      <c r="K26" s="7"/>
      <c r="L26" s="7"/>
      <c r="M26" s="44"/>
    </row>
    <row r="27" hidden="1">
      <c r="A27" s="25" t="s">
        <v>974</v>
      </c>
      <c r="B27" s="5"/>
      <c r="C27" s="5">
        <v>9.0</v>
      </c>
      <c r="D27" s="5"/>
      <c r="E27" s="5"/>
      <c r="F27" s="5"/>
      <c r="G27" s="5"/>
      <c r="H27" s="5"/>
      <c r="I27" s="5"/>
      <c r="J27" s="5"/>
      <c r="K27" s="5"/>
      <c r="L27" s="7"/>
      <c r="M27" s="160"/>
    </row>
    <row r="28">
      <c r="A28" s="25" t="s">
        <v>975</v>
      </c>
      <c r="B28" s="5">
        <v>10.0</v>
      </c>
      <c r="C28" s="5">
        <v>10.0</v>
      </c>
      <c r="D28" s="5">
        <v>8.8</v>
      </c>
      <c r="E28" s="19">
        <v>8.0</v>
      </c>
      <c r="F28" s="5">
        <v>7.0</v>
      </c>
      <c r="G28" s="5">
        <v>8.0</v>
      </c>
      <c r="H28" s="5">
        <v>5.3</v>
      </c>
      <c r="I28" s="5">
        <v>8.5</v>
      </c>
      <c r="J28" s="5"/>
      <c r="K28" s="5"/>
      <c r="L28" s="7"/>
      <c r="M28" s="50"/>
    </row>
    <row r="29">
      <c r="A29" s="25" t="s">
        <v>976</v>
      </c>
      <c r="B29" s="5"/>
      <c r="C29" s="5">
        <v>9.0</v>
      </c>
      <c r="D29" s="5"/>
      <c r="E29" s="5"/>
      <c r="F29" s="5"/>
      <c r="G29" s="5"/>
      <c r="H29" s="5"/>
      <c r="I29" s="5"/>
      <c r="J29" s="5"/>
      <c r="K29" s="5"/>
      <c r="L29" s="7"/>
      <c r="M29" s="50"/>
    </row>
    <row r="30">
      <c r="A30" s="25" t="s">
        <v>977</v>
      </c>
      <c r="B30" s="5"/>
      <c r="C30" s="5">
        <v>9.0</v>
      </c>
      <c r="D30" s="5"/>
      <c r="E30" s="5"/>
      <c r="F30" s="5"/>
      <c r="G30" s="5"/>
      <c r="H30" s="5"/>
      <c r="I30" s="5"/>
      <c r="J30" s="5"/>
      <c r="K30" s="5"/>
      <c r="L30" s="7"/>
      <c r="M30" s="160"/>
    </row>
    <row r="31">
      <c r="A31" s="9" t="s">
        <v>978</v>
      </c>
      <c r="B31" s="5">
        <v>10.0</v>
      </c>
      <c r="C31" s="5">
        <v>7.0</v>
      </c>
      <c r="D31" s="5">
        <v>7.5</v>
      </c>
      <c r="E31" s="5">
        <v>9.2</v>
      </c>
      <c r="F31" s="5">
        <v>7.5</v>
      </c>
      <c r="G31" s="7"/>
      <c r="H31" s="5">
        <v>7.5</v>
      </c>
      <c r="I31" s="7"/>
      <c r="J31" s="7"/>
      <c r="K31" s="7"/>
      <c r="L31" s="7"/>
      <c r="M31" s="50"/>
      <c r="N31" s="31" t="s">
        <v>14</v>
      </c>
    </row>
    <row r="32" hidden="1">
      <c r="A32" s="25" t="s">
        <v>979</v>
      </c>
      <c r="B32" s="5">
        <v>9.0</v>
      </c>
      <c r="C32" s="19">
        <v>7.0</v>
      </c>
      <c r="D32" s="5">
        <v>9.0</v>
      </c>
      <c r="E32" s="5">
        <v>7.5</v>
      </c>
      <c r="F32" s="5">
        <v>7.0</v>
      </c>
      <c r="G32" s="5">
        <v>10.0</v>
      </c>
      <c r="H32" s="5">
        <v>9.0</v>
      </c>
      <c r="I32" s="5">
        <v>8.0</v>
      </c>
      <c r="J32" s="5">
        <v>7.5</v>
      </c>
      <c r="K32" s="5">
        <v>8.0</v>
      </c>
      <c r="L32" s="5">
        <v>10.0</v>
      </c>
      <c r="M32" s="50"/>
    </row>
    <row r="33" hidden="1">
      <c r="A33" s="25" t="s">
        <v>126</v>
      </c>
      <c r="B33" s="5"/>
      <c r="C33" s="5">
        <v>9.0</v>
      </c>
      <c r="D33" s="5">
        <v>10.0</v>
      </c>
      <c r="E33" s="5">
        <v>9.3</v>
      </c>
      <c r="F33" s="5">
        <v>7.5</v>
      </c>
      <c r="G33" s="5"/>
      <c r="H33" s="5"/>
      <c r="I33" s="5"/>
      <c r="J33" s="5"/>
      <c r="K33" s="5"/>
      <c r="L33" s="7"/>
      <c r="M33" s="50"/>
    </row>
    <row r="34" hidden="1">
      <c r="A34" s="25" t="s">
        <v>980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7"/>
      <c r="M34" s="160"/>
    </row>
    <row r="35">
      <c r="A35" s="25" t="s">
        <v>981</v>
      </c>
      <c r="B35" s="5">
        <v>10.0</v>
      </c>
      <c r="C35" s="5">
        <v>9.0</v>
      </c>
      <c r="D35" s="5">
        <v>5.5</v>
      </c>
      <c r="E35" s="5">
        <v>9.5</v>
      </c>
      <c r="F35" s="5"/>
      <c r="G35" s="5">
        <v>10.0</v>
      </c>
      <c r="H35" s="5">
        <v>7.0</v>
      </c>
      <c r="I35" s="5"/>
      <c r="J35" s="5"/>
      <c r="K35" s="5"/>
      <c r="L35" s="7"/>
      <c r="M35" s="44"/>
    </row>
    <row r="36">
      <c r="A36" s="9" t="s">
        <v>982</v>
      </c>
      <c r="B36" s="5">
        <v>10.0</v>
      </c>
      <c r="C36" s="5">
        <v>8.0</v>
      </c>
      <c r="D36" s="5">
        <v>9.0</v>
      </c>
      <c r="E36" s="5">
        <v>9.5</v>
      </c>
      <c r="F36" s="5">
        <v>9.0</v>
      </c>
      <c r="G36" s="5">
        <v>9.0</v>
      </c>
      <c r="H36" s="5">
        <v>5.5</v>
      </c>
      <c r="I36" s="5">
        <v>8.5</v>
      </c>
      <c r="J36" s="7"/>
      <c r="K36" s="7"/>
      <c r="L36" s="7"/>
      <c r="M36" s="50"/>
    </row>
    <row r="37" hidden="1">
      <c r="A37" s="25" t="s">
        <v>983</v>
      </c>
      <c r="B37" s="5"/>
      <c r="C37" s="5">
        <v>7.0</v>
      </c>
      <c r="D37" s="5">
        <v>7.5</v>
      </c>
      <c r="E37" s="5">
        <v>8.7</v>
      </c>
      <c r="F37" s="5">
        <v>4.0</v>
      </c>
      <c r="G37" s="5"/>
      <c r="H37" s="5"/>
      <c r="I37" s="5"/>
      <c r="J37" s="5"/>
      <c r="K37" s="5"/>
      <c r="L37" s="7"/>
      <c r="M37" s="50"/>
    </row>
    <row r="38" hidden="1">
      <c r="A38" s="25" t="s">
        <v>984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160"/>
    </row>
    <row r="39" hidden="1">
      <c r="A39" s="25" t="s">
        <v>684</v>
      </c>
      <c r="B39" s="7"/>
      <c r="C39" s="5">
        <v>8.5</v>
      </c>
      <c r="D39" s="7"/>
      <c r="E39" s="7"/>
      <c r="F39" s="7"/>
      <c r="G39" s="7"/>
      <c r="H39" s="7"/>
      <c r="I39" s="7"/>
      <c r="J39" s="7"/>
      <c r="K39" s="7"/>
      <c r="L39" s="7"/>
      <c r="M39" s="160"/>
    </row>
    <row r="40" hidden="1">
      <c r="A40" s="49" t="s">
        <v>985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160"/>
    </row>
    <row r="41">
      <c r="A41" s="49" t="s">
        <v>986</v>
      </c>
      <c r="B41" s="5">
        <v>10.0</v>
      </c>
      <c r="C41" s="5">
        <v>9.0</v>
      </c>
      <c r="D41" s="5">
        <v>7.0</v>
      </c>
      <c r="E41" s="5">
        <v>7.3</v>
      </c>
      <c r="F41" s="5">
        <v>6.5</v>
      </c>
      <c r="G41" s="5">
        <v>10.0</v>
      </c>
      <c r="H41" s="5">
        <v>5.3</v>
      </c>
      <c r="I41" s="5">
        <v>7.0</v>
      </c>
      <c r="J41" s="5"/>
      <c r="K41" s="5"/>
      <c r="L41" s="7"/>
      <c r="M41" s="50"/>
    </row>
    <row r="42" hidden="1">
      <c r="A42" s="49" t="s">
        <v>987</v>
      </c>
      <c r="B42" s="7"/>
      <c r="C42" s="5">
        <v>10.0</v>
      </c>
      <c r="D42" s="7"/>
      <c r="E42" s="7"/>
      <c r="F42" s="7"/>
      <c r="G42" s="7"/>
      <c r="H42" s="7"/>
      <c r="I42" s="7"/>
      <c r="J42" s="7"/>
      <c r="K42" s="7"/>
      <c r="L42" s="7"/>
      <c r="M42" s="160"/>
    </row>
    <row r="43" hidden="1">
      <c r="A43" s="49" t="s">
        <v>988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7"/>
      <c r="M43" s="160"/>
    </row>
    <row r="44" hidden="1">
      <c r="A44" s="49" t="s">
        <v>989</v>
      </c>
      <c r="B44" s="5"/>
      <c r="C44" s="5">
        <v>8.0</v>
      </c>
      <c r="D44" s="5">
        <v>5.5</v>
      </c>
      <c r="E44" s="5">
        <v>9.0</v>
      </c>
      <c r="F44" s="5">
        <v>7.5</v>
      </c>
      <c r="G44" s="5"/>
      <c r="H44" s="5"/>
      <c r="I44" s="5"/>
      <c r="J44" s="5"/>
      <c r="K44" s="5"/>
      <c r="L44" s="7"/>
      <c r="M44" s="50"/>
    </row>
    <row r="45" hidden="1">
      <c r="A45" s="14" t="s">
        <v>990</v>
      </c>
      <c r="B45" s="7"/>
      <c r="C45" s="5">
        <v>8.0</v>
      </c>
      <c r="D45" s="7"/>
      <c r="E45" s="7"/>
      <c r="F45" s="5">
        <v>5.3</v>
      </c>
      <c r="G45" s="7"/>
      <c r="H45" s="7"/>
      <c r="I45" s="7"/>
      <c r="J45" s="7"/>
      <c r="K45" s="7"/>
      <c r="L45" s="7"/>
      <c r="M45" s="160"/>
    </row>
    <row r="46">
      <c r="A46" s="49" t="s">
        <v>991</v>
      </c>
      <c r="B46" s="5"/>
      <c r="C46" s="5">
        <v>8.0</v>
      </c>
      <c r="D46" s="5">
        <v>9.5</v>
      </c>
      <c r="E46" s="5"/>
      <c r="F46" s="5"/>
      <c r="G46" s="5">
        <v>8.5</v>
      </c>
      <c r="H46" s="5">
        <v>7.5</v>
      </c>
      <c r="I46" s="5">
        <v>8.0</v>
      </c>
      <c r="J46" s="5"/>
      <c r="K46" s="5"/>
      <c r="L46" s="7"/>
      <c r="M46" s="50"/>
    </row>
    <row r="47">
      <c r="A47" s="14" t="s">
        <v>368</v>
      </c>
      <c r="B47" s="5">
        <v>10.0</v>
      </c>
      <c r="C47" s="5"/>
      <c r="D47" s="5"/>
      <c r="E47" s="5">
        <v>7.0</v>
      </c>
      <c r="F47" s="5">
        <v>7.0</v>
      </c>
      <c r="G47" s="5">
        <v>8.5</v>
      </c>
      <c r="H47" s="5">
        <v>10.0</v>
      </c>
      <c r="I47" s="5">
        <v>7.0</v>
      </c>
      <c r="J47" s="7"/>
      <c r="K47" s="7"/>
      <c r="L47" s="5"/>
    </row>
    <row r="48">
      <c r="A48" s="49" t="s">
        <v>992</v>
      </c>
      <c r="B48" s="5">
        <v>10.0</v>
      </c>
      <c r="C48" s="5">
        <v>8.0</v>
      </c>
      <c r="D48" s="5">
        <v>7.0</v>
      </c>
      <c r="E48" s="5">
        <v>8.5</v>
      </c>
      <c r="F48" s="5">
        <v>7.0</v>
      </c>
      <c r="G48" s="5">
        <v>7.0</v>
      </c>
      <c r="H48" s="5">
        <v>7.0</v>
      </c>
      <c r="I48" s="7"/>
      <c r="J48" s="7"/>
      <c r="K48" s="7"/>
      <c r="L48" s="5"/>
      <c r="M48" s="40">
        <v>3.0</v>
      </c>
    </row>
    <row r="49" hidden="1">
      <c r="A49" s="49" t="s">
        <v>300</v>
      </c>
      <c r="B49" s="5">
        <v>7.5</v>
      </c>
      <c r="C49" s="5">
        <v>7.0</v>
      </c>
      <c r="D49" s="5">
        <v>7.0</v>
      </c>
      <c r="E49" s="5">
        <v>8.0</v>
      </c>
      <c r="F49" s="5">
        <v>10.0</v>
      </c>
      <c r="G49" s="5">
        <v>7.0</v>
      </c>
      <c r="H49" s="5">
        <v>8.3</v>
      </c>
      <c r="I49" s="5">
        <v>7.0</v>
      </c>
      <c r="J49" s="5">
        <v>9.2</v>
      </c>
      <c r="K49" s="5">
        <v>8.5</v>
      </c>
      <c r="L49" s="5">
        <v>7.0</v>
      </c>
      <c r="M49" s="146" t="s">
        <v>867</v>
      </c>
    </row>
    <row r="50">
      <c r="A50" s="14" t="s">
        <v>361</v>
      </c>
      <c r="B50" s="5">
        <v>10.0</v>
      </c>
      <c r="C50" s="5">
        <v>6.5</v>
      </c>
      <c r="D50" s="5">
        <v>9.0</v>
      </c>
      <c r="E50" s="5">
        <v>9.0</v>
      </c>
      <c r="F50" s="5">
        <v>8.0</v>
      </c>
      <c r="G50" s="5">
        <v>8.5</v>
      </c>
      <c r="H50" s="5">
        <v>8.7</v>
      </c>
      <c r="I50" s="5"/>
      <c r="J50" s="5"/>
      <c r="K50" s="5"/>
      <c r="L50" s="43"/>
      <c r="M50" s="44">
        <v>2.5</v>
      </c>
    </row>
    <row r="51">
      <c r="A51" s="14" t="s">
        <v>993</v>
      </c>
      <c r="B51" s="5">
        <v>10.0</v>
      </c>
      <c r="C51" s="5">
        <v>4.3</v>
      </c>
      <c r="D51" s="5">
        <v>1.4</v>
      </c>
      <c r="E51" s="7"/>
      <c r="F51" s="5">
        <v>3.3</v>
      </c>
      <c r="G51" s="7"/>
      <c r="H51" s="5">
        <v>7.5</v>
      </c>
      <c r="I51" s="5">
        <v>8.0</v>
      </c>
      <c r="J51" s="7"/>
      <c r="K51" s="7"/>
      <c r="L51" s="7"/>
      <c r="M51" s="55"/>
    </row>
    <row r="52">
      <c r="A52" s="25" t="s">
        <v>73</v>
      </c>
      <c r="B52" s="5">
        <v>10.0</v>
      </c>
      <c r="C52" s="5">
        <v>7.5</v>
      </c>
      <c r="D52" s="5">
        <v>6.0</v>
      </c>
      <c r="E52" s="5">
        <v>8.3</v>
      </c>
      <c r="F52" s="5">
        <v>5.8</v>
      </c>
      <c r="G52" s="5">
        <v>7.0</v>
      </c>
      <c r="H52" s="5">
        <v>3.5</v>
      </c>
      <c r="I52" s="19">
        <v>8.5</v>
      </c>
      <c r="J52" s="7"/>
      <c r="K52" s="7"/>
      <c r="L52" s="17"/>
    </row>
    <row r="53">
      <c r="A53" s="25" t="s">
        <v>994</v>
      </c>
      <c r="B53" s="5">
        <v>10.0</v>
      </c>
      <c r="C53" s="5">
        <v>9.0</v>
      </c>
      <c r="D53" s="5">
        <v>8.0</v>
      </c>
      <c r="E53" s="5">
        <v>8.3</v>
      </c>
      <c r="F53" s="5">
        <v>9.0</v>
      </c>
      <c r="G53" s="5">
        <v>8.5</v>
      </c>
      <c r="H53" s="5">
        <v>7.5</v>
      </c>
      <c r="I53" s="5">
        <v>7.0</v>
      </c>
      <c r="J53" s="7"/>
      <c r="K53" s="7"/>
      <c r="L53" s="7"/>
      <c r="M53" s="119"/>
    </row>
    <row r="54">
      <c r="A54" s="25" t="s">
        <v>995</v>
      </c>
      <c r="B54" s="5">
        <v>10.0</v>
      </c>
      <c r="C54" s="5">
        <v>8.0</v>
      </c>
      <c r="D54" s="5"/>
      <c r="E54" s="5"/>
      <c r="F54" s="5">
        <v>7.0</v>
      </c>
      <c r="G54" s="5">
        <v>7.0</v>
      </c>
      <c r="H54" s="5">
        <v>7.0</v>
      </c>
      <c r="I54" s="5"/>
      <c r="J54" s="5"/>
      <c r="K54" s="5"/>
      <c r="L54" s="7"/>
    </row>
  </sheetData>
  <autoFilter ref="$A$1:$L$50"/>
  <conditionalFormatting sqref="L48:L51 L53:L54 J54:K54">
    <cfRule type="notContainsBlanks" dxfId="2" priority="1">
      <formula>LEN(TRIM(L48))&gt;0</formula>
    </cfRule>
  </conditionalFormatting>
  <conditionalFormatting sqref="L48:L51 L53:L54 J54:K54">
    <cfRule type="cellIs" dxfId="1" priority="2" operator="lessThan">
      <formula>7</formula>
    </cfRule>
  </conditionalFormatting>
  <conditionalFormatting sqref="L48:L51 L53:L54 J54:K54">
    <cfRule type="cellIs" dxfId="0" priority="3" operator="greaterThanOrEqual">
      <formula>7</formula>
    </cfRule>
  </conditionalFormatting>
  <conditionalFormatting sqref="B2:I54 J2:K53 L2:L40 L42:L49">
    <cfRule type="cellIs" dxfId="0" priority="4" operator="greaterThanOrEqual">
      <formula>7</formula>
    </cfRule>
  </conditionalFormatting>
  <conditionalFormatting sqref="B2:I54 J2:K53 L2:L40 L42:L49">
    <cfRule type="cellIs" dxfId="1" priority="5" operator="lessThan">
      <formula>7</formula>
    </cfRule>
  </conditionalFormatting>
  <conditionalFormatting sqref="B2:I54 J2:K53 L2:L40 L42:L49">
    <cfRule type="notContainsBlanks" dxfId="2" priority="6">
      <formula>LEN(TRIM(B2))&gt;0</formula>
    </cfRule>
  </conditionalFormatting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8F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0"/>
    <col customWidth="1" min="2" max="3" width="5.38"/>
    <col customWidth="1" min="4" max="4" width="4.88"/>
    <col customWidth="1" min="5" max="5" width="5.38"/>
    <col customWidth="1" min="6" max="6" width="4.88"/>
    <col customWidth="1" min="7" max="7" width="3.88"/>
    <col customWidth="1" min="8" max="8" width="5.5"/>
    <col customWidth="1" min="9" max="9" width="4.63"/>
    <col customWidth="1" min="10" max="10" width="5.0"/>
    <col customWidth="1" min="11" max="11" width="6.63"/>
    <col customWidth="1" min="12" max="12" width="5.13"/>
    <col customWidth="1" min="13" max="13" width="30.63"/>
  </cols>
  <sheetData>
    <row r="1">
      <c r="A1" s="53" t="s">
        <v>58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</row>
    <row r="2">
      <c r="A2" s="9" t="s">
        <v>996</v>
      </c>
      <c r="B2" s="7"/>
      <c r="C2" s="7"/>
      <c r="D2" s="7"/>
      <c r="E2" s="7"/>
      <c r="F2" s="5">
        <v>10.0</v>
      </c>
      <c r="G2" s="7"/>
      <c r="H2" s="7"/>
      <c r="I2" s="7"/>
      <c r="J2" s="7"/>
      <c r="K2" s="7"/>
      <c r="L2" s="7"/>
      <c r="M2" s="8"/>
    </row>
    <row r="3">
      <c r="A3" s="9" t="s">
        <v>997</v>
      </c>
      <c r="B3" s="7"/>
      <c r="C3" s="7"/>
      <c r="D3" s="7"/>
      <c r="E3" s="7"/>
      <c r="F3" s="7"/>
      <c r="G3" s="7"/>
      <c r="H3" s="5">
        <v>4.3</v>
      </c>
      <c r="I3" s="5"/>
      <c r="J3" s="5"/>
      <c r="K3" s="5"/>
      <c r="L3" s="5"/>
      <c r="M3" s="8"/>
    </row>
    <row r="4">
      <c r="A4" s="9" t="s">
        <v>998</v>
      </c>
      <c r="B4" s="7"/>
      <c r="C4" s="7"/>
      <c r="D4" s="5">
        <v>8.7</v>
      </c>
      <c r="E4" s="7"/>
      <c r="F4" s="5">
        <v>5.0</v>
      </c>
      <c r="G4" s="5">
        <v>7.0</v>
      </c>
      <c r="H4" s="7"/>
      <c r="I4" s="7"/>
      <c r="J4" s="7"/>
      <c r="K4" s="7"/>
      <c r="L4" s="7"/>
      <c r="M4" s="8"/>
    </row>
    <row r="5">
      <c r="A5" s="9" t="s">
        <v>999</v>
      </c>
      <c r="B5" s="7"/>
      <c r="C5" s="7"/>
      <c r="D5" s="7"/>
      <c r="E5" s="7"/>
      <c r="F5" s="7"/>
      <c r="G5" s="7"/>
      <c r="H5" s="5">
        <v>5.2</v>
      </c>
      <c r="I5" s="5"/>
      <c r="J5" s="5"/>
      <c r="K5" s="5"/>
      <c r="L5" s="5"/>
      <c r="M5" s="8"/>
    </row>
    <row r="6">
      <c r="A6" s="9" t="s">
        <v>1000</v>
      </c>
      <c r="B6" s="7"/>
      <c r="C6" s="7"/>
      <c r="D6" s="5">
        <v>10.0</v>
      </c>
      <c r="E6" s="5">
        <v>10.0</v>
      </c>
      <c r="F6" s="5">
        <v>6.0</v>
      </c>
      <c r="G6" s="7"/>
      <c r="H6" s="7"/>
      <c r="I6" s="7"/>
      <c r="J6" s="7"/>
      <c r="K6" s="7"/>
      <c r="L6" s="7"/>
      <c r="M6" s="8"/>
    </row>
    <row r="7">
      <c r="A7" s="9" t="s">
        <v>1001</v>
      </c>
      <c r="B7" s="7"/>
      <c r="C7" s="7"/>
      <c r="D7" s="5">
        <v>2.5</v>
      </c>
      <c r="E7" s="7"/>
      <c r="F7" s="5">
        <v>5.0</v>
      </c>
      <c r="G7" s="7"/>
      <c r="H7" s="7"/>
      <c r="I7" s="7"/>
      <c r="J7" s="7"/>
      <c r="K7" s="7"/>
      <c r="L7" s="7"/>
      <c r="M7" s="8"/>
    </row>
    <row r="8">
      <c r="A8" s="9" t="s">
        <v>1002</v>
      </c>
      <c r="B8" s="7"/>
      <c r="C8" s="7"/>
      <c r="D8" s="5">
        <v>6.0</v>
      </c>
      <c r="E8" s="7"/>
      <c r="F8" s="7"/>
      <c r="G8" s="5">
        <v>7.0</v>
      </c>
      <c r="H8" s="7"/>
      <c r="I8" s="7"/>
      <c r="J8" s="7"/>
      <c r="K8" s="7"/>
      <c r="L8" s="7"/>
      <c r="M8" s="8"/>
    </row>
    <row r="9">
      <c r="A9" s="9" t="s">
        <v>1003</v>
      </c>
      <c r="B9" s="5">
        <v>7.0</v>
      </c>
      <c r="C9" s="5">
        <v>7.0</v>
      </c>
      <c r="D9" s="5">
        <v>7.0</v>
      </c>
      <c r="E9" s="5">
        <v>8.0</v>
      </c>
      <c r="F9" s="5">
        <v>8.5</v>
      </c>
      <c r="G9" s="5">
        <v>7.0</v>
      </c>
      <c r="H9" s="5">
        <v>8.0</v>
      </c>
      <c r="I9" s="5">
        <v>7.0</v>
      </c>
      <c r="J9" s="5">
        <v>7.5</v>
      </c>
      <c r="K9" s="5">
        <v>7.0</v>
      </c>
      <c r="L9" s="19">
        <v>10.0</v>
      </c>
      <c r="M9" s="8"/>
    </row>
    <row r="10">
      <c r="A10" s="9" t="s">
        <v>1004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</row>
    <row r="11">
      <c r="A11" s="9" t="s">
        <v>1005</v>
      </c>
      <c r="B11" s="5">
        <v>9.0</v>
      </c>
      <c r="C11" s="5">
        <v>10.0</v>
      </c>
      <c r="D11" s="5">
        <v>10.0</v>
      </c>
      <c r="E11" s="5">
        <v>10.0</v>
      </c>
      <c r="F11" s="5">
        <v>10.0</v>
      </c>
      <c r="G11" s="5">
        <v>10.0</v>
      </c>
      <c r="H11" s="5">
        <v>9.1</v>
      </c>
      <c r="I11" s="5">
        <v>7.0</v>
      </c>
      <c r="J11" s="5">
        <v>10.0</v>
      </c>
      <c r="K11" s="5">
        <v>9.0</v>
      </c>
      <c r="L11" s="5">
        <v>10.0</v>
      </c>
      <c r="M11" s="2" t="s">
        <v>1006</v>
      </c>
    </row>
    <row r="12">
      <c r="A12" s="9" t="s">
        <v>1007</v>
      </c>
      <c r="B12" s="5">
        <v>7.0</v>
      </c>
      <c r="C12" s="5">
        <v>8.0</v>
      </c>
      <c r="D12" s="5">
        <v>7.0</v>
      </c>
      <c r="E12" s="5">
        <v>7.5</v>
      </c>
      <c r="F12" s="5">
        <v>8.0</v>
      </c>
      <c r="G12" s="5">
        <v>7.0</v>
      </c>
      <c r="H12" s="5">
        <v>7.0</v>
      </c>
      <c r="I12" s="5">
        <v>8.5</v>
      </c>
      <c r="J12" s="5">
        <v>7.0</v>
      </c>
      <c r="K12" s="5">
        <v>7.0</v>
      </c>
      <c r="L12" s="5">
        <v>10.0</v>
      </c>
      <c r="M12" s="2" t="s">
        <v>207</v>
      </c>
    </row>
    <row r="13">
      <c r="A13" s="9" t="s">
        <v>1008</v>
      </c>
      <c r="B13" s="7"/>
      <c r="C13" s="7"/>
      <c r="D13" s="5">
        <v>2.5</v>
      </c>
      <c r="E13" s="7"/>
      <c r="F13" s="5">
        <v>4.0</v>
      </c>
      <c r="G13" s="5">
        <v>7.0</v>
      </c>
      <c r="H13" s="7"/>
      <c r="I13" s="7"/>
      <c r="J13" s="7"/>
      <c r="K13" s="7"/>
      <c r="L13" s="7"/>
      <c r="M13" s="8"/>
    </row>
    <row r="14">
      <c r="A14" s="9" t="s">
        <v>1009</v>
      </c>
      <c r="B14" s="5">
        <v>7.0</v>
      </c>
      <c r="C14" s="5">
        <v>8.0</v>
      </c>
      <c r="D14" s="5">
        <v>7.0</v>
      </c>
      <c r="E14" s="5">
        <v>7.0</v>
      </c>
      <c r="F14" s="5">
        <v>8.0</v>
      </c>
      <c r="G14" s="5">
        <v>7.0</v>
      </c>
      <c r="H14" s="5">
        <v>8.0</v>
      </c>
      <c r="I14" s="5">
        <v>8.0</v>
      </c>
      <c r="J14" s="5">
        <v>7.0</v>
      </c>
      <c r="K14" s="5">
        <v>7.0</v>
      </c>
      <c r="L14" s="5">
        <v>7.0</v>
      </c>
      <c r="M14" s="146" t="s">
        <v>1006</v>
      </c>
    </row>
    <row r="15">
      <c r="A15" s="9" t="s">
        <v>1010</v>
      </c>
      <c r="B15" s="5">
        <v>7.0</v>
      </c>
      <c r="C15" s="7"/>
      <c r="D15" s="5">
        <v>5.0</v>
      </c>
      <c r="E15" s="7"/>
      <c r="F15" s="7"/>
      <c r="G15" s="7"/>
      <c r="H15" s="7"/>
      <c r="I15" s="7"/>
      <c r="J15" s="7"/>
      <c r="K15" s="7"/>
      <c r="L15" s="7"/>
      <c r="M15" s="8"/>
    </row>
    <row r="16">
      <c r="A16" s="9" t="s">
        <v>1011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</row>
    <row r="17">
      <c r="A17" s="9" t="s">
        <v>1012</v>
      </c>
      <c r="B17" s="5">
        <v>8.0</v>
      </c>
      <c r="C17" s="5">
        <v>8.0</v>
      </c>
      <c r="D17" s="5">
        <v>7.0</v>
      </c>
      <c r="E17" s="5">
        <v>10.0</v>
      </c>
      <c r="F17" s="5">
        <v>7.0</v>
      </c>
      <c r="G17" s="5">
        <v>8.0</v>
      </c>
      <c r="H17" s="5">
        <v>8.0</v>
      </c>
      <c r="I17" s="5">
        <v>7.0</v>
      </c>
      <c r="J17" s="5">
        <v>10.0</v>
      </c>
      <c r="K17" s="5">
        <v>8.0</v>
      </c>
      <c r="L17" s="5">
        <v>10.0</v>
      </c>
      <c r="M17" s="8"/>
    </row>
    <row r="18">
      <c r="A18" s="9" t="s">
        <v>1013</v>
      </c>
      <c r="B18" s="5">
        <v>10.0</v>
      </c>
      <c r="C18" s="5">
        <v>10.0</v>
      </c>
      <c r="D18" s="5">
        <v>9.0</v>
      </c>
      <c r="E18" s="5">
        <v>10.0</v>
      </c>
      <c r="F18" s="5">
        <v>10.0</v>
      </c>
      <c r="G18" s="5">
        <v>7.0</v>
      </c>
      <c r="H18" s="5">
        <v>9.1</v>
      </c>
      <c r="I18" s="5">
        <v>10.0</v>
      </c>
      <c r="J18" s="5">
        <v>10.0</v>
      </c>
      <c r="K18" s="5">
        <v>8.0</v>
      </c>
      <c r="L18" s="5">
        <v>10.0</v>
      </c>
      <c r="M18" s="2" t="s">
        <v>14</v>
      </c>
    </row>
    <row r="19">
      <c r="A19" s="9" t="s">
        <v>1014</v>
      </c>
      <c r="B19" s="7"/>
      <c r="C19" s="5"/>
      <c r="D19" s="5">
        <v>8.0</v>
      </c>
      <c r="E19" s="5"/>
      <c r="F19" s="5">
        <v>4.0</v>
      </c>
      <c r="G19" s="5">
        <v>7.0</v>
      </c>
      <c r="H19" s="5">
        <v>7.0</v>
      </c>
      <c r="I19" s="5">
        <v>8.0</v>
      </c>
      <c r="J19" s="5">
        <v>10.0</v>
      </c>
      <c r="K19" s="5">
        <v>5.0</v>
      </c>
      <c r="L19" s="5"/>
      <c r="M19" s="8"/>
    </row>
    <row r="20">
      <c r="A20" s="9" t="s">
        <v>1015</v>
      </c>
      <c r="B20" s="7"/>
      <c r="C20" s="7"/>
      <c r="D20" s="5">
        <v>5.0</v>
      </c>
      <c r="E20" s="5">
        <v>7.0</v>
      </c>
      <c r="F20" s="5">
        <v>4.0</v>
      </c>
      <c r="G20" s="7"/>
      <c r="H20" s="5">
        <v>4.8</v>
      </c>
      <c r="I20" s="5"/>
      <c r="J20" s="5"/>
      <c r="K20" s="5"/>
      <c r="L20" s="5"/>
      <c r="M20" s="8"/>
    </row>
    <row r="21">
      <c r="A21" s="9" t="s">
        <v>889</v>
      </c>
      <c r="B21" s="5">
        <v>7.0</v>
      </c>
      <c r="C21" s="5">
        <v>7.0</v>
      </c>
      <c r="D21" s="7"/>
      <c r="E21" s="7"/>
      <c r="F21" s="5">
        <v>8.0</v>
      </c>
      <c r="G21" s="7"/>
      <c r="H21" s="7"/>
      <c r="I21" s="7"/>
      <c r="J21" s="7"/>
      <c r="K21" s="7"/>
      <c r="L21" s="7"/>
      <c r="M21" s="8"/>
    </row>
    <row r="22">
      <c r="A22" s="9" t="s">
        <v>1016</v>
      </c>
      <c r="B22" s="7"/>
      <c r="C22" s="7"/>
      <c r="D22" s="7"/>
      <c r="E22" s="7"/>
      <c r="F22" s="5">
        <v>1.0</v>
      </c>
      <c r="G22" s="5">
        <v>7.0</v>
      </c>
      <c r="H22" s="7"/>
      <c r="I22" s="5">
        <v>6.0</v>
      </c>
      <c r="J22" s="5">
        <v>10.0</v>
      </c>
      <c r="K22" s="5">
        <v>5.0</v>
      </c>
      <c r="L22" s="7"/>
      <c r="M22" s="8"/>
    </row>
    <row r="23">
      <c r="A23" s="9" t="s">
        <v>1017</v>
      </c>
      <c r="B23" s="5">
        <v>7.0</v>
      </c>
      <c r="C23" s="5">
        <v>8.0</v>
      </c>
      <c r="D23" s="5">
        <v>9.0</v>
      </c>
      <c r="E23" s="5">
        <v>8.0</v>
      </c>
      <c r="F23" s="5">
        <v>8.0</v>
      </c>
      <c r="G23" s="5">
        <v>7.0</v>
      </c>
      <c r="H23" s="5">
        <v>7.0</v>
      </c>
      <c r="I23" s="5">
        <v>7.0</v>
      </c>
      <c r="J23" s="5">
        <v>7.5</v>
      </c>
      <c r="K23" s="5">
        <v>8.0</v>
      </c>
      <c r="L23" s="5">
        <v>10.0</v>
      </c>
      <c r="M23" s="2" t="s">
        <v>207</v>
      </c>
    </row>
    <row r="24">
      <c r="A24" s="9" t="s">
        <v>1018</v>
      </c>
      <c r="B24" s="5">
        <v>8.7</v>
      </c>
      <c r="C24" s="5">
        <v>9.0</v>
      </c>
      <c r="D24" s="5">
        <v>8.7</v>
      </c>
      <c r="E24" s="5">
        <v>10.0</v>
      </c>
      <c r="F24" s="5">
        <v>10.0</v>
      </c>
      <c r="G24" s="5">
        <v>9.0</v>
      </c>
      <c r="H24" s="5">
        <v>7.0</v>
      </c>
      <c r="I24" s="5">
        <v>7.0</v>
      </c>
      <c r="J24" s="5">
        <v>7.0</v>
      </c>
      <c r="K24" s="5">
        <v>7.0</v>
      </c>
      <c r="L24" s="5">
        <v>7.0</v>
      </c>
      <c r="M24" s="2" t="s">
        <v>14</v>
      </c>
    </row>
    <row r="25">
      <c r="A25" s="9" t="s">
        <v>1019</v>
      </c>
      <c r="B25" s="7"/>
      <c r="C25" s="7"/>
      <c r="D25" s="5"/>
      <c r="E25" s="7">
        <f>3.8+3.5</f>
        <v>7.3</v>
      </c>
      <c r="F25" s="7"/>
      <c r="G25" s="7"/>
      <c r="H25" s="7"/>
      <c r="I25" s="7"/>
      <c r="J25" s="7"/>
      <c r="K25" s="7"/>
      <c r="L25" s="7"/>
      <c r="M25" s="8"/>
    </row>
    <row r="26">
      <c r="A26" s="95" t="s">
        <v>28</v>
      </c>
      <c r="B26" s="82">
        <v>9.5</v>
      </c>
      <c r="C26" s="82">
        <v>9.5</v>
      </c>
      <c r="D26" s="82">
        <v>8.5</v>
      </c>
      <c r="E26" s="166"/>
      <c r="F26" s="166"/>
      <c r="G26" s="166"/>
      <c r="H26" s="5">
        <v>5.2</v>
      </c>
      <c r="I26" s="5"/>
      <c r="J26" s="5">
        <v>10.0</v>
      </c>
      <c r="K26" s="5">
        <v>8.0</v>
      </c>
      <c r="L26" s="5"/>
      <c r="M26" s="8"/>
    </row>
    <row r="27">
      <c r="A27" s="95" t="s">
        <v>30</v>
      </c>
      <c r="B27" s="82">
        <v>9.5</v>
      </c>
      <c r="C27" s="82">
        <v>9.5</v>
      </c>
      <c r="D27" s="82">
        <v>8.5</v>
      </c>
      <c r="E27" s="8"/>
      <c r="F27" s="8"/>
      <c r="G27" s="8"/>
      <c r="H27" s="5">
        <v>5.7</v>
      </c>
      <c r="I27" s="5"/>
      <c r="J27" s="5">
        <v>10.0</v>
      </c>
      <c r="K27" s="5">
        <v>8.0</v>
      </c>
      <c r="L27" s="5"/>
      <c r="M27" s="8"/>
    </row>
    <row r="28">
      <c r="A28" s="95" t="s">
        <v>26</v>
      </c>
      <c r="B28" s="101">
        <v>10.0</v>
      </c>
      <c r="C28" s="101">
        <v>10.0</v>
      </c>
      <c r="D28" s="101">
        <v>7.0</v>
      </c>
      <c r="E28" s="157"/>
      <c r="F28" s="157"/>
      <c r="G28" s="157"/>
      <c r="H28" s="5">
        <v>4.3</v>
      </c>
      <c r="I28" s="5">
        <v>5.5</v>
      </c>
      <c r="J28" s="5">
        <v>10.0</v>
      </c>
      <c r="K28" s="5"/>
      <c r="L28" s="5"/>
      <c r="M28" s="8"/>
    </row>
    <row r="29">
      <c r="A29" s="95" t="s">
        <v>365</v>
      </c>
      <c r="B29" s="101">
        <v>8.0</v>
      </c>
      <c r="C29" s="101">
        <v>7.0</v>
      </c>
      <c r="D29" s="101">
        <v>6.0</v>
      </c>
      <c r="E29" s="157"/>
      <c r="F29" s="157"/>
      <c r="G29" s="157"/>
      <c r="H29" s="5"/>
      <c r="I29" s="5"/>
      <c r="J29" s="5">
        <v>10.0</v>
      </c>
      <c r="K29" s="5">
        <v>7.0</v>
      </c>
      <c r="L29" s="5"/>
      <c r="M29" s="8"/>
    </row>
    <row r="30">
      <c r="A30" s="9" t="s">
        <v>1020</v>
      </c>
      <c r="B30" s="5">
        <v>8.0</v>
      </c>
      <c r="C30" s="5">
        <v>8.0</v>
      </c>
      <c r="D30" s="5">
        <v>8.0</v>
      </c>
      <c r="E30" s="5">
        <v>7.0</v>
      </c>
      <c r="F30" s="5">
        <v>8.0</v>
      </c>
      <c r="G30" s="5">
        <v>7.5</v>
      </c>
      <c r="H30" s="5">
        <v>7.0</v>
      </c>
      <c r="I30" s="5">
        <v>8.0</v>
      </c>
      <c r="J30" s="5">
        <v>7.0</v>
      </c>
      <c r="K30" s="19">
        <v>8.0</v>
      </c>
      <c r="L30" s="5">
        <v>10.0</v>
      </c>
      <c r="M30" s="146" t="s">
        <v>1021</v>
      </c>
    </row>
  </sheetData>
  <conditionalFormatting sqref="B30:L30">
    <cfRule type="cellIs" dxfId="0" priority="1" operator="greaterThanOrEqual">
      <formula>7</formula>
    </cfRule>
  </conditionalFormatting>
  <conditionalFormatting sqref="B30:L30">
    <cfRule type="notContainsBlanks" dxfId="2" priority="2">
      <formula>LEN(TRIM(B30))&gt;0</formula>
    </cfRule>
  </conditionalFormatting>
  <conditionalFormatting sqref="B2:D29 E2:G25 H2:L29 E28:G29">
    <cfRule type="cellIs" dxfId="0" priority="3" operator="greaterThanOrEqual">
      <formula>7</formula>
    </cfRule>
  </conditionalFormatting>
  <conditionalFormatting sqref="B2:D30 E2:G25 H2:L30 E28:G30">
    <cfRule type="cellIs" dxfId="1" priority="4" operator="lessThan">
      <formula>7</formula>
    </cfRule>
  </conditionalFormatting>
  <conditionalFormatting sqref="H27:L29">
    <cfRule type="cellIs" dxfId="4" priority="5" operator="greaterThanOrEqual">
      <formula>7</formula>
    </cfRule>
  </conditionalFormatting>
  <conditionalFormatting sqref="H27:L29">
    <cfRule type="cellIs" dxfId="5" priority="6" operator="lessThan">
      <formula>7</formula>
    </cfRule>
  </conditionalFormatting>
  <conditionalFormatting sqref="H27:L29">
    <cfRule type="notContainsBlanks" dxfId="2" priority="7">
      <formula>LEN(TRIM(H27))&gt;0</formula>
    </cfRule>
  </conditionalFormatting>
  <conditionalFormatting sqref="B2:D29 E2:G25 H2:L29 E28:G29">
    <cfRule type="cellIs" dxfId="0" priority="8" operator="greaterThanOrEqual">
      <formula>7</formula>
    </cfRule>
  </conditionalFormatting>
  <drawing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0"/>
    <col customWidth="1" min="2" max="2" width="5.38"/>
    <col customWidth="1" min="3" max="3" width="20.88"/>
    <col customWidth="1" min="4" max="4" width="4.88"/>
    <col customWidth="1" min="5" max="5" width="5.38"/>
    <col customWidth="1" min="6" max="6" width="4.88"/>
    <col customWidth="1" min="7" max="7" width="3.88"/>
    <col customWidth="1" min="8" max="8" width="5.5"/>
    <col customWidth="1" min="9" max="9" width="3.75"/>
    <col customWidth="1" min="10" max="10" width="5.0"/>
    <col customWidth="1" min="11" max="11" width="6.63"/>
    <col customWidth="1" min="12" max="12" width="25.5"/>
  </cols>
  <sheetData>
    <row r="1">
      <c r="A1" s="53" t="s">
        <v>58</v>
      </c>
      <c r="B1" s="144" t="s">
        <v>59</v>
      </c>
      <c r="C1" s="145" t="s">
        <v>60</v>
      </c>
      <c r="D1" s="145" t="s">
        <v>61</v>
      </c>
      <c r="E1" s="145" t="s">
        <v>4</v>
      </c>
      <c r="F1" s="145" t="s">
        <v>7</v>
      </c>
      <c r="G1" s="145" t="s">
        <v>9</v>
      </c>
      <c r="H1" s="145" t="s">
        <v>62</v>
      </c>
      <c r="I1" s="145" t="s">
        <v>8</v>
      </c>
      <c r="J1" s="145" t="s">
        <v>63</v>
      </c>
      <c r="K1" s="145" t="s">
        <v>11</v>
      </c>
      <c r="L1" s="145" t="s">
        <v>12</v>
      </c>
    </row>
    <row r="2">
      <c r="A2" s="9" t="s">
        <v>1022</v>
      </c>
      <c r="B2" s="5">
        <v>10.0</v>
      </c>
      <c r="C2" s="5">
        <v>9.0</v>
      </c>
      <c r="D2" s="19">
        <v>9.5</v>
      </c>
      <c r="E2" s="157"/>
      <c r="F2" s="82">
        <v>6.0</v>
      </c>
      <c r="G2" s="85">
        <v>8.0</v>
      </c>
      <c r="H2" s="5"/>
      <c r="I2" s="5"/>
      <c r="J2" s="5"/>
      <c r="K2" s="5"/>
      <c r="L2" s="5"/>
    </row>
    <row r="3">
      <c r="A3" s="9" t="s">
        <v>1023</v>
      </c>
      <c r="B3" s="5">
        <v>10.0</v>
      </c>
      <c r="C3" s="5">
        <v>8.5</v>
      </c>
      <c r="D3" s="5">
        <v>10.0</v>
      </c>
      <c r="E3" s="5">
        <v>8.0</v>
      </c>
      <c r="F3" s="5">
        <v>5.0</v>
      </c>
      <c r="G3" s="5"/>
      <c r="H3" s="7"/>
      <c r="I3" s="7"/>
      <c r="J3" s="7"/>
      <c r="K3" s="7"/>
      <c r="L3" s="7"/>
    </row>
    <row r="4">
      <c r="A4" s="9" t="s">
        <v>1024</v>
      </c>
      <c r="B4" s="5">
        <v>10.0</v>
      </c>
      <c r="C4" s="5">
        <v>7.0</v>
      </c>
      <c r="D4" s="19">
        <v>9.5</v>
      </c>
      <c r="E4" s="5">
        <v>8.0</v>
      </c>
      <c r="F4" s="82">
        <v>7.0</v>
      </c>
      <c r="G4" s="2">
        <v>7.5</v>
      </c>
      <c r="H4" s="8"/>
      <c r="I4" s="8"/>
      <c r="J4" s="8"/>
      <c r="K4" s="8"/>
      <c r="L4" s="8"/>
    </row>
    <row r="5">
      <c r="A5" s="9" t="s">
        <v>1025</v>
      </c>
      <c r="B5" s="5">
        <v>10.0</v>
      </c>
      <c r="C5" s="5">
        <v>9.0</v>
      </c>
      <c r="D5" s="19">
        <v>7.0</v>
      </c>
      <c r="E5" s="5"/>
      <c r="F5" s="7"/>
      <c r="G5" s="7"/>
      <c r="H5" s="5"/>
      <c r="I5" s="5"/>
      <c r="J5" s="5"/>
      <c r="K5" s="5"/>
      <c r="L5" s="5"/>
    </row>
    <row r="6">
      <c r="A6" s="9" t="s">
        <v>1026</v>
      </c>
      <c r="B6" s="5">
        <v>10.0</v>
      </c>
      <c r="C6" s="5">
        <v>8.0</v>
      </c>
      <c r="D6" s="19">
        <v>7.0</v>
      </c>
      <c r="E6" s="5">
        <v>8.0</v>
      </c>
      <c r="F6" s="82">
        <v>7.0</v>
      </c>
      <c r="G6" s="167"/>
      <c r="H6" s="5"/>
      <c r="I6" s="5"/>
      <c r="J6" s="5"/>
      <c r="K6" s="5"/>
      <c r="L6" s="5"/>
    </row>
    <row r="7">
      <c r="A7" s="9" t="s">
        <v>1027</v>
      </c>
      <c r="B7" s="5">
        <v>10.0</v>
      </c>
      <c r="C7" s="5">
        <v>7.0</v>
      </c>
      <c r="D7" s="5">
        <v>9.5</v>
      </c>
      <c r="E7" s="5">
        <v>8.0</v>
      </c>
      <c r="F7" s="5">
        <v>7.3</v>
      </c>
      <c r="G7" s="5">
        <v>7.5</v>
      </c>
      <c r="H7" s="7"/>
      <c r="I7" s="7"/>
      <c r="J7" s="7"/>
      <c r="K7" s="7"/>
      <c r="L7" s="7"/>
    </row>
    <row r="8">
      <c r="A8" s="9" t="s">
        <v>1028</v>
      </c>
      <c r="B8" s="5">
        <v>10.0</v>
      </c>
      <c r="C8" s="5">
        <v>8.0</v>
      </c>
      <c r="D8" s="5">
        <v>9.5</v>
      </c>
      <c r="E8" s="146">
        <v>8.0</v>
      </c>
      <c r="F8" s="5">
        <v>6.0</v>
      </c>
      <c r="G8" s="2">
        <v>7.9</v>
      </c>
      <c r="H8" s="8"/>
      <c r="I8" s="8"/>
      <c r="J8" s="8"/>
      <c r="K8" s="8"/>
      <c r="L8" s="8"/>
    </row>
    <row r="9">
      <c r="A9" s="9" t="s">
        <v>1029</v>
      </c>
      <c r="B9" s="5">
        <v>10.0</v>
      </c>
      <c r="C9" s="7"/>
      <c r="D9" s="5">
        <v>2.0</v>
      </c>
      <c r="E9" s="5">
        <v>7.0</v>
      </c>
      <c r="F9" s="5">
        <v>4.2</v>
      </c>
      <c r="G9" s="7"/>
      <c r="H9" s="7"/>
      <c r="I9" s="7"/>
      <c r="J9" s="7"/>
      <c r="K9" s="7"/>
      <c r="L9" s="7"/>
    </row>
    <row r="10">
      <c r="A10" s="9" t="s">
        <v>1030</v>
      </c>
      <c r="B10" s="5">
        <v>10.0</v>
      </c>
      <c r="C10" s="5" t="s">
        <v>1031</v>
      </c>
      <c r="D10" s="19">
        <v>10.0</v>
      </c>
      <c r="E10" s="146">
        <v>8.0</v>
      </c>
      <c r="F10" s="5">
        <v>6.0</v>
      </c>
      <c r="G10" s="2">
        <v>7.6</v>
      </c>
      <c r="H10" s="8"/>
      <c r="I10" s="8"/>
      <c r="J10" s="8"/>
      <c r="K10" s="8"/>
      <c r="L10" s="8"/>
    </row>
    <row r="11">
      <c r="A11" s="9" t="s">
        <v>1032</v>
      </c>
      <c r="B11" s="5">
        <v>10.0</v>
      </c>
      <c r="C11" s="5" t="s">
        <v>1033</v>
      </c>
      <c r="D11" s="5">
        <v>7.5</v>
      </c>
      <c r="E11" s="7"/>
      <c r="F11" s="5">
        <v>4.0</v>
      </c>
      <c r="G11" s="5"/>
      <c r="H11" s="5"/>
      <c r="I11" s="5"/>
      <c r="J11" s="5"/>
      <c r="K11" s="5"/>
      <c r="L11" s="5"/>
    </row>
    <row r="12">
      <c r="A12" s="9" t="s">
        <v>1034</v>
      </c>
      <c r="B12" s="5">
        <v>10.0</v>
      </c>
      <c r="C12" s="5">
        <v>9.0</v>
      </c>
      <c r="D12" s="5">
        <v>9.5</v>
      </c>
      <c r="E12" s="5">
        <v>9.0</v>
      </c>
      <c r="F12" s="5">
        <v>8.0</v>
      </c>
      <c r="G12" s="7"/>
      <c r="H12" s="7"/>
      <c r="I12" s="7"/>
      <c r="J12" s="7"/>
      <c r="K12" s="7"/>
      <c r="L12" s="7"/>
    </row>
    <row r="13">
      <c r="A13" s="9" t="s">
        <v>1035</v>
      </c>
      <c r="B13" s="5">
        <v>10.0</v>
      </c>
      <c r="C13" s="5">
        <v>9.0</v>
      </c>
      <c r="D13" s="5"/>
      <c r="E13" s="5"/>
      <c r="F13" s="5">
        <v>7.3</v>
      </c>
      <c r="G13" s="5"/>
      <c r="H13" s="5"/>
      <c r="I13" s="5"/>
      <c r="J13" s="5"/>
      <c r="K13" s="5"/>
      <c r="L13" s="5"/>
    </row>
    <row r="14">
      <c r="A14" s="9" t="s">
        <v>1036</v>
      </c>
      <c r="B14" s="5">
        <v>10.0</v>
      </c>
      <c r="C14" s="5">
        <v>6.5</v>
      </c>
      <c r="D14" s="5">
        <v>10.0</v>
      </c>
      <c r="E14" s="5">
        <v>0.0</v>
      </c>
      <c r="F14" s="5">
        <v>5.0</v>
      </c>
      <c r="G14" s="5"/>
      <c r="H14" s="5"/>
      <c r="I14" s="5"/>
      <c r="J14" s="5"/>
      <c r="K14" s="5"/>
      <c r="L14" s="5"/>
    </row>
    <row r="15">
      <c r="A15" s="2" t="s">
        <v>620</v>
      </c>
      <c r="B15" s="5">
        <v>10.0</v>
      </c>
      <c r="C15" s="5">
        <v>9.0</v>
      </c>
      <c r="D15" s="5">
        <v>9.5</v>
      </c>
      <c r="E15" s="5">
        <v>9.5</v>
      </c>
      <c r="F15" s="5">
        <v>8.3</v>
      </c>
      <c r="G15" s="5"/>
      <c r="H15" s="5"/>
      <c r="I15" s="5"/>
      <c r="J15" s="5"/>
      <c r="K15" s="5"/>
      <c r="L15" s="7"/>
    </row>
    <row r="16">
      <c r="A16" s="9" t="s">
        <v>1037</v>
      </c>
      <c r="B16" s="5">
        <v>10.0</v>
      </c>
      <c r="C16" s="5">
        <v>4.5</v>
      </c>
      <c r="D16" s="5">
        <v>9.5</v>
      </c>
      <c r="E16" s="5">
        <v>9.0</v>
      </c>
      <c r="F16" s="5">
        <v>6.0</v>
      </c>
      <c r="G16" s="5">
        <v>0.0</v>
      </c>
      <c r="H16" s="7"/>
      <c r="I16" s="7"/>
      <c r="J16" s="7"/>
      <c r="K16" s="7"/>
      <c r="L16" s="7"/>
    </row>
    <row r="17">
      <c r="A17" s="9" t="s">
        <v>1038</v>
      </c>
      <c r="B17" s="5">
        <v>10.0</v>
      </c>
      <c r="C17" s="5">
        <v>8.0</v>
      </c>
      <c r="D17" s="5">
        <v>8.0</v>
      </c>
      <c r="E17" s="146">
        <v>7.0</v>
      </c>
      <c r="F17" s="5">
        <v>7.0</v>
      </c>
      <c r="G17" s="8"/>
      <c r="H17" s="8"/>
      <c r="I17" s="8"/>
      <c r="J17" s="8"/>
      <c r="K17" s="8"/>
      <c r="L17" s="8"/>
    </row>
    <row r="18">
      <c r="A18" s="9" t="s">
        <v>1039</v>
      </c>
      <c r="B18" s="5">
        <v>10.0</v>
      </c>
      <c r="C18" s="5">
        <v>8.0</v>
      </c>
      <c r="D18" s="5">
        <v>8.0</v>
      </c>
      <c r="E18" s="5">
        <v>7.0</v>
      </c>
      <c r="F18" s="5">
        <v>7.0</v>
      </c>
      <c r="G18" s="7"/>
      <c r="H18" s="7"/>
      <c r="I18" s="7"/>
      <c r="J18" s="7"/>
      <c r="K18" s="7"/>
      <c r="L18" s="7"/>
    </row>
    <row r="19">
      <c r="A19" s="9" t="s">
        <v>1040</v>
      </c>
      <c r="B19" s="5">
        <v>10.0</v>
      </c>
      <c r="C19" s="5">
        <v>9.0</v>
      </c>
      <c r="D19" s="5"/>
      <c r="E19" s="82">
        <v>7.0</v>
      </c>
      <c r="F19" s="82">
        <v>5.0</v>
      </c>
      <c r="G19" s="167"/>
      <c r="H19" s="5"/>
      <c r="I19" s="5"/>
      <c r="J19" s="5"/>
      <c r="K19" s="5"/>
      <c r="L19" s="5"/>
    </row>
    <row r="20">
      <c r="A20" s="9" t="s">
        <v>1041</v>
      </c>
      <c r="B20" s="5">
        <v>10.0</v>
      </c>
      <c r="C20" s="5">
        <v>8.0</v>
      </c>
      <c r="D20" s="5">
        <v>7.5</v>
      </c>
      <c r="E20" s="157"/>
      <c r="F20" s="82">
        <v>4.0</v>
      </c>
      <c r="G20" s="167"/>
      <c r="H20" s="5"/>
      <c r="I20" s="5"/>
      <c r="J20" s="5"/>
      <c r="K20" s="5"/>
      <c r="L20" s="5"/>
    </row>
    <row r="21">
      <c r="A21" s="9" t="s">
        <v>1042</v>
      </c>
      <c r="B21" s="5">
        <v>10.0</v>
      </c>
      <c r="C21" s="19">
        <v>8.0</v>
      </c>
      <c r="D21" s="5">
        <v>10.0</v>
      </c>
      <c r="E21" s="5">
        <v>9.0</v>
      </c>
      <c r="F21" s="5">
        <v>8.0</v>
      </c>
      <c r="G21" s="5"/>
      <c r="H21" s="7"/>
      <c r="I21" s="5"/>
      <c r="J21" s="7"/>
      <c r="K21" s="7"/>
      <c r="L21" s="7"/>
    </row>
    <row r="22">
      <c r="A22" s="21" t="s">
        <v>1043</v>
      </c>
      <c r="B22" s="5">
        <v>10.0</v>
      </c>
      <c r="C22" s="5">
        <v>6.0</v>
      </c>
      <c r="D22" s="5">
        <v>8.3</v>
      </c>
      <c r="E22" s="5"/>
      <c r="F22" s="82">
        <v>5.5</v>
      </c>
      <c r="G22" s="5">
        <v>7.9</v>
      </c>
      <c r="H22" s="5"/>
      <c r="I22" s="5"/>
      <c r="J22" s="5"/>
      <c r="K22" s="5"/>
      <c r="L22" s="5"/>
    </row>
    <row r="23">
      <c r="A23" s="21" t="s">
        <v>1044</v>
      </c>
      <c r="B23" s="5">
        <v>10.0</v>
      </c>
      <c r="C23" s="5">
        <v>7.5</v>
      </c>
      <c r="D23" s="5">
        <v>8.3</v>
      </c>
      <c r="E23" s="7"/>
      <c r="F23" s="5">
        <v>5.5</v>
      </c>
      <c r="G23" s="5">
        <v>7.9</v>
      </c>
      <c r="H23" s="7"/>
      <c r="I23" s="7"/>
      <c r="J23" s="7"/>
      <c r="K23" s="7"/>
      <c r="L23" s="7"/>
    </row>
    <row r="24">
      <c r="A24" s="9" t="s">
        <v>1045</v>
      </c>
      <c r="B24" s="5">
        <v>10.0</v>
      </c>
      <c r="C24" s="5">
        <v>5.5</v>
      </c>
      <c r="D24" s="5">
        <v>2.0</v>
      </c>
      <c r="E24" s="7"/>
      <c r="F24" s="5">
        <v>7.3</v>
      </c>
      <c r="G24" s="5"/>
      <c r="H24" s="7"/>
      <c r="I24" s="5"/>
      <c r="J24" s="7"/>
      <c r="K24" s="7"/>
      <c r="L24" s="7"/>
    </row>
    <row r="25">
      <c r="A25" s="9" t="s">
        <v>1046</v>
      </c>
      <c r="B25" s="5">
        <v>10.0</v>
      </c>
      <c r="C25" s="5" t="s">
        <v>1031</v>
      </c>
      <c r="D25" s="7"/>
      <c r="E25" s="7"/>
      <c r="F25" s="7"/>
      <c r="G25" s="5">
        <v>7.6</v>
      </c>
      <c r="H25" s="7"/>
      <c r="I25" s="7"/>
      <c r="J25" s="7"/>
      <c r="K25" s="7"/>
      <c r="L25" s="7"/>
    </row>
    <row r="26">
      <c r="A26" s="9" t="s">
        <v>1047</v>
      </c>
      <c r="B26" s="5">
        <v>10.0</v>
      </c>
      <c r="C26" s="5"/>
      <c r="D26" s="5">
        <v>2.0</v>
      </c>
      <c r="E26" s="146">
        <v>0.0</v>
      </c>
      <c r="F26" s="5">
        <v>6.0</v>
      </c>
      <c r="G26" s="147">
        <v>7.6</v>
      </c>
      <c r="H26" s="5"/>
      <c r="I26" s="5"/>
      <c r="J26" s="5"/>
      <c r="K26" s="5"/>
      <c r="L26" s="5"/>
    </row>
    <row r="27">
      <c r="A27" s="9" t="s">
        <v>1048</v>
      </c>
      <c r="B27" s="5">
        <v>10.0</v>
      </c>
      <c r="C27" s="8"/>
      <c r="D27" s="19">
        <v>10.0</v>
      </c>
      <c r="E27" s="146">
        <v>0.0</v>
      </c>
      <c r="F27" s="2">
        <v>6.0</v>
      </c>
      <c r="G27" s="2"/>
      <c r="H27" s="8"/>
      <c r="I27" s="8"/>
      <c r="J27" s="8"/>
      <c r="K27" s="8"/>
      <c r="L27" s="8"/>
    </row>
    <row r="28">
      <c r="A28" s="2" t="s">
        <v>629</v>
      </c>
      <c r="B28" s="2">
        <v>8.5</v>
      </c>
      <c r="C28" s="5">
        <v>10.0</v>
      </c>
      <c r="D28" s="5">
        <v>8.5</v>
      </c>
      <c r="E28" s="5">
        <v>9.5</v>
      </c>
      <c r="F28" s="5"/>
      <c r="G28" s="5"/>
      <c r="H28" s="7"/>
      <c r="I28" s="5"/>
      <c r="J28" s="5"/>
      <c r="K28" s="5"/>
      <c r="L28" s="5"/>
      <c r="N28" s="5"/>
      <c r="O28" s="5"/>
      <c r="P28" s="5"/>
      <c r="Q28" s="7"/>
      <c r="R28" s="5"/>
      <c r="S28" s="7"/>
      <c r="T28" s="7"/>
      <c r="U28" s="7"/>
      <c r="V28" s="7"/>
      <c r="W28" s="7"/>
      <c r="X28" s="7"/>
    </row>
    <row r="29">
      <c r="A29" s="9" t="s">
        <v>1049</v>
      </c>
      <c r="B29" s="5">
        <v>10.0</v>
      </c>
      <c r="C29" s="5">
        <v>9.0</v>
      </c>
      <c r="D29" s="5">
        <v>9.0</v>
      </c>
      <c r="E29" s="5">
        <v>10.0</v>
      </c>
      <c r="F29" s="5">
        <v>4.0</v>
      </c>
      <c r="G29" s="5"/>
      <c r="H29" s="5"/>
      <c r="I29" s="5"/>
      <c r="J29" s="5"/>
      <c r="K29" s="5"/>
      <c r="L29" s="23"/>
      <c r="M29" s="55"/>
      <c r="N29" s="5"/>
      <c r="O29" s="5"/>
      <c r="P29" s="5"/>
      <c r="Q29" s="7"/>
      <c r="R29" s="5"/>
      <c r="S29" s="5"/>
      <c r="T29" s="7"/>
      <c r="U29" s="5"/>
      <c r="V29" s="7"/>
      <c r="W29" s="7"/>
      <c r="X29" s="7"/>
    </row>
    <row r="30">
      <c r="A30" s="2" t="s">
        <v>619</v>
      </c>
      <c r="B30" s="5">
        <v>7.0</v>
      </c>
      <c r="C30" s="5">
        <v>9.0</v>
      </c>
      <c r="D30" s="5">
        <v>8.3</v>
      </c>
      <c r="E30" s="5">
        <v>8.0</v>
      </c>
      <c r="F30" s="5">
        <v>9.0</v>
      </c>
      <c r="G30" s="5">
        <v>7.8</v>
      </c>
      <c r="H30" s="5"/>
      <c r="I30" s="5"/>
      <c r="J30" s="5"/>
      <c r="K30" s="7"/>
      <c r="L30" s="7"/>
    </row>
  </sheetData>
  <conditionalFormatting sqref="F24 F26 B29:K30 L30">
    <cfRule type="cellIs" dxfId="0" priority="1" operator="greaterThanOrEqual">
      <formula>7</formula>
    </cfRule>
  </conditionalFormatting>
  <conditionalFormatting sqref="F24 F26 B29:K30 L30">
    <cfRule type="cellIs" dxfId="1" priority="2" operator="lessThan">
      <formula>7</formula>
    </cfRule>
  </conditionalFormatting>
  <conditionalFormatting sqref="F24 F26 B29:K30 L30">
    <cfRule type="notContainsBlanks" dxfId="2" priority="3">
      <formula>LEN(TRIM(F24))&gt;0</formula>
    </cfRule>
  </conditionalFormatting>
  <conditionalFormatting sqref="B22:B23 E22:L23 L27:L28 C28:K28 N28 Q28:X28">
    <cfRule type="cellIs" dxfId="0" priority="4" operator="greaterThanOrEqual">
      <formula>7</formula>
    </cfRule>
  </conditionalFormatting>
  <conditionalFormatting sqref="B2:B27 C2:C25 D2:D27 E2:L23 E26:E27 C27 F27:K27 N28:P29 Q28:X28">
    <cfRule type="cellIs" dxfId="0" priority="5" operator="greaterThanOrEqual">
      <formula>7</formula>
    </cfRule>
  </conditionalFormatting>
  <conditionalFormatting sqref="B2:B27 C2:C25 D2:D28 E2:L23 E26:E28 C27:C28 F27:L28 N28:P29 Q28:X28">
    <cfRule type="cellIs" dxfId="1" priority="6" operator="lessThan">
      <formula>7</formula>
    </cfRule>
  </conditionalFormatting>
  <conditionalFormatting sqref="H21:L23 T28:X28">
    <cfRule type="cellIs" dxfId="4" priority="7" operator="greaterThanOrEqual">
      <formula>7</formula>
    </cfRule>
  </conditionalFormatting>
  <conditionalFormatting sqref="H21:L23 T28:X28">
    <cfRule type="cellIs" dxfId="5" priority="8" operator="lessThan">
      <formula>7</formula>
    </cfRule>
  </conditionalFormatting>
  <conditionalFormatting sqref="H21:L23 T28:X28">
    <cfRule type="notContainsBlanks" dxfId="2" priority="9">
      <formula>LEN(TRIM(H21))&gt;0</formula>
    </cfRule>
  </conditionalFormatting>
  <conditionalFormatting sqref="B2:B27 C2:C25 D2:D27 E2:L23 E26:E27 C27 F27:K27 N28:P29 Q28:X28">
    <cfRule type="cellIs" dxfId="0" priority="10" operator="greaterThanOrEqual">
      <formula>7</formula>
    </cfRule>
  </conditionalFormatting>
  <conditionalFormatting sqref="G2:G29">
    <cfRule type="cellIs" dxfId="6" priority="11" operator="greaterThanOrEqual">
      <formula>7</formula>
    </cfRule>
  </conditionalFormatting>
  <drawing r:id="rId2"/>
  <legacyDrawing r:id="rId3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8F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75"/>
    <col customWidth="1" min="2" max="2" width="5.38"/>
    <col customWidth="1" min="3" max="3" width="5.0"/>
    <col customWidth="1" min="4" max="4" width="4.88"/>
    <col customWidth="1" min="5" max="5" width="5.38"/>
    <col customWidth="1" min="6" max="6" width="5.5"/>
    <col customWidth="1" min="7" max="7" width="5.0"/>
    <col customWidth="1" min="8" max="8" width="5.5"/>
    <col customWidth="1" min="9" max="9" width="3.75"/>
    <col customWidth="1" min="10" max="10" width="5.0"/>
    <col customWidth="1" min="11" max="11" width="6.63"/>
    <col customWidth="1" min="12" max="12" width="25.5"/>
  </cols>
  <sheetData>
    <row r="1">
      <c r="A1" s="53" t="s">
        <v>58</v>
      </c>
      <c r="B1" s="144" t="s">
        <v>59</v>
      </c>
      <c r="C1" s="145" t="s">
        <v>60</v>
      </c>
      <c r="D1" s="145" t="s">
        <v>61</v>
      </c>
      <c r="E1" s="145" t="s">
        <v>4</v>
      </c>
      <c r="F1" s="145" t="s">
        <v>7</v>
      </c>
      <c r="G1" s="145" t="s">
        <v>9</v>
      </c>
      <c r="H1" s="145" t="s">
        <v>62</v>
      </c>
      <c r="I1" s="145" t="s">
        <v>8</v>
      </c>
      <c r="J1" s="145" t="s">
        <v>63</v>
      </c>
      <c r="K1" s="145" t="s">
        <v>11</v>
      </c>
      <c r="L1" s="145" t="s">
        <v>12</v>
      </c>
    </row>
    <row r="2">
      <c r="A2" s="168" t="s">
        <v>1050</v>
      </c>
      <c r="B2" s="7"/>
      <c r="C2" s="5">
        <v>4.0</v>
      </c>
      <c r="D2" s="7"/>
      <c r="E2" s="7"/>
      <c r="F2" s="5"/>
      <c r="G2" s="7"/>
      <c r="H2" s="7"/>
      <c r="I2" s="7"/>
      <c r="J2" s="7"/>
      <c r="K2" s="7"/>
      <c r="L2" s="7"/>
    </row>
    <row r="3">
      <c r="A3" s="168" t="s">
        <v>1051</v>
      </c>
      <c r="B3" s="5">
        <v>10.0</v>
      </c>
      <c r="C3" s="5">
        <v>8.5</v>
      </c>
      <c r="D3" s="5">
        <v>6.5</v>
      </c>
      <c r="E3" s="5">
        <v>8.7</v>
      </c>
      <c r="F3" s="7"/>
      <c r="G3" s="7"/>
      <c r="H3" s="5"/>
      <c r="I3" s="5"/>
      <c r="J3" s="5"/>
      <c r="K3" s="5"/>
      <c r="L3" s="5"/>
    </row>
    <row r="4">
      <c r="A4" s="168" t="s">
        <v>1052</v>
      </c>
      <c r="B4" s="7"/>
      <c r="C4" s="5">
        <v>7.0</v>
      </c>
      <c r="D4" s="7"/>
      <c r="E4" s="7"/>
      <c r="F4" s="5"/>
      <c r="G4" s="5"/>
      <c r="H4" s="7"/>
      <c r="I4" s="7"/>
      <c r="J4" s="7"/>
      <c r="K4" s="7"/>
      <c r="L4" s="7"/>
    </row>
    <row r="5">
      <c r="A5" s="168" t="s">
        <v>1053</v>
      </c>
      <c r="B5" s="5">
        <v>10.0</v>
      </c>
      <c r="C5" s="5">
        <v>7.0</v>
      </c>
      <c r="D5" s="5">
        <v>4.0</v>
      </c>
      <c r="E5" s="7"/>
      <c r="F5" s="7"/>
      <c r="G5" s="7"/>
      <c r="H5" s="5"/>
      <c r="I5" s="5"/>
      <c r="J5" s="5"/>
      <c r="K5" s="5"/>
      <c r="L5" s="5"/>
    </row>
    <row r="6">
      <c r="A6" s="168" t="s">
        <v>1054</v>
      </c>
      <c r="B6" s="5">
        <v>10.0</v>
      </c>
      <c r="C6" s="5">
        <v>9.0</v>
      </c>
      <c r="D6" s="19">
        <v>9.0</v>
      </c>
      <c r="E6" s="5">
        <v>9.3</v>
      </c>
      <c r="F6" s="5"/>
      <c r="G6" s="7"/>
      <c r="H6" s="7"/>
      <c r="I6" s="7"/>
      <c r="J6" s="7"/>
      <c r="K6" s="7"/>
      <c r="L6" s="7"/>
    </row>
    <row r="7">
      <c r="A7" s="168" t="s">
        <v>1055</v>
      </c>
      <c r="B7" s="7"/>
      <c r="C7" s="5">
        <v>2.0</v>
      </c>
      <c r="D7" s="7"/>
      <c r="E7" s="7"/>
      <c r="F7" s="5"/>
      <c r="G7" s="7"/>
      <c r="H7" s="7"/>
      <c r="I7" s="7"/>
      <c r="J7" s="7"/>
      <c r="K7" s="7"/>
      <c r="L7" s="7"/>
    </row>
    <row r="8">
      <c r="A8" s="168" t="s">
        <v>1056</v>
      </c>
      <c r="B8" s="5">
        <v>10.0</v>
      </c>
      <c r="C8" s="5">
        <v>7.0</v>
      </c>
      <c r="D8" s="5">
        <v>6.0</v>
      </c>
      <c r="E8" s="7"/>
      <c r="F8" s="5"/>
      <c r="G8" s="5"/>
      <c r="H8" s="5"/>
      <c r="I8" s="5"/>
      <c r="J8" s="5"/>
      <c r="K8" s="5"/>
      <c r="L8" s="5"/>
    </row>
    <row r="9">
      <c r="A9" s="168" t="s">
        <v>1057</v>
      </c>
      <c r="B9" s="7"/>
      <c r="C9" s="5">
        <v>10.0</v>
      </c>
      <c r="D9" s="5">
        <v>8.0</v>
      </c>
      <c r="E9" s="7"/>
      <c r="F9" s="7"/>
      <c r="G9" s="7"/>
      <c r="H9" s="7"/>
      <c r="I9" s="7"/>
      <c r="J9" s="7"/>
      <c r="K9" s="7"/>
      <c r="L9" s="7"/>
    </row>
    <row r="10">
      <c r="A10" s="168" t="s">
        <v>1058</v>
      </c>
      <c r="B10" s="5">
        <v>10.0</v>
      </c>
      <c r="C10" s="19">
        <v>10.0</v>
      </c>
      <c r="D10" s="19">
        <v>9.2</v>
      </c>
      <c r="E10" s="5">
        <v>7.3</v>
      </c>
      <c r="F10" s="5"/>
      <c r="G10" s="5"/>
      <c r="H10" s="5"/>
      <c r="I10" s="5"/>
      <c r="J10" s="5"/>
      <c r="K10" s="5"/>
      <c r="L10" s="5"/>
    </row>
    <row r="11">
      <c r="A11" s="54" t="s">
        <v>162</v>
      </c>
      <c r="B11" s="5">
        <v>10.0</v>
      </c>
      <c r="C11" s="7"/>
      <c r="D11" s="5">
        <v>9.0</v>
      </c>
      <c r="E11" s="5">
        <v>10.0</v>
      </c>
      <c r="F11" s="7"/>
      <c r="G11" s="7"/>
      <c r="H11" s="7"/>
      <c r="I11" s="7"/>
      <c r="J11" s="7"/>
      <c r="K11" s="7"/>
      <c r="L11" s="7"/>
    </row>
    <row r="12">
      <c r="A12" s="168" t="s">
        <v>1059</v>
      </c>
      <c r="B12" s="5">
        <v>10.0</v>
      </c>
      <c r="C12" s="19">
        <v>10.0</v>
      </c>
      <c r="D12" s="5">
        <v>8.0</v>
      </c>
      <c r="E12" s="19">
        <v>10.0</v>
      </c>
      <c r="F12" s="5"/>
      <c r="G12" s="5"/>
      <c r="H12" s="7"/>
      <c r="I12" s="7"/>
      <c r="J12" s="7"/>
      <c r="K12" s="7"/>
      <c r="L12" s="7"/>
    </row>
    <row r="13">
      <c r="A13" s="168" t="s">
        <v>1060</v>
      </c>
      <c r="B13" s="5">
        <v>10.0</v>
      </c>
      <c r="C13" s="5">
        <v>7.0</v>
      </c>
      <c r="D13" s="19">
        <v>9.5</v>
      </c>
      <c r="E13" s="5">
        <v>10.0</v>
      </c>
      <c r="F13" s="5"/>
      <c r="G13" s="5"/>
      <c r="H13" s="5"/>
      <c r="I13" s="5"/>
      <c r="J13" s="5"/>
      <c r="K13" s="5"/>
      <c r="L13" s="5"/>
    </row>
    <row r="14">
      <c r="A14" s="168" t="s">
        <v>142</v>
      </c>
      <c r="B14" s="7"/>
      <c r="C14" s="7"/>
      <c r="D14" s="7"/>
      <c r="E14" s="7"/>
      <c r="F14" s="5"/>
      <c r="G14" s="5"/>
      <c r="H14" s="7"/>
      <c r="I14" s="7"/>
      <c r="J14" s="7"/>
      <c r="K14" s="7"/>
      <c r="L14" s="7"/>
    </row>
    <row r="15">
      <c r="A15" s="168" t="s">
        <v>1061</v>
      </c>
      <c r="B15" s="5">
        <v>10.0</v>
      </c>
      <c r="C15" s="5">
        <v>10.0</v>
      </c>
      <c r="D15" s="19">
        <v>10.0</v>
      </c>
      <c r="E15" s="19">
        <v>9.5</v>
      </c>
      <c r="F15" s="5"/>
      <c r="G15" s="5"/>
      <c r="H15" s="7"/>
      <c r="I15" s="7"/>
      <c r="J15" s="7"/>
      <c r="K15" s="7"/>
      <c r="L15" s="7"/>
    </row>
    <row r="16">
      <c r="A16" s="168" t="s">
        <v>1062</v>
      </c>
      <c r="B16" s="5">
        <v>10.0</v>
      </c>
      <c r="C16" s="5">
        <v>2.5</v>
      </c>
      <c r="D16" s="5">
        <v>8.5</v>
      </c>
      <c r="E16" s="19">
        <v>8.0</v>
      </c>
      <c r="F16" s="7"/>
      <c r="G16" s="7"/>
      <c r="H16" s="7"/>
      <c r="I16" s="7"/>
      <c r="J16" s="7"/>
      <c r="K16" s="7"/>
      <c r="L16" s="7"/>
    </row>
    <row r="17">
      <c r="A17" s="168" t="s">
        <v>1063</v>
      </c>
      <c r="B17" s="7"/>
      <c r="C17" s="19">
        <v>9.0</v>
      </c>
      <c r="D17" s="19">
        <v>8.5</v>
      </c>
      <c r="E17" s="5">
        <v>9.2</v>
      </c>
      <c r="F17" s="7"/>
      <c r="G17" s="7"/>
      <c r="H17" s="7"/>
      <c r="I17" s="7"/>
      <c r="J17" s="7"/>
      <c r="K17" s="7"/>
      <c r="L17" s="7"/>
    </row>
    <row r="18">
      <c r="A18" s="168" t="s">
        <v>1064</v>
      </c>
      <c r="B18" s="5">
        <v>10.0</v>
      </c>
      <c r="C18" s="5">
        <v>9.0</v>
      </c>
      <c r="D18" s="5">
        <v>7.5</v>
      </c>
      <c r="E18" s="5">
        <v>8.5</v>
      </c>
      <c r="F18" s="5"/>
      <c r="G18" s="7"/>
      <c r="H18" s="7"/>
      <c r="I18" s="5"/>
      <c r="J18" s="7"/>
      <c r="K18" s="7"/>
      <c r="L18" s="7"/>
    </row>
    <row r="19">
      <c r="A19" s="168" t="s">
        <v>1065</v>
      </c>
      <c r="B19" s="7"/>
      <c r="C19" s="7"/>
      <c r="D19" s="7"/>
      <c r="E19" s="5"/>
      <c r="F19" s="5"/>
      <c r="G19" s="5"/>
      <c r="H19" s="5"/>
      <c r="I19" s="5"/>
      <c r="J19" s="5"/>
      <c r="K19" s="5"/>
      <c r="L19" s="5"/>
    </row>
    <row r="20">
      <c r="A20" s="168" t="s">
        <v>1066</v>
      </c>
      <c r="B20" s="7"/>
      <c r="C20" s="5">
        <v>6.0</v>
      </c>
      <c r="D20" s="5">
        <v>4.5</v>
      </c>
      <c r="E20" s="7"/>
      <c r="F20" s="5"/>
      <c r="G20" s="5"/>
      <c r="H20" s="5"/>
      <c r="I20" s="5"/>
      <c r="J20" s="5"/>
      <c r="K20" s="5"/>
      <c r="L20" s="5"/>
    </row>
    <row r="21">
      <c r="A21" s="168" t="s">
        <v>1067</v>
      </c>
      <c r="B21" s="5">
        <v>10.0</v>
      </c>
      <c r="C21" s="5">
        <v>7.0</v>
      </c>
      <c r="D21" s="5">
        <v>7.2</v>
      </c>
      <c r="E21" s="5">
        <v>7.3</v>
      </c>
      <c r="F21" s="5"/>
      <c r="G21" s="7"/>
      <c r="H21" s="5"/>
      <c r="I21" s="5"/>
      <c r="J21" s="5"/>
      <c r="K21" s="5"/>
      <c r="L21" s="5"/>
    </row>
    <row r="22">
      <c r="A22" s="168" t="s">
        <v>1068</v>
      </c>
      <c r="B22" s="7"/>
      <c r="C22" s="5">
        <v>9.0</v>
      </c>
      <c r="D22" s="5">
        <v>7.7</v>
      </c>
      <c r="E22" s="7"/>
      <c r="F22" s="5"/>
      <c r="G22" s="7"/>
      <c r="H22" s="7"/>
      <c r="I22" s="7"/>
      <c r="J22" s="7"/>
      <c r="K22" s="7"/>
      <c r="L22" s="7"/>
    </row>
    <row r="23">
      <c r="A23" s="168" t="s">
        <v>1069</v>
      </c>
      <c r="B23" s="5">
        <v>10.0</v>
      </c>
      <c r="C23" s="5">
        <v>7.0</v>
      </c>
      <c r="D23" s="5">
        <v>8.5</v>
      </c>
      <c r="E23" s="5">
        <v>9.8</v>
      </c>
      <c r="F23" s="5"/>
      <c r="G23" s="5"/>
      <c r="H23" s="7"/>
      <c r="I23" s="5"/>
      <c r="J23" s="7"/>
      <c r="K23" s="7"/>
      <c r="L23" s="7"/>
    </row>
    <row r="24">
      <c r="A24" s="168" t="s">
        <v>1070</v>
      </c>
      <c r="B24" s="7"/>
      <c r="C24" s="5">
        <v>6.0</v>
      </c>
      <c r="D24" s="7"/>
      <c r="E24" s="7"/>
      <c r="F24" s="5"/>
      <c r="G24" s="5"/>
      <c r="H24" s="5"/>
      <c r="I24" s="5"/>
      <c r="J24" s="5"/>
      <c r="K24" s="5"/>
      <c r="L24" s="5"/>
    </row>
    <row r="25">
      <c r="A25" s="168" t="s">
        <v>1071</v>
      </c>
      <c r="B25" s="5">
        <v>8.0</v>
      </c>
      <c r="C25" s="5">
        <v>8.5</v>
      </c>
      <c r="D25" s="5">
        <v>7.2</v>
      </c>
      <c r="E25" s="5">
        <v>8.2</v>
      </c>
      <c r="F25" s="7"/>
      <c r="G25" s="7"/>
      <c r="H25" s="5"/>
      <c r="I25" s="5"/>
      <c r="J25" s="5"/>
      <c r="K25" s="5"/>
      <c r="L25" s="5"/>
    </row>
    <row r="26">
      <c r="A26" s="168" t="s">
        <v>1016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>
      <c r="A27" s="168" t="s">
        <v>489</v>
      </c>
      <c r="B27" s="5">
        <v>10.0</v>
      </c>
      <c r="C27" s="5">
        <v>8.5</v>
      </c>
      <c r="D27" s="5">
        <v>7.3</v>
      </c>
      <c r="E27" s="5">
        <v>7.8</v>
      </c>
      <c r="F27" s="166"/>
      <c r="G27" s="5">
        <v>7.0</v>
      </c>
      <c r="H27" s="5">
        <v>10.0</v>
      </c>
      <c r="I27" s="5">
        <v>7.5</v>
      </c>
      <c r="J27" s="5">
        <v>8.0</v>
      </c>
      <c r="K27" s="5"/>
      <c r="L27" s="5"/>
    </row>
    <row r="28">
      <c r="A28" s="168" t="s">
        <v>1072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169"/>
    </row>
    <row r="29">
      <c r="A29" s="168" t="s">
        <v>727</v>
      </c>
      <c r="B29" s="5">
        <v>10.0</v>
      </c>
      <c r="C29" s="5">
        <v>7.0</v>
      </c>
      <c r="D29" s="5">
        <v>8.5</v>
      </c>
      <c r="E29" s="5">
        <v>9.0</v>
      </c>
      <c r="F29" s="157"/>
      <c r="G29" s="157"/>
      <c r="H29" s="5"/>
      <c r="I29" s="5"/>
      <c r="J29" s="5"/>
      <c r="K29" s="5"/>
      <c r="L29" s="5"/>
    </row>
    <row r="30">
      <c r="A30" s="168" t="s">
        <v>555</v>
      </c>
      <c r="B30" s="5">
        <v>10.0</v>
      </c>
      <c r="C30" s="5">
        <v>7.0</v>
      </c>
      <c r="D30" s="5">
        <v>5.5</v>
      </c>
      <c r="E30" s="5">
        <v>7.0</v>
      </c>
      <c r="F30" s="7"/>
      <c r="G30" s="7"/>
      <c r="H30" s="7"/>
      <c r="I30" s="7"/>
      <c r="J30" s="7"/>
      <c r="K30" s="7"/>
      <c r="L30" s="7"/>
    </row>
    <row r="31">
      <c r="A31" s="21"/>
      <c r="B31" s="7"/>
      <c r="C31" s="5"/>
      <c r="D31" s="7"/>
      <c r="E31" s="157"/>
      <c r="F31" s="157"/>
      <c r="G31" s="157"/>
      <c r="H31" s="5"/>
      <c r="I31" s="5"/>
      <c r="J31" s="5"/>
      <c r="K31" s="5"/>
      <c r="L31" s="5"/>
    </row>
    <row r="32">
      <c r="A32" s="21"/>
      <c r="B32" s="7"/>
      <c r="C32" s="5"/>
      <c r="D32" s="7"/>
      <c r="E32" s="157"/>
      <c r="F32" s="157"/>
      <c r="G32" s="157"/>
      <c r="H32" s="5"/>
      <c r="I32" s="5"/>
      <c r="J32" s="5"/>
      <c r="K32" s="5"/>
      <c r="L32" s="5"/>
    </row>
  </sheetData>
  <conditionalFormatting sqref="B11 C11:D11 E11:K11 L11">
    <cfRule type="cellIs" dxfId="3" priority="1" operator="greaterThanOrEqual">
      <formula>7</formula>
    </cfRule>
  </conditionalFormatting>
  <conditionalFormatting sqref="D11 G27:J32 C28:C30 D28:D29 E28:F32 K28:L32 B29:B32">
    <cfRule type="cellIs" dxfId="0" priority="2" operator="greaterThanOrEqual">
      <formula>7</formula>
    </cfRule>
  </conditionalFormatting>
  <conditionalFormatting sqref="D11 G27:J27 B29:B32 C29:C30 D29 E29:L32">
    <cfRule type="notContainsBlanks" dxfId="2" priority="3">
      <formula>LEN(TRIM(D11))&gt;0</formula>
    </cfRule>
  </conditionalFormatting>
  <conditionalFormatting sqref="A2:A30 B2:B27 C2:D32 E2:G25 H2:L32 E27:E32 F28:G32 B29:B32">
    <cfRule type="cellIs" dxfId="0" priority="4" operator="greaterThanOrEqual">
      <formula>7</formula>
    </cfRule>
  </conditionalFormatting>
  <conditionalFormatting sqref="A2:A30 B2:B27 C2:D32 E2:G25 H2:L32 E27:E32 G27:G32 F28:F32 B29:B32">
    <cfRule type="cellIs" dxfId="1" priority="5" operator="lessThan">
      <formula>7</formula>
    </cfRule>
  </conditionalFormatting>
  <conditionalFormatting sqref="H27:L32">
    <cfRule type="cellIs" dxfId="4" priority="6" operator="greaterThanOrEqual">
      <formula>7</formula>
    </cfRule>
  </conditionalFormatting>
  <conditionalFormatting sqref="H27:L32">
    <cfRule type="cellIs" dxfId="5" priority="7" operator="lessThan">
      <formula>7</formula>
    </cfRule>
  </conditionalFormatting>
  <conditionalFormatting sqref="H27:L32">
    <cfRule type="notContainsBlanks" dxfId="2" priority="8">
      <formula>LEN(TRIM(H27))&gt;0</formula>
    </cfRule>
  </conditionalFormatting>
  <conditionalFormatting sqref="A2:A30 B2:B27 C2:D32 E2:G25 H2:L32 E27:E32 F28:G32 B29:B32">
    <cfRule type="cellIs" dxfId="0" priority="9" operator="greaterThanOrEqual">
      <formula>7</formula>
    </cfRule>
  </conditionalFormatting>
  <drawing r:id="rId2"/>
  <legacyDrawing r:id="rId3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8.63"/>
    <col customWidth="1" min="2" max="2" width="6.88"/>
    <col customWidth="1" min="3" max="3" width="7.88"/>
    <col customWidth="1" min="4" max="4" width="7.38"/>
    <col customWidth="1" min="5" max="5" width="7.88"/>
    <col customWidth="1" min="6" max="6" width="7.38"/>
    <col customWidth="1" min="7" max="7" width="6.0"/>
    <col customWidth="1" min="8" max="8" width="8.0"/>
    <col customWidth="1" min="9" max="9" width="6.0"/>
    <col customWidth="1" min="10" max="10" width="7.5"/>
    <col customWidth="1" min="11" max="11" width="9.13"/>
    <col customWidth="1" min="12" max="12" width="7.63"/>
    <col customWidth="1" min="13" max="13" width="33.63"/>
  </cols>
  <sheetData>
    <row r="1">
      <c r="A1" s="53" t="s">
        <v>58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</row>
    <row r="2">
      <c r="A2" s="9" t="s">
        <v>1073</v>
      </c>
      <c r="B2" s="5">
        <v>7.0</v>
      </c>
      <c r="C2" s="5">
        <v>7.0</v>
      </c>
      <c r="D2" s="5">
        <v>7.0</v>
      </c>
      <c r="E2" s="5">
        <v>10.0</v>
      </c>
      <c r="F2" s="5">
        <v>10.0</v>
      </c>
      <c r="G2" s="5">
        <v>10.0</v>
      </c>
      <c r="H2" s="5">
        <v>7.5</v>
      </c>
      <c r="I2" s="5">
        <v>10.0</v>
      </c>
      <c r="J2" s="5">
        <v>8.5</v>
      </c>
      <c r="K2" s="5">
        <v>7.0</v>
      </c>
      <c r="L2" s="5">
        <v>7.0</v>
      </c>
      <c r="M2" s="61" t="s">
        <v>207</v>
      </c>
    </row>
    <row r="3">
      <c r="A3" s="9" t="s">
        <v>1074</v>
      </c>
      <c r="B3" s="5">
        <v>8.0</v>
      </c>
      <c r="C3" s="5">
        <v>7.0</v>
      </c>
      <c r="D3" s="5">
        <v>8.5</v>
      </c>
      <c r="E3" s="5">
        <v>10.0</v>
      </c>
      <c r="F3" s="5">
        <v>10.0</v>
      </c>
      <c r="G3" s="5">
        <v>10.0</v>
      </c>
      <c r="H3" s="5">
        <v>9.0</v>
      </c>
      <c r="I3" s="5">
        <v>10.0</v>
      </c>
      <c r="J3" s="5">
        <v>9.2</v>
      </c>
      <c r="K3" s="5">
        <v>7.0</v>
      </c>
      <c r="L3" s="5">
        <v>10.0</v>
      </c>
      <c r="M3" s="61" t="s">
        <v>207</v>
      </c>
    </row>
    <row r="4">
      <c r="A4" s="9" t="s">
        <v>212</v>
      </c>
      <c r="B4" s="5">
        <v>10.0</v>
      </c>
      <c r="C4" s="5">
        <v>9.0</v>
      </c>
      <c r="D4" s="5">
        <v>9.0</v>
      </c>
      <c r="E4" s="5">
        <v>10.0</v>
      </c>
      <c r="F4" s="5">
        <v>7.0</v>
      </c>
      <c r="G4" s="5">
        <v>7.0</v>
      </c>
      <c r="H4" s="5">
        <v>9.0</v>
      </c>
      <c r="I4" s="5">
        <v>10.0</v>
      </c>
      <c r="J4" s="5">
        <v>9.2</v>
      </c>
      <c r="K4" s="5">
        <v>8.5</v>
      </c>
      <c r="L4" s="5">
        <v>10.0</v>
      </c>
      <c r="M4" s="61" t="s">
        <v>14</v>
      </c>
    </row>
    <row r="5">
      <c r="A5" s="9" t="s">
        <v>1075</v>
      </c>
      <c r="B5" s="5">
        <v>7.0</v>
      </c>
      <c r="C5" s="5">
        <v>7.5</v>
      </c>
      <c r="D5" s="5">
        <v>7.0</v>
      </c>
      <c r="E5" s="5">
        <v>7.0</v>
      </c>
      <c r="F5" s="5">
        <v>7.0</v>
      </c>
      <c r="G5" s="5">
        <v>10.0</v>
      </c>
      <c r="H5" s="5">
        <v>7.0</v>
      </c>
      <c r="I5" s="5">
        <v>10.0</v>
      </c>
      <c r="J5" s="5">
        <v>7.0</v>
      </c>
      <c r="K5" s="5">
        <v>7.0</v>
      </c>
      <c r="L5" s="5">
        <v>7.0</v>
      </c>
      <c r="M5" s="61" t="s">
        <v>207</v>
      </c>
      <c r="N5" s="31" t="s">
        <v>208</v>
      </c>
    </row>
    <row r="6">
      <c r="A6" s="9" t="s">
        <v>1076</v>
      </c>
      <c r="B6" s="7"/>
      <c r="C6" s="5">
        <v>10.0</v>
      </c>
      <c r="D6" s="7"/>
      <c r="E6" s="7"/>
      <c r="F6" s="7"/>
      <c r="G6" s="5">
        <v>10.0</v>
      </c>
      <c r="H6" s="7"/>
      <c r="I6" s="5">
        <v>10.0</v>
      </c>
      <c r="J6" s="5">
        <v>7.5</v>
      </c>
      <c r="K6" s="5">
        <v>7.5</v>
      </c>
      <c r="L6" s="19">
        <v>8.0</v>
      </c>
      <c r="M6" s="146" t="s">
        <v>1077</v>
      </c>
    </row>
    <row r="7">
      <c r="A7" s="9" t="s">
        <v>393</v>
      </c>
      <c r="B7" s="7"/>
      <c r="C7" s="7"/>
      <c r="D7" s="7"/>
      <c r="E7" s="7"/>
      <c r="F7" s="7"/>
      <c r="G7" s="5"/>
      <c r="H7" s="7"/>
      <c r="I7" s="5">
        <v>10.0</v>
      </c>
      <c r="J7" s="7"/>
      <c r="K7" s="7"/>
      <c r="L7" s="7"/>
      <c r="M7" s="146" t="s">
        <v>173</v>
      </c>
    </row>
    <row r="8">
      <c r="A8" s="9" t="s">
        <v>915</v>
      </c>
      <c r="B8" s="5">
        <v>10.0</v>
      </c>
      <c r="C8" s="19">
        <v>8.0</v>
      </c>
      <c r="D8" s="19">
        <v>8.0</v>
      </c>
      <c r="E8" s="5">
        <v>10.0</v>
      </c>
      <c r="F8" s="5">
        <v>10.0</v>
      </c>
      <c r="G8" s="5">
        <v>10.0</v>
      </c>
      <c r="H8" s="5">
        <v>7.5</v>
      </c>
      <c r="I8" s="5">
        <v>10.0</v>
      </c>
      <c r="J8" s="5">
        <v>9.0</v>
      </c>
      <c r="K8" s="5">
        <v>7.0</v>
      </c>
      <c r="L8" s="5">
        <v>8.0</v>
      </c>
      <c r="M8" s="61" t="s">
        <v>207</v>
      </c>
    </row>
    <row r="9">
      <c r="A9" s="9" t="s">
        <v>1078</v>
      </c>
      <c r="B9" s="7"/>
      <c r="C9" s="5">
        <v>8.75</v>
      </c>
      <c r="D9" s="5">
        <v>9.0</v>
      </c>
      <c r="E9" s="7"/>
      <c r="F9" s="5">
        <v>10.0</v>
      </c>
      <c r="G9" s="5">
        <v>10.0</v>
      </c>
      <c r="H9" s="7"/>
      <c r="I9" s="7"/>
      <c r="J9" s="7"/>
      <c r="K9" s="7"/>
      <c r="L9" s="7"/>
      <c r="M9" s="146" t="s">
        <v>173</v>
      </c>
    </row>
    <row r="10">
      <c r="A10" s="9" t="s">
        <v>1079</v>
      </c>
      <c r="B10" s="7"/>
      <c r="C10" s="7"/>
      <c r="D10" s="7"/>
      <c r="E10" s="5">
        <v>10.0</v>
      </c>
      <c r="F10" s="7"/>
      <c r="G10" s="5">
        <v>10.0</v>
      </c>
      <c r="H10" s="7"/>
      <c r="I10" s="7"/>
      <c r="J10" s="7"/>
      <c r="K10" s="7"/>
      <c r="L10" s="7"/>
      <c r="M10" s="146" t="s">
        <v>173</v>
      </c>
    </row>
    <row r="11">
      <c r="A11" s="2" t="s">
        <v>444</v>
      </c>
      <c r="B11" s="5">
        <v>8.0</v>
      </c>
      <c r="C11" s="5">
        <v>7.0</v>
      </c>
      <c r="D11" s="5">
        <v>7.0</v>
      </c>
      <c r="E11" s="5">
        <v>7.0</v>
      </c>
      <c r="F11" s="5">
        <v>7.0</v>
      </c>
      <c r="G11" s="5">
        <v>7.0</v>
      </c>
      <c r="H11" s="5">
        <v>8.0</v>
      </c>
      <c r="I11" s="5">
        <v>10.0</v>
      </c>
      <c r="J11" s="5">
        <v>7.5</v>
      </c>
      <c r="K11" s="5">
        <v>8.0</v>
      </c>
      <c r="L11" s="5">
        <v>10.0</v>
      </c>
      <c r="M11" s="61" t="s">
        <v>207</v>
      </c>
      <c r="N11" s="31" t="s">
        <v>208</v>
      </c>
    </row>
    <row r="12">
      <c r="A12" s="9" t="s">
        <v>1080</v>
      </c>
      <c r="B12" s="5">
        <v>10.0</v>
      </c>
      <c r="C12" s="5">
        <v>9.5</v>
      </c>
      <c r="D12" s="5">
        <v>9.0</v>
      </c>
      <c r="E12" s="5">
        <v>10.0</v>
      </c>
      <c r="F12" s="5">
        <v>8.0</v>
      </c>
      <c r="G12" s="5">
        <v>10.0</v>
      </c>
      <c r="H12" s="5">
        <v>8.0</v>
      </c>
      <c r="I12" s="5">
        <v>10.0</v>
      </c>
      <c r="J12" s="5">
        <v>8.0</v>
      </c>
      <c r="K12" s="5">
        <v>8.0</v>
      </c>
      <c r="L12" s="5">
        <v>10.0</v>
      </c>
      <c r="M12" s="61" t="s">
        <v>207</v>
      </c>
    </row>
    <row r="13">
      <c r="A13" s="9" t="s">
        <v>1081</v>
      </c>
      <c r="B13" s="5">
        <v>8.0</v>
      </c>
      <c r="C13" s="5">
        <v>7.5</v>
      </c>
      <c r="D13" s="5">
        <v>8.0</v>
      </c>
      <c r="E13" s="5">
        <v>7.0</v>
      </c>
      <c r="F13" s="5">
        <v>10.0</v>
      </c>
      <c r="G13" s="5">
        <v>10.0</v>
      </c>
      <c r="H13" s="5">
        <v>8.0</v>
      </c>
      <c r="I13" s="5">
        <v>10.0</v>
      </c>
      <c r="J13" s="5">
        <v>9.2</v>
      </c>
      <c r="K13" s="5">
        <v>9.5</v>
      </c>
      <c r="L13" s="5">
        <v>10.0</v>
      </c>
      <c r="M13" s="146" t="s">
        <v>14</v>
      </c>
    </row>
    <row r="14">
      <c r="A14" s="9" t="s">
        <v>1082</v>
      </c>
      <c r="B14" s="5">
        <v>10.0</v>
      </c>
      <c r="C14" s="5">
        <v>9.5</v>
      </c>
      <c r="D14" s="5">
        <v>9.0</v>
      </c>
      <c r="E14" s="5">
        <v>10.0</v>
      </c>
      <c r="F14" s="5">
        <v>10.0</v>
      </c>
      <c r="G14" s="5">
        <v>10.0</v>
      </c>
      <c r="H14" s="5">
        <v>8.0</v>
      </c>
      <c r="I14" s="5">
        <v>10.0</v>
      </c>
      <c r="J14" s="5">
        <v>7.0</v>
      </c>
      <c r="K14" s="5">
        <v>7.0</v>
      </c>
      <c r="L14" s="5">
        <v>10.0</v>
      </c>
      <c r="M14" s="146" t="s">
        <v>465</v>
      </c>
    </row>
    <row r="15">
      <c r="A15" s="9" t="s">
        <v>1083</v>
      </c>
      <c r="B15" s="5">
        <v>9.0</v>
      </c>
      <c r="C15" s="5">
        <v>7.5</v>
      </c>
      <c r="D15" s="5">
        <v>7.0</v>
      </c>
      <c r="E15" s="5">
        <v>7.0</v>
      </c>
      <c r="F15" s="5">
        <v>10.0</v>
      </c>
      <c r="G15" s="5">
        <v>10.0</v>
      </c>
      <c r="H15" s="5">
        <v>8.0</v>
      </c>
      <c r="I15" s="5">
        <v>10.0</v>
      </c>
      <c r="J15" s="5">
        <v>7.0</v>
      </c>
      <c r="K15" s="5">
        <v>8.0</v>
      </c>
      <c r="L15" s="5">
        <v>7.0</v>
      </c>
      <c r="M15" s="61" t="s">
        <v>207</v>
      </c>
    </row>
    <row r="16">
      <c r="A16" s="9" t="s">
        <v>911</v>
      </c>
      <c r="B16" s="5">
        <v>10.0</v>
      </c>
      <c r="C16" s="5">
        <v>8.5</v>
      </c>
      <c r="D16" s="5">
        <v>9.0</v>
      </c>
      <c r="E16" s="7"/>
      <c r="F16" s="5">
        <v>10.0</v>
      </c>
      <c r="G16" s="5">
        <v>10.0</v>
      </c>
      <c r="H16" s="5">
        <v>8.0</v>
      </c>
      <c r="I16" s="5">
        <v>10.0</v>
      </c>
      <c r="J16" s="19">
        <v>9.2</v>
      </c>
      <c r="K16" s="5">
        <v>7.0</v>
      </c>
      <c r="L16" s="5">
        <v>10.0</v>
      </c>
      <c r="M16" s="146" t="s">
        <v>14</v>
      </c>
    </row>
    <row r="17">
      <c r="A17" s="9" t="s">
        <v>808</v>
      </c>
      <c r="B17" s="7"/>
      <c r="C17" s="7"/>
      <c r="D17" s="7"/>
      <c r="E17" s="7"/>
      <c r="F17" s="7"/>
      <c r="G17" s="7"/>
      <c r="H17" s="5">
        <v>9.0</v>
      </c>
      <c r="I17" s="5">
        <v>10.0</v>
      </c>
      <c r="J17" s="7"/>
      <c r="K17" s="7"/>
      <c r="L17" s="5">
        <v>10.0</v>
      </c>
      <c r="M17" s="146" t="s">
        <v>867</v>
      </c>
    </row>
    <row r="18">
      <c r="A18" s="9" t="s">
        <v>810</v>
      </c>
      <c r="B18" s="7"/>
      <c r="C18" s="7"/>
      <c r="D18" s="7"/>
      <c r="E18" s="7"/>
      <c r="F18" s="7"/>
      <c r="G18" s="5"/>
      <c r="H18" s="7"/>
      <c r="I18" s="7"/>
      <c r="J18" s="7"/>
      <c r="K18" s="7"/>
      <c r="L18" s="7"/>
      <c r="M18" s="146" t="s">
        <v>173</v>
      </c>
    </row>
    <row r="19">
      <c r="A19" s="9" t="s">
        <v>1084</v>
      </c>
      <c r="B19" s="5">
        <v>10.0</v>
      </c>
      <c r="C19" s="5">
        <v>9.5</v>
      </c>
      <c r="D19" s="5">
        <v>9.0</v>
      </c>
      <c r="E19" s="5">
        <v>10.0</v>
      </c>
      <c r="F19" s="5">
        <v>10.0</v>
      </c>
      <c r="G19" s="5">
        <v>10.0</v>
      </c>
      <c r="H19" s="5">
        <v>8.0</v>
      </c>
      <c r="I19" s="5">
        <v>10.0</v>
      </c>
      <c r="J19" s="5">
        <v>8.0</v>
      </c>
      <c r="K19" s="5">
        <v>8.0</v>
      </c>
      <c r="L19" s="5">
        <v>10.0</v>
      </c>
      <c r="M19" s="61" t="s">
        <v>207</v>
      </c>
      <c r="N19" s="31" t="s">
        <v>208</v>
      </c>
    </row>
    <row r="20">
      <c r="A20" s="9" t="s">
        <v>1085</v>
      </c>
      <c r="B20" s="5">
        <v>10.0</v>
      </c>
      <c r="C20" s="5">
        <v>7.5</v>
      </c>
      <c r="D20" s="5">
        <v>7.5</v>
      </c>
      <c r="E20" s="5">
        <v>10.0</v>
      </c>
      <c r="F20" s="5">
        <v>10.0</v>
      </c>
      <c r="G20" s="5">
        <v>10.0</v>
      </c>
      <c r="H20" s="5">
        <v>9.0</v>
      </c>
      <c r="I20" s="5">
        <v>10.0</v>
      </c>
      <c r="J20" s="5">
        <v>8.5</v>
      </c>
      <c r="K20" s="5">
        <v>7.0</v>
      </c>
      <c r="L20" s="5">
        <v>10.0</v>
      </c>
      <c r="M20" s="61" t="s">
        <v>207</v>
      </c>
    </row>
    <row r="21">
      <c r="A21" s="20" t="s">
        <v>1086</v>
      </c>
      <c r="B21" s="4"/>
      <c r="C21" s="7"/>
      <c r="D21" s="4"/>
      <c r="E21" s="4"/>
      <c r="F21" s="7"/>
      <c r="G21" s="7"/>
      <c r="H21" s="5">
        <v>7.0</v>
      </c>
      <c r="I21" s="5">
        <v>10.0</v>
      </c>
      <c r="J21" s="5">
        <v>8.0</v>
      </c>
      <c r="K21" s="7"/>
      <c r="L21" s="7"/>
      <c r="M21" s="146" t="s">
        <v>1087</v>
      </c>
    </row>
    <row r="22">
      <c r="A22" s="9" t="s">
        <v>1088</v>
      </c>
      <c r="B22" s="5">
        <v>9.0</v>
      </c>
      <c r="C22" s="5">
        <v>10.0</v>
      </c>
      <c r="D22" s="5">
        <v>9.0</v>
      </c>
      <c r="E22" s="5">
        <v>10.0</v>
      </c>
      <c r="F22" s="5">
        <v>10.0</v>
      </c>
      <c r="G22" s="5">
        <v>10.0</v>
      </c>
      <c r="H22" s="5">
        <v>9.0</v>
      </c>
      <c r="I22" s="5">
        <v>10.0</v>
      </c>
      <c r="J22" s="5">
        <v>8.0</v>
      </c>
      <c r="K22" s="5">
        <v>7.0</v>
      </c>
      <c r="L22" s="5">
        <v>10.0</v>
      </c>
      <c r="M22" s="61" t="s">
        <v>207</v>
      </c>
    </row>
    <row r="23">
      <c r="A23" s="9" t="s">
        <v>1089</v>
      </c>
      <c r="B23" s="5">
        <v>8.0</v>
      </c>
      <c r="C23" s="5">
        <v>9.5</v>
      </c>
      <c r="D23" s="5">
        <v>7.5</v>
      </c>
      <c r="E23" s="5">
        <v>7.6</v>
      </c>
      <c r="F23" s="5">
        <v>10.0</v>
      </c>
      <c r="G23" s="5">
        <v>10.0</v>
      </c>
      <c r="H23" s="7"/>
      <c r="I23" s="7"/>
      <c r="J23" s="7"/>
      <c r="K23" s="7"/>
      <c r="L23" s="7"/>
      <c r="M23" s="17"/>
    </row>
    <row r="24">
      <c r="A24" s="9" t="s">
        <v>1090</v>
      </c>
      <c r="B24" s="5">
        <v>10.0</v>
      </c>
      <c r="C24" s="5">
        <v>9.5</v>
      </c>
      <c r="D24" s="5">
        <v>7.5</v>
      </c>
      <c r="E24" s="5">
        <v>7.0</v>
      </c>
      <c r="F24" s="5">
        <v>10.0</v>
      </c>
      <c r="G24" s="5">
        <v>10.0</v>
      </c>
      <c r="H24" s="5">
        <v>7.5</v>
      </c>
      <c r="I24" s="5">
        <v>10.0</v>
      </c>
      <c r="J24" s="5">
        <v>8.5</v>
      </c>
      <c r="K24" s="5">
        <v>7.5</v>
      </c>
      <c r="L24" s="5">
        <v>10.0</v>
      </c>
      <c r="M24" s="146" t="s">
        <v>14</v>
      </c>
    </row>
    <row r="25">
      <c r="A25" s="9" t="s">
        <v>1091</v>
      </c>
      <c r="B25" s="5">
        <v>10.0</v>
      </c>
      <c r="C25" s="5">
        <v>9.5</v>
      </c>
      <c r="D25" s="5">
        <v>8.5</v>
      </c>
      <c r="E25" s="5"/>
      <c r="F25" s="5">
        <v>10.0</v>
      </c>
      <c r="G25" s="5">
        <v>10.0</v>
      </c>
      <c r="H25" s="5">
        <v>7.0</v>
      </c>
      <c r="I25" s="5">
        <v>10.0</v>
      </c>
      <c r="J25" s="5">
        <v>8.5</v>
      </c>
      <c r="K25" s="5">
        <v>8.0</v>
      </c>
      <c r="L25" s="5">
        <v>10.0</v>
      </c>
      <c r="M25" s="146" t="s">
        <v>14</v>
      </c>
    </row>
    <row r="26">
      <c r="A26" s="9" t="s">
        <v>1092</v>
      </c>
      <c r="B26" s="5">
        <v>10.0</v>
      </c>
      <c r="C26" s="5">
        <v>9.5</v>
      </c>
      <c r="D26" s="7"/>
      <c r="E26" s="5">
        <v>10.0</v>
      </c>
      <c r="F26" s="7"/>
      <c r="G26" s="5">
        <v>10.0</v>
      </c>
      <c r="H26" s="7"/>
      <c r="I26" s="5">
        <v>10.0</v>
      </c>
      <c r="J26" s="7"/>
      <c r="K26" s="5">
        <v>7.0</v>
      </c>
      <c r="L26" s="5">
        <v>10.0</v>
      </c>
      <c r="M26" s="146" t="s">
        <v>1093</v>
      </c>
    </row>
    <row r="27">
      <c r="A27" s="9" t="s">
        <v>1094</v>
      </c>
      <c r="B27" s="5">
        <v>10.0</v>
      </c>
      <c r="C27" s="5">
        <v>9.5</v>
      </c>
      <c r="D27" s="5">
        <v>7.5</v>
      </c>
      <c r="E27" s="5">
        <v>7.0</v>
      </c>
      <c r="F27" s="5">
        <v>10.0</v>
      </c>
      <c r="G27" s="5">
        <v>10.0</v>
      </c>
      <c r="H27" s="5">
        <v>7.5</v>
      </c>
      <c r="I27" s="5">
        <v>10.0</v>
      </c>
      <c r="J27" s="5">
        <v>8.5</v>
      </c>
      <c r="K27" s="5">
        <v>7.5</v>
      </c>
      <c r="L27" s="5">
        <v>10.0</v>
      </c>
      <c r="M27" s="146" t="s">
        <v>14</v>
      </c>
    </row>
    <row r="28">
      <c r="A28" s="9" t="s">
        <v>1095</v>
      </c>
      <c r="B28" s="5">
        <v>10.0</v>
      </c>
      <c r="C28" s="5">
        <v>10.0</v>
      </c>
      <c r="D28" s="5">
        <v>8.5</v>
      </c>
      <c r="E28" s="5">
        <v>10.0</v>
      </c>
      <c r="F28" s="5">
        <v>10.0</v>
      </c>
      <c r="G28" s="5">
        <v>10.0</v>
      </c>
      <c r="H28" s="7"/>
      <c r="I28" s="5"/>
      <c r="J28" s="7"/>
      <c r="K28" s="7"/>
      <c r="L28" s="7"/>
      <c r="M28" s="146" t="s">
        <v>1087</v>
      </c>
    </row>
    <row r="29">
      <c r="A29" s="9" t="s">
        <v>1096</v>
      </c>
      <c r="B29" s="5">
        <v>10.0</v>
      </c>
      <c r="C29" s="5">
        <v>10.0</v>
      </c>
      <c r="D29" s="5">
        <v>7.0</v>
      </c>
      <c r="E29" s="5">
        <v>7.0</v>
      </c>
      <c r="F29" s="5">
        <v>7.0</v>
      </c>
      <c r="G29" s="5">
        <v>10.0</v>
      </c>
      <c r="H29" s="5">
        <v>7.0</v>
      </c>
      <c r="I29" s="5">
        <v>10.0</v>
      </c>
      <c r="J29" s="5">
        <v>8.0</v>
      </c>
      <c r="K29" s="5">
        <v>9.5</v>
      </c>
      <c r="L29" s="5">
        <v>10.0</v>
      </c>
      <c r="M29" s="61" t="s">
        <v>207</v>
      </c>
      <c r="N29" s="170" t="s">
        <v>208</v>
      </c>
    </row>
    <row r="30">
      <c r="A30" s="35" t="s">
        <v>1097</v>
      </c>
      <c r="B30" s="5">
        <v>9.5</v>
      </c>
      <c r="C30" s="5">
        <v>9.5</v>
      </c>
      <c r="D30" s="5">
        <v>7.5</v>
      </c>
      <c r="E30" s="5">
        <v>7.0</v>
      </c>
      <c r="F30" s="5">
        <v>10.0</v>
      </c>
      <c r="G30" s="5">
        <v>10.0</v>
      </c>
      <c r="H30" s="5">
        <v>7.0</v>
      </c>
      <c r="I30" s="5">
        <v>10.0</v>
      </c>
      <c r="J30" s="5">
        <v>8.2</v>
      </c>
      <c r="K30" s="5">
        <v>9.5</v>
      </c>
      <c r="L30" s="5">
        <v>10.0</v>
      </c>
      <c r="M30" s="61" t="s">
        <v>207</v>
      </c>
    </row>
    <row r="31">
      <c r="A31" s="35" t="s">
        <v>1098</v>
      </c>
      <c r="B31" s="5">
        <v>10.0</v>
      </c>
      <c r="C31" s="5">
        <v>8.0</v>
      </c>
      <c r="D31" s="5">
        <v>8.0</v>
      </c>
      <c r="E31" s="5">
        <v>10.0</v>
      </c>
      <c r="F31" s="5">
        <v>10.0</v>
      </c>
      <c r="G31" s="5">
        <v>10.0</v>
      </c>
      <c r="H31" s="5">
        <v>8.0</v>
      </c>
      <c r="I31" s="5">
        <v>10.0</v>
      </c>
      <c r="J31" s="5">
        <v>9.0</v>
      </c>
      <c r="K31" s="5">
        <v>7.0</v>
      </c>
      <c r="L31" s="7"/>
      <c r="M31" s="61" t="s">
        <v>207</v>
      </c>
      <c r="N31" s="170" t="s">
        <v>208</v>
      </c>
    </row>
    <row r="32">
      <c r="A32" s="35" t="s">
        <v>1099</v>
      </c>
      <c r="B32" s="5">
        <v>8.0</v>
      </c>
      <c r="C32" s="5">
        <v>8.0</v>
      </c>
      <c r="D32" s="5">
        <v>7.0</v>
      </c>
      <c r="E32" s="5">
        <v>7.0</v>
      </c>
      <c r="F32" s="5">
        <v>10.0</v>
      </c>
      <c r="G32" s="5">
        <v>10.0</v>
      </c>
      <c r="H32" s="5">
        <v>8.0</v>
      </c>
      <c r="I32" s="5">
        <v>10.0</v>
      </c>
      <c r="J32" s="5">
        <v>9.2</v>
      </c>
      <c r="K32" s="5">
        <v>9.5</v>
      </c>
      <c r="L32" s="5">
        <v>10.0</v>
      </c>
      <c r="M32" s="61" t="s">
        <v>14</v>
      </c>
    </row>
    <row r="33">
      <c r="A33" s="35" t="s">
        <v>667</v>
      </c>
      <c r="B33" s="5">
        <v>7.0</v>
      </c>
      <c r="C33" s="5">
        <v>8.5</v>
      </c>
      <c r="D33" s="5">
        <v>8.5</v>
      </c>
      <c r="E33" s="5">
        <v>10.0</v>
      </c>
      <c r="F33" s="7"/>
      <c r="G33" s="5">
        <v>10.0</v>
      </c>
      <c r="H33" s="7"/>
      <c r="I33" s="5"/>
      <c r="J33" s="7"/>
      <c r="K33" s="7"/>
      <c r="L33" s="7"/>
      <c r="M33" s="146" t="s">
        <v>1100</v>
      </c>
    </row>
    <row r="34">
      <c r="A34" s="35" t="s">
        <v>1101</v>
      </c>
      <c r="B34" s="5">
        <v>10.0</v>
      </c>
      <c r="C34" s="5">
        <v>9.0</v>
      </c>
      <c r="D34" s="5">
        <v>8.5</v>
      </c>
      <c r="E34" s="5">
        <v>10.0</v>
      </c>
      <c r="F34" s="5">
        <v>10.0</v>
      </c>
      <c r="G34" s="5">
        <v>10.0</v>
      </c>
      <c r="H34" s="5">
        <v>8.0</v>
      </c>
      <c r="I34" s="5">
        <v>10.0</v>
      </c>
      <c r="J34" s="5">
        <v>9.2</v>
      </c>
      <c r="K34" s="5">
        <v>8.5</v>
      </c>
      <c r="L34" s="19">
        <v>10.0</v>
      </c>
      <c r="M34" s="61" t="s">
        <v>207</v>
      </c>
    </row>
    <row r="35">
      <c r="A35" s="35" t="s">
        <v>928</v>
      </c>
      <c r="B35" s="5">
        <v>10.0</v>
      </c>
      <c r="C35" s="5">
        <v>10.0</v>
      </c>
      <c r="D35" s="5">
        <v>9.0</v>
      </c>
      <c r="E35" s="5">
        <v>10.0</v>
      </c>
      <c r="F35" s="5">
        <v>10.0</v>
      </c>
      <c r="G35" s="5">
        <v>10.0</v>
      </c>
      <c r="H35" s="5">
        <v>7.5</v>
      </c>
      <c r="I35" s="5">
        <v>10.0</v>
      </c>
      <c r="J35" s="5">
        <v>9.2</v>
      </c>
      <c r="K35" s="5">
        <v>7.0</v>
      </c>
      <c r="L35" s="5">
        <v>10.0</v>
      </c>
      <c r="M35" s="146" t="s">
        <v>867</v>
      </c>
    </row>
    <row r="36">
      <c r="A36" s="35" t="s">
        <v>1102</v>
      </c>
      <c r="B36" s="5">
        <v>8.0</v>
      </c>
      <c r="C36" s="5">
        <v>9.5</v>
      </c>
      <c r="D36" s="5">
        <v>8.5</v>
      </c>
      <c r="E36" s="5">
        <v>9.0</v>
      </c>
      <c r="F36" s="5">
        <v>8.0</v>
      </c>
      <c r="G36" s="5">
        <v>10.0</v>
      </c>
      <c r="H36" s="5">
        <v>9.0</v>
      </c>
      <c r="I36" s="5">
        <v>8.0</v>
      </c>
      <c r="J36" s="5">
        <v>7.0</v>
      </c>
      <c r="K36" s="5">
        <v>10.0</v>
      </c>
      <c r="L36" s="5">
        <v>10.0</v>
      </c>
      <c r="M36" s="61" t="s">
        <v>207</v>
      </c>
    </row>
    <row r="37">
      <c r="A37" s="9" t="s">
        <v>1103</v>
      </c>
      <c r="B37" s="5">
        <v>8.0</v>
      </c>
      <c r="C37" s="5">
        <v>8.5</v>
      </c>
      <c r="D37" s="5">
        <v>8.5</v>
      </c>
      <c r="E37" s="5">
        <v>10.0</v>
      </c>
      <c r="F37" s="5">
        <v>10.0</v>
      </c>
      <c r="G37" s="5">
        <v>10.0</v>
      </c>
      <c r="H37" s="5">
        <v>7.0</v>
      </c>
      <c r="I37" s="5">
        <v>8.0</v>
      </c>
      <c r="J37" s="5">
        <v>8.0</v>
      </c>
      <c r="K37" s="5">
        <v>7.0</v>
      </c>
      <c r="L37" s="5">
        <v>7.0</v>
      </c>
      <c r="M37" s="61" t="s">
        <v>14</v>
      </c>
    </row>
    <row r="38">
      <c r="A38" s="35" t="s">
        <v>1104</v>
      </c>
      <c r="B38" s="5">
        <v>10.0</v>
      </c>
      <c r="C38" s="5">
        <v>10.0</v>
      </c>
      <c r="D38" s="5">
        <v>8.5</v>
      </c>
      <c r="E38" s="5">
        <v>7.0</v>
      </c>
      <c r="F38" s="5">
        <v>10.0</v>
      </c>
      <c r="G38" s="5">
        <v>10.0</v>
      </c>
      <c r="H38" s="5">
        <v>7.0</v>
      </c>
      <c r="I38" s="5">
        <v>10.0</v>
      </c>
      <c r="J38" s="5">
        <v>8.5</v>
      </c>
      <c r="K38" s="5">
        <v>8.0</v>
      </c>
      <c r="L38" s="5">
        <v>10.0</v>
      </c>
      <c r="M38" s="146" t="s">
        <v>207</v>
      </c>
    </row>
    <row r="39">
      <c r="A39" s="35" t="s">
        <v>1105</v>
      </c>
      <c r="B39" s="5">
        <v>10.0</v>
      </c>
      <c r="C39" s="5">
        <v>9.0</v>
      </c>
      <c r="D39" s="5">
        <v>7.0</v>
      </c>
      <c r="E39" s="5">
        <v>7.0</v>
      </c>
      <c r="F39" s="5">
        <v>7.0</v>
      </c>
      <c r="G39" s="5">
        <v>10.0</v>
      </c>
      <c r="H39" s="5">
        <v>9.0</v>
      </c>
      <c r="I39" s="5">
        <v>10.0</v>
      </c>
      <c r="J39" s="5">
        <v>7.5</v>
      </c>
      <c r="K39" s="5">
        <v>9.5</v>
      </c>
      <c r="L39" s="5">
        <v>10.0</v>
      </c>
      <c r="M39" s="146" t="s">
        <v>207</v>
      </c>
      <c r="N39" s="31" t="s">
        <v>208</v>
      </c>
    </row>
    <row r="40">
      <c r="A40" s="35" t="s">
        <v>664</v>
      </c>
      <c r="B40" s="5">
        <v>8.0</v>
      </c>
      <c r="C40" s="19">
        <v>9.0</v>
      </c>
      <c r="D40" s="5">
        <v>9.0</v>
      </c>
      <c r="E40" s="5">
        <v>9.0</v>
      </c>
      <c r="F40" s="5">
        <v>10.0</v>
      </c>
      <c r="G40" s="5">
        <v>10.0</v>
      </c>
      <c r="H40" s="5">
        <v>8.5</v>
      </c>
      <c r="I40" s="5">
        <v>10.0</v>
      </c>
      <c r="J40" s="5">
        <v>9.2</v>
      </c>
      <c r="K40" s="5">
        <v>7.5</v>
      </c>
      <c r="L40" s="5">
        <v>10.0</v>
      </c>
      <c r="M40" s="61" t="s">
        <v>14</v>
      </c>
    </row>
    <row r="41">
      <c r="A41" s="2" t="s">
        <v>489</v>
      </c>
      <c r="B41" s="5">
        <v>7.0</v>
      </c>
      <c r="C41" s="7"/>
      <c r="D41" s="5">
        <v>7.0</v>
      </c>
      <c r="E41" s="5">
        <v>7.0</v>
      </c>
      <c r="F41" s="7"/>
      <c r="G41" s="7"/>
      <c r="H41" s="5">
        <v>7.0</v>
      </c>
      <c r="I41" s="5">
        <v>10.0</v>
      </c>
      <c r="J41" s="5">
        <v>7.5</v>
      </c>
      <c r="K41" s="5">
        <v>8.0</v>
      </c>
      <c r="L41" s="7"/>
      <c r="M41" s="146" t="s">
        <v>867</v>
      </c>
    </row>
    <row r="42">
      <c r="A42" s="35" t="s">
        <v>1106</v>
      </c>
      <c r="B42" s="5">
        <v>10.0</v>
      </c>
      <c r="C42" s="5">
        <v>9.0</v>
      </c>
      <c r="D42" s="5">
        <v>8.5</v>
      </c>
      <c r="E42" s="5">
        <v>10.0</v>
      </c>
      <c r="F42" s="5">
        <v>10.0</v>
      </c>
      <c r="G42" s="5">
        <v>10.0</v>
      </c>
      <c r="H42" s="5">
        <v>9.0</v>
      </c>
      <c r="I42" s="5">
        <v>10.0</v>
      </c>
      <c r="J42" s="5">
        <v>8.5</v>
      </c>
      <c r="K42" s="5">
        <v>7.0</v>
      </c>
      <c r="L42" s="5">
        <v>10.0</v>
      </c>
      <c r="M42" s="61" t="s">
        <v>207</v>
      </c>
    </row>
    <row r="43">
      <c r="A43" s="35" t="s">
        <v>931</v>
      </c>
      <c r="B43" s="5">
        <v>10.0</v>
      </c>
      <c r="C43" s="5">
        <v>8.5</v>
      </c>
      <c r="D43" s="19">
        <v>8.0</v>
      </c>
      <c r="E43" s="5">
        <v>10.0</v>
      </c>
      <c r="F43" s="5">
        <v>10.0</v>
      </c>
      <c r="G43" s="5">
        <v>10.0</v>
      </c>
      <c r="H43" s="5">
        <v>7.0</v>
      </c>
      <c r="I43" s="5">
        <v>10.0</v>
      </c>
      <c r="J43" s="19">
        <v>9.2</v>
      </c>
      <c r="K43" s="5">
        <v>8.5</v>
      </c>
      <c r="L43" s="5">
        <v>10.0</v>
      </c>
      <c r="M43" s="146" t="s">
        <v>867</v>
      </c>
    </row>
    <row r="44">
      <c r="A44" s="35" t="s">
        <v>866</v>
      </c>
      <c r="B44" s="5">
        <v>8.0</v>
      </c>
      <c r="C44" s="5">
        <v>7.0</v>
      </c>
      <c r="D44" s="5">
        <v>7.0</v>
      </c>
      <c r="E44" s="5">
        <v>7.0</v>
      </c>
      <c r="F44" s="5">
        <v>10.0</v>
      </c>
      <c r="G44" s="5">
        <v>10.0</v>
      </c>
      <c r="H44" s="7"/>
      <c r="I44" s="5">
        <v>10.0</v>
      </c>
      <c r="J44" s="5">
        <v>7.1</v>
      </c>
      <c r="K44" s="5">
        <v>8.5</v>
      </c>
      <c r="L44" s="7"/>
      <c r="M44" s="146" t="s">
        <v>207</v>
      </c>
    </row>
    <row r="45">
      <c r="A45" s="2" t="s">
        <v>464</v>
      </c>
      <c r="B45" s="4">
        <v>9.0</v>
      </c>
      <c r="C45" s="4">
        <v>8.5</v>
      </c>
      <c r="D45" s="4">
        <v>9.5</v>
      </c>
      <c r="E45" s="4">
        <v>10.0</v>
      </c>
      <c r="F45" s="4">
        <v>9.0</v>
      </c>
      <c r="G45" s="4">
        <v>10.0</v>
      </c>
      <c r="H45" s="3">
        <v>7.0</v>
      </c>
      <c r="I45" s="5">
        <v>10.0</v>
      </c>
      <c r="J45" s="5">
        <v>7.1</v>
      </c>
      <c r="K45" s="5">
        <v>8.0</v>
      </c>
      <c r="L45" s="19">
        <v>10.0</v>
      </c>
      <c r="M45" s="61" t="s">
        <v>207</v>
      </c>
    </row>
    <row r="46">
      <c r="A46" s="2" t="s">
        <v>300</v>
      </c>
      <c r="B46" s="4">
        <v>7.5</v>
      </c>
      <c r="C46" s="4">
        <v>7.0</v>
      </c>
      <c r="D46" s="4">
        <v>7.0</v>
      </c>
      <c r="E46" s="5">
        <v>8.5</v>
      </c>
      <c r="F46" s="4">
        <v>10.0</v>
      </c>
      <c r="G46" s="5">
        <v>10.0</v>
      </c>
      <c r="H46" s="5">
        <v>8.3</v>
      </c>
      <c r="I46" s="5">
        <v>8.0</v>
      </c>
      <c r="J46" s="5">
        <v>9.2</v>
      </c>
      <c r="K46" s="5">
        <v>8.5</v>
      </c>
      <c r="L46" s="5">
        <v>10.0</v>
      </c>
      <c r="M46" s="146" t="s">
        <v>867</v>
      </c>
    </row>
    <row r="47">
      <c r="A47" s="9" t="s">
        <v>238</v>
      </c>
      <c r="B47" s="4">
        <v>10.0</v>
      </c>
      <c r="C47" s="4">
        <v>9.4</v>
      </c>
      <c r="D47" s="4">
        <v>9.0</v>
      </c>
      <c r="E47" s="72">
        <v>9.0</v>
      </c>
      <c r="F47" s="72">
        <v>10.0</v>
      </c>
      <c r="G47" s="72">
        <v>10.0</v>
      </c>
      <c r="H47" s="4">
        <v>8.5</v>
      </c>
      <c r="I47" s="7"/>
      <c r="J47" s="5">
        <v>7.8</v>
      </c>
      <c r="K47" s="5">
        <v>8.5</v>
      </c>
      <c r="L47" s="5">
        <v>10.0</v>
      </c>
      <c r="M47" s="146" t="s">
        <v>867</v>
      </c>
    </row>
    <row r="48">
      <c r="A48" s="9" t="s">
        <v>885</v>
      </c>
      <c r="B48" s="5">
        <v>9.0</v>
      </c>
      <c r="C48" s="5">
        <v>7.0</v>
      </c>
      <c r="D48" s="5">
        <v>7.0</v>
      </c>
      <c r="E48" s="5">
        <v>10.0</v>
      </c>
      <c r="F48" s="5">
        <v>10.0</v>
      </c>
      <c r="G48" s="5">
        <v>10.0</v>
      </c>
      <c r="H48" s="5">
        <v>8.0</v>
      </c>
      <c r="I48" s="5">
        <v>10.0</v>
      </c>
      <c r="J48" s="5">
        <v>10.0</v>
      </c>
      <c r="K48" s="5">
        <v>7.0</v>
      </c>
      <c r="L48" s="5">
        <v>8.0</v>
      </c>
      <c r="M48" s="61" t="s">
        <v>641</v>
      </c>
    </row>
  </sheetData>
  <autoFilter ref="$A$1:$M$48"/>
  <conditionalFormatting sqref="B2:L48">
    <cfRule type="cellIs" dxfId="0" priority="1" operator="greaterThanOrEqual">
      <formula>7</formula>
    </cfRule>
  </conditionalFormatting>
  <conditionalFormatting sqref="B2:L48">
    <cfRule type="cellIs" dxfId="1" priority="2" operator="lessThan">
      <formula>7</formula>
    </cfRule>
  </conditionalFormatting>
  <conditionalFormatting sqref="B2:L48">
    <cfRule type="notContainsBlanks" dxfId="2" priority="3">
      <formula>LEN(TRIM(B2))&gt;0</formula>
    </cfRule>
  </conditionalFormatting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8F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13"/>
    <col customWidth="1" min="2" max="2" width="4.38"/>
    <col customWidth="1" min="3" max="3" width="5.38"/>
    <col customWidth="1" min="4" max="4" width="4.88"/>
    <col customWidth="1" min="5" max="5" width="5.38"/>
    <col customWidth="1" min="6" max="6" width="4.88"/>
    <col customWidth="1" min="7" max="7" width="3.88"/>
    <col customWidth="1" min="8" max="8" width="5.5"/>
    <col customWidth="1" min="9" max="9" width="5.0"/>
    <col customWidth="1" min="10" max="10" width="5.88"/>
    <col customWidth="1" min="11" max="11" width="6.63"/>
    <col customWidth="1" min="12" max="12" width="5.13"/>
    <col customWidth="1" min="13" max="13" width="25.5"/>
  </cols>
  <sheetData>
    <row r="1">
      <c r="A1" s="53" t="s">
        <v>58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9</v>
      </c>
      <c r="J1" s="53" t="s">
        <v>8</v>
      </c>
      <c r="K1" s="53" t="s">
        <v>10</v>
      </c>
      <c r="L1" s="53" t="s">
        <v>11</v>
      </c>
      <c r="M1" s="53" t="s">
        <v>12</v>
      </c>
    </row>
    <row r="2">
      <c r="A2" s="9" t="s">
        <v>1107</v>
      </c>
      <c r="B2" s="7"/>
      <c r="C2" s="7"/>
      <c r="D2" s="7"/>
      <c r="E2" s="7"/>
      <c r="F2" s="5">
        <v>6.0</v>
      </c>
      <c r="G2" s="5">
        <v>10.0</v>
      </c>
      <c r="H2" s="5">
        <v>7.0</v>
      </c>
      <c r="I2" s="5">
        <v>9.0</v>
      </c>
      <c r="J2" s="5">
        <v>9.0</v>
      </c>
      <c r="K2" s="7"/>
      <c r="L2" s="7"/>
      <c r="M2" s="150"/>
    </row>
    <row r="3">
      <c r="A3" s="9" t="s">
        <v>1108</v>
      </c>
      <c r="B3" s="7"/>
      <c r="C3" s="7"/>
      <c r="D3" s="7"/>
      <c r="E3" s="7"/>
      <c r="F3" s="7">
        <f>6</f>
        <v>6</v>
      </c>
      <c r="G3" s="5">
        <v>10.0</v>
      </c>
      <c r="H3" s="5">
        <v>9.0</v>
      </c>
      <c r="I3" s="5">
        <v>7.0</v>
      </c>
      <c r="J3" s="5">
        <v>7.0</v>
      </c>
      <c r="K3" s="7"/>
      <c r="L3" s="7"/>
      <c r="M3" s="150"/>
    </row>
    <row r="4">
      <c r="A4" s="9" t="s">
        <v>1109</v>
      </c>
      <c r="B4" s="7"/>
      <c r="C4" s="7"/>
      <c r="D4" s="7"/>
      <c r="E4" s="7"/>
      <c r="F4" s="5">
        <v>7.0</v>
      </c>
      <c r="G4" s="7"/>
      <c r="H4" s="5">
        <v>7.0</v>
      </c>
      <c r="I4" s="7"/>
      <c r="J4" s="7"/>
      <c r="K4" s="5">
        <v>7.0</v>
      </c>
      <c r="L4" s="7"/>
      <c r="M4" s="150"/>
    </row>
    <row r="5">
      <c r="A5" s="9" t="s">
        <v>1110</v>
      </c>
      <c r="B5" s="7"/>
      <c r="C5" s="7"/>
      <c r="D5" s="7"/>
      <c r="E5" s="7"/>
      <c r="F5" s="5">
        <v>10.0</v>
      </c>
      <c r="G5" s="5">
        <v>9.5</v>
      </c>
      <c r="H5" s="19">
        <v>8.0</v>
      </c>
      <c r="I5" s="5">
        <v>10.0</v>
      </c>
      <c r="J5" s="5">
        <v>7.0</v>
      </c>
      <c r="K5" s="5">
        <v>7.0</v>
      </c>
      <c r="L5" s="7"/>
      <c r="M5" s="150"/>
    </row>
    <row r="6">
      <c r="A6" s="9" t="s">
        <v>1111</v>
      </c>
      <c r="B6" s="7"/>
      <c r="C6" s="7"/>
      <c r="D6" s="7"/>
      <c r="E6" s="7"/>
      <c r="F6" s="5">
        <v>10.0</v>
      </c>
      <c r="G6" s="5">
        <v>9.5</v>
      </c>
      <c r="H6" s="5">
        <v>9.2</v>
      </c>
      <c r="I6" s="7"/>
      <c r="J6" s="7"/>
      <c r="K6" s="7"/>
      <c r="L6" s="7"/>
      <c r="M6" s="150"/>
    </row>
    <row r="7">
      <c r="A7" s="9" t="s">
        <v>1112</v>
      </c>
      <c r="B7" s="7"/>
      <c r="C7" s="7"/>
      <c r="D7" s="7"/>
      <c r="E7" s="7"/>
      <c r="F7" s="5">
        <v>6.0</v>
      </c>
      <c r="G7" s="5">
        <v>10.0</v>
      </c>
      <c r="H7" s="7"/>
      <c r="I7" s="7"/>
      <c r="J7" s="5">
        <v>3.0</v>
      </c>
      <c r="K7" s="7"/>
      <c r="L7" s="7"/>
      <c r="M7" s="150"/>
    </row>
    <row r="8">
      <c r="A8" s="9" t="s">
        <v>1113</v>
      </c>
      <c r="B8" s="7"/>
      <c r="C8" s="7"/>
      <c r="D8" s="7"/>
      <c r="E8" s="7"/>
      <c r="F8" s="5">
        <v>6.0</v>
      </c>
      <c r="G8" s="5">
        <v>7.5</v>
      </c>
      <c r="H8" s="5">
        <v>0.7</v>
      </c>
      <c r="I8" s="5">
        <v>7.0</v>
      </c>
      <c r="J8" s="5">
        <v>8.0</v>
      </c>
      <c r="K8" s="7"/>
      <c r="L8" s="7"/>
      <c r="M8" s="150"/>
    </row>
    <row r="9">
      <c r="A9" s="9" t="s">
        <v>1114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150"/>
    </row>
    <row r="10">
      <c r="A10" s="9" t="s">
        <v>1115</v>
      </c>
      <c r="B10" s="7"/>
      <c r="C10" s="7"/>
      <c r="D10" s="7"/>
      <c r="E10" s="7"/>
      <c r="F10" s="5">
        <v>7.0</v>
      </c>
      <c r="G10" s="5">
        <v>9.5</v>
      </c>
      <c r="H10" s="5">
        <v>3.3</v>
      </c>
      <c r="I10" s="5">
        <v>8.0</v>
      </c>
      <c r="J10" s="7"/>
      <c r="K10" s="7"/>
      <c r="L10" s="7"/>
      <c r="M10" s="150"/>
    </row>
    <row r="11">
      <c r="A11" s="9" t="s">
        <v>1116</v>
      </c>
      <c r="B11" s="5">
        <v>8.0</v>
      </c>
      <c r="C11" s="5">
        <v>7.5</v>
      </c>
      <c r="D11" s="5">
        <v>7.0</v>
      </c>
      <c r="E11" s="5">
        <v>8.5</v>
      </c>
      <c r="F11" s="5">
        <v>7.0</v>
      </c>
      <c r="G11" s="5">
        <v>7.5</v>
      </c>
      <c r="H11" s="5">
        <v>7.0</v>
      </c>
      <c r="I11" s="19">
        <v>7.5</v>
      </c>
      <c r="J11" s="5">
        <v>7.0</v>
      </c>
      <c r="K11" s="5">
        <v>7.0</v>
      </c>
      <c r="L11" s="5">
        <v>7.0</v>
      </c>
      <c r="M11" s="61" t="s">
        <v>1117</v>
      </c>
    </row>
    <row r="12">
      <c r="A12" s="9" t="s">
        <v>1118</v>
      </c>
      <c r="B12" s="7"/>
      <c r="C12" s="7"/>
      <c r="D12" s="7"/>
      <c r="E12" s="7"/>
      <c r="F12" s="7"/>
      <c r="G12" s="7"/>
      <c r="H12" s="5">
        <v>8.3</v>
      </c>
      <c r="I12" s="5">
        <v>9.0</v>
      </c>
      <c r="J12" s="7"/>
      <c r="K12" s="7"/>
      <c r="L12" s="7"/>
      <c r="M12" s="150"/>
    </row>
    <row r="13">
      <c r="A13" s="9" t="s">
        <v>1119</v>
      </c>
      <c r="B13" s="5">
        <v>7.0</v>
      </c>
      <c r="C13" s="5">
        <v>8.0</v>
      </c>
      <c r="D13" s="5">
        <v>7.0</v>
      </c>
      <c r="E13" s="5">
        <v>8.0</v>
      </c>
      <c r="F13" s="5">
        <v>7.0</v>
      </c>
      <c r="G13" s="5">
        <v>7.0</v>
      </c>
      <c r="H13" s="5">
        <v>8.0</v>
      </c>
      <c r="I13" s="5">
        <v>7.0</v>
      </c>
      <c r="J13" s="5">
        <v>7.0</v>
      </c>
      <c r="K13" s="5">
        <v>7.0</v>
      </c>
      <c r="L13" s="5">
        <v>10.0</v>
      </c>
      <c r="M13" s="150"/>
    </row>
    <row r="14">
      <c r="A14" s="9" t="s">
        <v>1120</v>
      </c>
      <c r="B14" s="7"/>
      <c r="C14" s="7"/>
      <c r="D14" s="7"/>
      <c r="E14" s="7"/>
      <c r="F14" s="5">
        <v>8.0</v>
      </c>
      <c r="G14" s="5">
        <v>7.5</v>
      </c>
      <c r="H14" s="5">
        <v>6.0</v>
      </c>
      <c r="I14" s="5">
        <v>8.0</v>
      </c>
      <c r="J14" s="7"/>
      <c r="K14" s="7"/>
      <c r="L14" s="7"/>
      <c r="M14" s="150"/>
    </row>
    <row r="15">
      <c r="A15" s="9" t="s">
        <v>1020</v>
      </c>
      <c r="B15" s="7"/>
      <c r="C15" s="7"/>
      <c r="D15" s="7"/>
      <c r="E15" s="7"/>
      <c r="F15" s="5">
        <v>8.0</v>
      </c>
      <c r="G15" s="5">
        <v>7.5</v>
      </c>
      <c r="H15" s="5">
        <v>5.8</v>
      </c>
      <c r="I15" s="5">
        <v>8.0</v>
      </c>
      <c r="J15" s="5">
        <v>5.5</v>
      </c>
      <c r="K15" s="19">
        <v>8.0</v>
      </c>
      <c r="L15" s="7"/>
      <c r="M15" s="150"/>
    </row>
    <row r="16">
      <c r="A16" s="9" t="s">
        <v>1121</v>
      </c>
      <c r="B16" s="7"/>
      <c r="C16" s="7"/>
      <c r="D16" s="7"/>
      <c r="E16" s="7"/>
      <c r="F16" s="7"/>
      <c r="G16" s="7"/>
      <c r="H16" s="5">
        <v>10.0</v>
      </c>
      <c r="I16" s="7"/>
      <c r="J16" s="7"/>
      <c r="K16" s="7"/>
      <c r="L16" s="7"/>
      <c r="M16" s="150"/>
    </row>
    <row r="17">
      <c r="A17" s="9" t="s">
        <v>1122</v>
      </c>
      <c r="B17" s="7"/>
      <c r="C17" s="7"/>
      <c r="D17" s="7"/>
      <c r="E17" s="7"/>
      <c r="F17" s="7"/>
      <c r="G17" s="5">
        <v>10.0</v>
      </c>
      <c r="H17" s="5">
        <v>0.8</v>
      </c>
      <c r="I17" s="5">
        <v>7.0</v>
      </c>
      <c r="J17" s="5">
        <v>3.0</v>
      </c>
      <c r="K17" s="5">
        <v>7.0</v>
      </c>
      <c r="L17" s="7"/>
      <c r="M17" s="150"/>
    </row>
    <row r="18">
      <c r="A18" s="9" t="s">
        <v>1123</v>
      </c>
      <c r="B18" s="5">
        <v>7.0</v>
      </c>
      <c r="C18" s="5">
        <v>7.0</v>
      </c>
      <c r="D18" s="5">
        <v>7.0</v>
      </c>
      <c r="E18" s="5">
        <v>7.0</v>
      </c>
      <c r="F18" s="5">
        <v>7.0</v>
      </c>
      <c r="G18" s="5">
        <v>7.5</v>
      </c>
      <c r="H18" s="5">
        <v>7.0</v>
      </c>
      <c r="I18" s="5">
        <v>8.0</v>
      </c>
      <c r="J18" s="5">
        <v>7.0</v>
      </c>
      <c r="K18" s="5">
        <v>7.0</v>
      </c>
      <c r="L18" s="5">
        <v>7.0</v>
      </c>
      <c r="M18" s="61" t="s">
        <v>14</v>
      </c>
    </row>
    <row r="19">
      <c r="A19" s="9" t="s">
        <v>1124</v>
      </c>
      <c r="B19" s="5">
        <v>7.0</v>
      </c>
      <c r="C19" s="5">
        <v>7.0</v>
      </c>
      <c r="D19" s="5">
        <v>7.0</v>
      </c>
      <c r="E19" s="5">
        <v>7.0</v>
      </c>
      <c r="F19" s="5">
        <v>5.0</v>
      </c>
      <c r="G19" s="5">
        <v>10.0</v>
      </c>
      <c r="H19" s="5">
        <v>0.8</v>
      </c>
      <c r="I19" s="5">
        <v>0.0</v>
      </c>
      <c r="J19" s="5">
        <v>3.0</v>
      </c>
      <c r="K19" s="19">
        <v>0.0</v>
      </c>
      <c r="L19" s="5">
        <v>0.0</v>
      </c>
      <c r="M19" s="150"/>
    </row>
    <row r="20">
      <c r="A20" s="9" t="s">
        <v>1125</v>
      </c>
      <c r="B20" s="5">
        <v>10.0</v>
      </c>
      <c r="C20" s="5">
        <v>8.0</v>
      </c>
      <c r="D20" s="5">
        <v>10.0</v>
      </c>
      <c r="E20" s="5">
        <v>10.0</v>
      </c>
      <c r="F20" s="5">
        <v>8.0</v>
      </c>
      <c r="G20" s="5">
        <v>9.5</v>
      </c>
      <c r="H20" s="5">
        <v>10.0</v>
      </c>
      <c r="I20" s="5">
        <v>8.0</v>
      </c>
      <c r="J20" s="5">
        <v>7.0</v>
      </c>
      <c r="K20" s="5">
        <v>7.0</v>
      </c>
      <c r="L20" s="5">
        <v>10.0</v>
      </c>
      <c r="M20" s="150"/>
    </row>
    <row r="21">
      <c r="A21" s="9" t="s">
        <v>1126</v>
      </c>
      <c r="B21" s="5">
        <v>10.0</v>
      </c>
      <c r="C21" s="5">
        <v>9.0</v>
      </c>
      <c r="D21" s="5">
        <v>8.0</v>
      </c>
      <c r="E21" s="5">
        <v>9.0</v>
      </c>
      <c r="F21" s="5">
        <v>8.0</v>
      </c>
      <c r="G21" s="5">
        <v>9.5</v>
      </c>
      <c r="H21" s="5">
        <v>7.0</v>
      </c>
      <c r="I21" s="5">
        <v>8.0</v>
      </c>
      <c r="J21" s="5">
        <v>7.0</v>
      </c>
      <c r="K21" s="5">
        <v>7.0</v>
      </c>
      <c r="L21" s="5">
        <v>7.0</v>
      </c>
      <c r="M21" s="61" t="s">
        <v>14</v>
      </c>
    </row>
  </sheetData>
  <conditionalFormatting sqref="B2:L21">
    <cfRule type="cellIs" dxfId="0" priority="1" operator="greaterThanOrEqual">
      <formula>7</formula>
    </cfRule>
  </conditionalFormatting>
  <conditionalFormatting sqref="B2:L21">
    <cfRule type="cellIs" dxfId="1" priority="2" operator="lessThan">
      <formula>7</formula>
    </cfRule>
  </conditionalFormatting>
  <conditionalFormatting sqref="B2:L21">
    <cfRule type="notContainsBlanks" dxfId="2" priority="3">
      <formula>LEN(TRIM(B2))&gt;0</formula>
    </cfRule>
  </conditionalFormatting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8F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51.63"/>
    <col customWidth="1" min="3" max="3" width="5.38"/>
    <col customWidth="1" min="4" max="4" width="6.38"/>
    <col customWidth="1" min="5" max="5" width="5.5"/>
    <col customWidth="1" min="6" max="6" width="5.63"/>
    <col customWidth="1" min="7" max="7" width="5.5"/>
    <col customWidth="1" min="8" max="8" width="25.5"/>
  </cols>
  <sheetData>
    <row r="1">
      <c r="A1" s="144" t="s">
        <v>38</v>
      </c>
      <c r="B1" s="171" t="s">
        <v>58</v>
      </c>
      <c r="C1" s="144" t="s">
        <v>59</v>
      </c>
      <c r="D1" s="145" t="s">
        <v>187</v>
      </c>
      <c r="E1" s="145" t="s">
        <v>7</v>
      </c>
      <c r="F1" s="145" t="s">
        <v>188</v>
      </c>
      <c r="G1" s="145" t="s">
        <v>189</v>
      </c>
      <c r="H1" s="145" t="s">
        <v>12</v>
      </c>
    </row>
    <row r="2">
      <c r="A2" s="5">
        <v>8907.0</v>
      </c>
      <c r="B2" s="7" t="s">
        <v>706</v>
      </c>
      <c r="C2" s="5">
        <v>10.0</v>
      </c>
      <c r="D2" s="5">
        <v>7.2</v>
      </c>
      <c r="E2" s="5"/>
      <c r="F2" s="5"/>
      <c r="G2" s="5"/>
      <c r="H2" s="7"/>
    </row>
    <row r="3">
      <c r="A3" s="5">
        <v>8801.0</v>
      </c>
      <c r="B3" s="7" t="s">
        <v>707</v>
      </c>
      <c r="C3" s="7">
        <v>8.0</v>
      </c>
      <c r="D3" s="5">
        <v>10.0</v>
      </c>
      <c r="E3" s="5"/>
      <c r="F3" s="5"/>
      <c r="G3" s="5"/>
      <c r="H3" s="7"/>
    </row>
    <row r="4">
      <c r="A4" s="5">
        <v>8990.0</v>
      </c>
      <c r="B4" s="7" t="s">
        <v>1127</v>
      </c>
      <c r="C4" s="5"/>
      <c r="D4" s="5">
        <v>8.0</v>
      </c>
      <c r="E4" s="5"/>
      <c r="F4" s="5"/>
      <c r="G4" s="5"/>
      <c r="H4" s="5"/>
    </row>
    <row r="5">
      <c r="A5" s="5">
        <v>8789.0</v>
      </c>
      <c r="B5" s="7" t="s">
        <v>1128</v>
      </c>
      <c r="C5" s="5"/>
      <c r="D5" s="5">
        <v>8.0</v>
      </c>
      <c r="E5" s="5"/>
      <c r="F5" s="5"/>
      <c r="G5" s="5"/>
      <c r="H5" s="7"/>
    </row>
    <row r="6">
      <c r="A6" s="5">
        <v>9145.0</v>
      </c>
      <c r="B6" s="7" t="s">
        <v>1129</v>
      </c>
      <c r="C6" s="5"/>
      <c r="D6" s="5">
        <v>7.5</v>
      </c>
      <c r="E6" s="5"/>
      <c r="F6" s="5"/>
      <c r="G6" s="5"/>
      <c r="H6" s="7"/>
    </row>
    <row r="7">
      <c r="A7" s="5">
        <v>8925.0</v>
      </c>
      <c r="B7" s="7" t="s">
        <v>1130</v>
      </c>
      <c r="C7" s="5"/>
      <c r="D7" s="5">
        <v>0.0</v>
      </c>
      <c r="E7" s="5"/>
      <c r="F7" s="5"/>
      <c r="G7" s="5"/>
      <c r="H7" s="7"/>
    </row>
    <row r="8">
      <c r="A8" s="5">
        <v>8944.0</v>
      </c>
      <c r="B8" s="7" t="s">
        <v>1131</v>
      </c>
      <c r="C8" s="5"/>
      <c r="D8" s="5">
        <v>8.0</v>
      </c>
      <c r="E8" s="5"/>
      <c r="F8" s="5"/>
      <c r="G8" s="5"/>
      <c r="H8" s="5"/>
    </row>
    <row r="9">
      <c r="A9" s="5">
        <v>8880.0</v>
      </c>
      <c r="B9" s="7" t="s">
        <v>1132</v>
      </c>
      <c r="C9" s="5"/>
      <c r="D9" s="5">
        <v>7.5</v>
      </c>
      <c r="E9" s="5"/>
      <c r="F9" s="5"/>
      <c r="G9" s="5"/>
      <c r="H9" s="7"/>
    </row>
    <row r="10">
      <c r="A10" s="5">
        <v>8828.0</v>
      </c>
      <c r="B10" s="7" t="s">
        <v>1133</v>
      </c>
      <c r="C10" s="5"/>
      <c r="D10" s="5"/>
      <c r="E10" s="5"/>
      <c r="F10" s="5"/>
      <c r="G10" s="5"/>
      <c r="H10" s="5"/>
    </row>
    <row r="11">
      <c r="A11" s="5">
        <v>8631.0</v>
      </c>
      <c r="B11" s="7" t="s">
        <v>1134</v>
      </c>
      <c r="C11" s="5"/>
      <c r="D11" s="5">
        <v>8.0</v>
      </c>
      <c r="E11" s="5"/>
      <c r="F11" s="5"/>
      <c r="G11" s="5"/>
      <c r="H11" s="5"/>
    </row>
    <row r="12">
      <c r="A12" s="5">
        <v>8877.0</v>
      </c>
      <c r="B12" s="7" t="s">
        <v>1135</v>
      </c>
      <c r="C12" s="5"/>
      <c r="D12" s="5">
        <v>8.2</v>
      </c>
      <c r="E12" s="5"/>
      <c r="F12" s="5"/>
      <c r="G12" s="5"/>
      <c r="H12" s="5"/>
    </row>
    <row r="13">
      <c r="A13" s="5">
        <v>8702.0</v>
      </c>
      <c r="B13" s="7" t="s">
        <v>192</v>
      </c>
      <c r="C13" s="5"/>
      <c r="D13" s="5">
        <v>0.0</v>
      </c>
      <c r="E13" s="5"/>
      <c r="F13" s="5"/>
      <c r="G13" s="5"/>
      <c r="H13" s="5"/>
    </row>
    <row r="14">
      <c r="A14" s="5">
        <v>4433.0</v>
      </c>
      <c r="B14" s="7" t="s">
        <v>1136</v>
      </c>
      <c r="C14" s="5"/>
      <c r="D14" s="5">
        <v>7.2</v>
      </c>
      <c r="E14" s="5"/>
      <c r="F14" s="5"/>
      <c r="G14" s="5"/>
      <c r="H14" s="5"/>
    </row>
    <row r="15">
      <c r="A15" s="5">
        <v>8901.0</v>
      </c>
      <c r="B15" s="7" t="s">
        <v>1137</v>
      </c>
      <c r="C15" s="5"/>
      <c r="D15" s="5">
        <v>7.0</v>
      </c>
      <c r="E15" s="5"/>
      <c r="F15" s="5"/>
      <c r="G15" s="5"/>
      <c r="H15" s="7"/>
    </row>
    <row r="16">
      <c r="A16" s="5">
        <v>8829.0</v>
      </c>
      <c r="B16" s="7" t="s">
        <v>1138</v>
      </c>
      <c r="C16" s="5"/>
      <c r="D16" s="5">
        <v>7.5</v>
      </c>
      <c r="E16" s="5"/>
      <c r="F16" s="5"/>
      <c r="G16" s="5"/>
      <c r="H16" s="7"/>
    </row>
    <row r="17">
      <c r="A17" s="5">
        <v>8614.0</v>
      </c>
      <c r="B17" s="7" t="s">
        <v>1139</v>
      </c>
      <c r="C17" s="5"/>
      <c r="D17" s="5">
        <v>6.0</v>
      </c>
      <c r="E17" s="5"/>
      <c r="F17" s="5"/>
      <c r="G17" s="5"/>
      <c r="H17" s="7"/>
    </row>
    <row r="18">
      <c r="A18" s="5">
        <v>8965.0</v>
      </c>
      <c r="B18" s="7" t="s">
        <v>1140</v>
      </c>
      <c r="C18" s="5"/>
      <c r="D18" s="5"/>
      <c r="E18" s="5"/>
      <c r="F18" s="5"/>
      <c r="G18" s="5"/>
      <c r="H18" s="5"/>
    </row>
    <row r="19">
      <c r="A19" s="5">
        <v>9044.0</v>
      </c>
      <c r="B19" s="7" t="s">
        <v>1141</v>
      </c>
      <c r="C19" s="5"/>
      <c r="D19" s="5">
        <v>8.0</v>
      </c>
      <c r="E19" s="5"/>
      <c r="F19" s="5"/>
      <c r="G19" s="5"/>
      <c r="H19" s="7"/>
    </row>
    <row r="20">
      <c r="A20" s="5">
        <v>8993.0</v>
      </c>
      <c r="B20" s="7" t="s">
        <v>1142</v>
      </c>
      <c r="C20" s="5"/>
      <c r="D20" s="5"/>
      <c r="E20" s="5"/>
      <c r="F20" s="5"/>
      <c r="G20" s="5"/>
      <c r="H20" s="7"/>
    </row>
    <row r="21">
      <c r="A21" s="5">
        <v>8561.0</v>
      </c>
      <c r="B21" s="7" t="s">
        <v>738</v>
      </c>
      <c r="C21" s="5"/>
      <c r="D21" s="5">
        <v>7.8</v>
      </c>
      <c r="E21" s="5"/>
      <c r="F21" s="5"/>
      <c r="G21" s="5"/>
      <c r="H21" s="7"/>
    </row>
    <row r="22">
      <c r="A22" s="5">
        <v>8720.0</v>
      </c>
      <c r="B22" s="7" t="s">
        <v>1143</v>
      </c>
      <c r="C22" s="5"/>
      <c r="D22" s="5"/>
      <c r="E22" s="5"/>
      <c r="F22" s="5"/>
      <c r="G22" s="5"/>
      <c r="H22" s="5"/>
    </row>
    <row r="23">
      <c r="A23" s="5">
        <v>8235.0</v>
      </c>
      <c r="B23" s="7" t="s">
        <v>1144</v>
      </c>
      <c r="C23" s="5"/>
      <c r="D23" s="5">
        <v>6.0</v>
      </c>
      <c r="E23" s="5"/>
      <c r="F23" s="5"/>
      <c r="G23" s="5"/>
      <c r="H23" s="5"/>
    </row>
    <row r="24">
      <c r="A24" s="5">
        <v>8876.0</v>
      </c>
      <c r="B24" s="7" t="s">
        <v>1145</v>
      </c>
      <c r="C24" s="5"/>
      <c r="D24" s="5"/>
      <c r="E24" s="5"/>
      <c r="F24" s="5"/>
      <c r="G24" s="5"/>
      <c r="H24" s="7"/>
    </row>
    <row r="25">
      <c r="A25" s="5">
        <v>9006.0</v>
      </c>
      <c r="B25" s="7" t="s">
        <v>1146</v>
      </c>
      <c r="C25" s="5"/>
      <c r="D25" s="5">
        <v>7.0</v>
      </c>
      <c r="E25" s="5"/>
      <c r="F25" s="5"/>
      <c r="G25" s="5"/>
      <c r="H25" s="7"/>
    </row>
    <row r="26">
      <c r="A26" s="5"/>
      <c r="B26" s="7"/>
      <c r="C26" s="7"/>
      <c r="D26" s="7"/>
      <c r="E26" s="7"/>
      <c r="F26" s="166"/>
      <c r="G26" s="166"/>
      <c r="H26" s="166"/>
    </row>
    <row r="27">
      <c r="A27" s="5"/>
      <c r="B27" s="7"/>
      <c r="C27" s="7"/>
      <c r="D27" s="7"/>
      <c r="E27" s="7"/>
      <c r="F27" s="8"/>
      <c r="G27" s="8"/>
      <c r="H27" s="8"/>
    </row>
    <row r="28">
      <c r="A28" s="5"/>
      <c r="B28" s="7"/>
      <c r="C28" s="7"/>
      <c r="D28" s="5"/>
      <c r="E28" s="7"/>
      <c r="F28" s="157"/>
      <c r="G28" s="157"/>
      <c r="H28" s="157"/>
    </row>
    <row r="29">
      <c r="A29" s="5"/>
      <c r="B29" s="7"/>
      <c r="C29" s="7"/>
      <c r="D29" s="5"/>
      <c r="E29" s="7"/>
      <c r="F29" s="157"/>
      <c r="G29" s="157"/>
      <c r="H29" s="157"/>
    </row>
    <row r="30">
      <c r="A30" s="5"/>
      <c r="B30" s="7"/>
      <c r="C30" s="7"/>
      <c r="D30" s="5"/>
      <c r="E30" s="7"/>
      <c r="F30" s="157"/>
      <c r="G30" s="157"/>
      <c r="H30" s="157"/>
    </row>
    <row r="31">
      <c r="A31" s="5"/>
      <c r="B31" s="7"/>
      <c r="C31" s="7"/>
      <c r="D31" s="5"/>
      <c r="E31" s="7"/>
      <c r="F31" s="157"/>
      <c r="G31" s="157"/>
      <c r="H31" s="157"/>
    </row>
    <row r="32">
      <c r="A32" s="5"/>
      <c r="B32" s="7"/>
      <c r="C32" s="7"/>
      <c r="D32" s="5"/>
      <c r="E32" s="7"/>
      <c r="F32" s="157"/>
      <c r="G32" s="157"/>
      <c r="H32" s="157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</sheetData>
  <conditionalFormatting sqref="C2:G25 H20">
    <cfRule type="cellIs" dxfId="0" priority="1" operator="greaterThanOrEqual">
      <formula>7</formula>
    </cfRule>
  </conditionalFormatting>
  <conditionalFormatting sqref="C2:G25 H20">
    <cfRule type="cellIs" dxfId="1" priority="2" operator="lessThan">
      <formula>7</formula>
    </cfRule>
  </conditionalFormatting>
  <conditionalFormatting sqref="C2:G25 H20">
    <cfRule type="notContainsBlanks" dxfId="2" priority="3">
      <formula>LEN(TRIM(C2))&gt;0</formula>
    </cfRule>
  </conditionalFormatting>
  <conditionalFormatting sqref="H19">
    <cfRule type="cellIs" dxfId="1" priority="4" operator="lessThan">
      <formula>7</formula>
    </cfRule>
  </conditionalFormatting>
  <conditionalFormatting sqref="H19 C29:C32 F29:H32">
    <cfRule type="cellIs" dxfId="0" priority="5" operator="greaterThanOrEqual">
      <formula>7</formula>
    </cfRule>
  </conditionalFormatting>
  <conditionalFormatting sqref="H19 C29:C32 F29:H32">
    <cfRule type="notContainsBlanks" dxfId="2" priority="6">
      <formula>LEN(TRIM(H19))&gt;0</formula>
    </cfRule>
  </conditionalFormatting>
  <drawing r:id="rId2"/>
  <legacyDrawing r:id="rId3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8F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51.63"/>
    <col customWidth="1" min="3" max="3" width="5.38"/>
    <col customWidth="1" min="4" max="4" width="6.38"/>
    <col customWidth="1" min="5" max="5" width="5.5"/>
    <col customWidth="1" min="6" max="6" width="5.63"/>
    <col customWidth="1" min="7" max="7" width="5.5"/>
    <col customWidth="1" min="8" max="8" width="25.5"/>
  </cols>
  <sheetData>
    <row r="1">
      <c r="A1" s="141" t="s">
        <v>38</v>
      </c>
      <c r="B1" s="53" t="s">
        <v>58</v>
      </c>
      <c r="C1" s="144" t="s">
        <v>59</v>
      </c>
      <c r="D1" s="145" t="s">
        <v>187</v>
      </c>
      <c r="E1" s="145" t="s">
        <v>7</v>
      </c>
      <c r="F1" s="145" t="s">
        <v>188</v>
      </c>
      <c r="G1" s="145" t="s">
        <v>189</v>
      </c>
      <c r="H1" s="145" t="s">
        <v>12</v>
      </c>
    </row>
    <row r="2">
      <c r="A2" s="57">
        <v>3758.0</v>
      </c>
      <c r="B2" s="57" t="s">
        <v>1147</v>
      </c>
      <c r="C2" s="7"/>
      <c r="D2" s="7"/>
      <c r="E2" s="7"/>
      <c r="F2" s="7"/>
      <c r="G2" s="5"/>
      <c r="H2" s="7"/>
    </row>
    <row r="3">
      <c r="A3" s="57">
        <v>3808.0</v>
      </c>
      <c r="B3" s="57" t="s">
        <v>1148</v>
      </c>
      <c r="C3" s="7"/>
      <c r="D3" s="7"/>
      <c r="E3" s="7"/>
      <c r="F3" s="7"/>
      <c r="G3" s="7"/>
      <c r="H3" s="7"/>
    </row>
    <row r="4">
      <c r="A4" s="57">
        <v>4251.0</v>
      </c>
      <c r="B4" s="57" t="s">
        <v>1075</v>
      </c>
      <c r="C4" s="7"/>
      <c r="D4" s="7"/>
      <c r="E4" s="7"/>
      <c r="F4" s="7"/>
      <c r="G4" s="5"/>
      <c r="H4" s="5"/>
    </row>
    <row r="5">
      <c r="A5" s="57">
        <v>4270.0</v>
      </c>
      <c r="B5" s="57" t="s">
        <v>1149</v>
      </c>
      <c r="C5" s="7"/>
      <c r="D5" s="7"/>
      <c r="E5" s="7"/>
      <c r="F5" s="7"/>
      <c r="G5" s="7"/>
      <c r="H5" s="7"/>
    </row>
    <row r="6">
      <c r="A6" s="57">
        <v>4433.0</v>
      </c>
      <c r="B6" s="57" t="s">
        <v>1132</v>
      </c>
      <c r="C6" s="7"/>
      <c r="D6" s="7"/>
      <c r="E6" s="7"/>
      <c r="F6" s="5"/>
      <c r="G6" s="5"/>
      <c r="H6" s="7"/>
    </row>
    <row r="7">
      <c r="A7" s="57">
        <v>8235.0</v>
      </c>
      <c r="B7" s="57" t="s">
        <v>1135</v>
      </c>
      <c r="C7" s="7"/>
      <c r="D7" s="7"/>
      <c r="E7" s="7"/>
      <c r="F7" s="7"/>
      <c r="G7" s="5"/>
      <c r="H7" s="7"/>
    </row>
    <row r="8">
      <c r="A8" s="57">
        <v>8614.0</v>
      </c>
      <c r="B8" s="57" t="s">
        <v>1150</v>
      </c>
      <c r="C8" s="7"/>
      <c r="D8" s="7"/>
      <c r="E8" s="7"/>
      <c r="F8" s="7"/>
      <c r="G8" s="5"/>
      <c r="H8" s="5"/>
    </row>
    <row r="9">
      <c r="A9" s="57">
        <v>8720.0</v>
      </c>
      <c r="B9" s="57" t="s">
        <v>1136</v>
      </c>
      <c r="C9" s="7"/>
      <c r="D9" s="7"/>
      <c r="E9" s="7"/>
      <c r="F9" s="7"/>
      <c r="G9" s="7"/>
      <c r="H9" s="7"/>
    </row>
    <row r="10">
      <c r="A10" s="57">
        <v>8780.0</v>
      </c>
      <c r="B10" s="57" t="s">
        <v>1137</v>
      </c>
      <c r="C10" s="7"/>
      <c r="D10" s="7"/>
      <c r="E10" s="7"/>
      <c r="F10" s="5"/>
      <c r="G10" s="5"/>
      <c r="H10" s="5"/>
    </row>
    <row r="11">
      <c r="A11" s="57">
        <v>8829.0</v>
      </c>
      <c r="B11" s="57" t="s">
        <v>1151</v>
      </c>
      <c r="C11" s="7"/>
      <c r="D11" s="7"/>
      <c r="E11" s="7"/>
      <c r="F11" s="5"/>
      <c r="G11" s="5"/>
      <c r="H11" s="5"/>
    </row>
    <row r="12">
      <c r="A12" s="57">
        <v>8876.0</v>
      </c>
      <c r="B12" s="57" t="s">
        <v>1096</v>
      </c>
      <c r="C12" s="7"/>
      <c r="D12" s="7"/>
      <c r="E12" s="7"/>
      <c r="F12" s="7"/>
      <c r="G12" s="5"/>
      <c r="H12" s="5"/>
    </row>
    <row r="13">
      <c r="A13" s="57">
        <v>8877.0</v>
      </c>
      <c r="B13" s="57" t="s">
        <v>1138</v>
      </c>
      <c r="C13" s="7"/>
      <c r="D13" s="7"/>
      <c r="E13" s="7"/>
      <c r="F13" s="7"/>
      <c r="G13" s="5"/>
      <c r="H13" s="5"/>
    </row>
    <row r="14">
      <c r="A14" s="57">
        <v>8880.0</v>
      </c>
      <c r="B14" s="57" t="s">
        <v>1139</v>
      </c>
      <c r="C14" s="7"/>
      <c r="D14" s="7"/>
      <c r="E14" s="7"/>
      <c r="F14" s="7"/>
      <c r="G14" s="5"/>
      <c r="H14" s="5"/>
    </row>
    <row r="15">
      <c r="A15" s="57">
        <v>8891.0</v>
      </c>
      <c r="B15" s="57" t="s">
        <v>1143</v>
      </c>
      <c r="C15" s="7"/>
      <c r="D15" s="7"/>
      <c r="E15" s="7"/>
      <c r="F15" s="7"/>
      <c r="G15" s="7"/>
      <c r="H15" s="7"/>
    </row>
    <row r="16">
      <c r="A16" s="57">
        <v>8895.0</v>
      </c>
      <c r="B16" s="57" t="s">
        <v>1105</v>
      </c>
      <c r="C16" s="7"/>
      <c r="D16" s="7"/>
      <c r="E16" s="7"/>
      <c r="F16" s="7"/>
      <c r="G16" s="7"/>
      <c r="H16" s="7"/>
    </row>
    <row r="17">
      <c r="A17" s="57">
        <v>8897.0</v>
      </c>
      <c r="B17" s="57" t="s">
        <v>1144</v>
      </c>
      <c r="C17" s="7"/>
      <c r="D17" s="7"/>
      <c r="E17" s="7"/>
      <c r="F17" s="7"/>
      <c r="G17" s="5"/>
      <c r="H17" s="7"/>
    </row>
    <row r="18">
      <c r="A18" s="57">
        <v>8901.0</v>
      </c>
      <c r="B18" s="57" t="s">
        <v>1145</v>
      </c>
      <c r="C18" s="7"/>
      <c r="D18" s="7"/>
      <c r="E18" s="7"/>
      <c r="F18" s="5"/>
      <c r="G18" s="5"/>
      <c r="H18" s="5"/>
    </row>
    <row r="19">
      <c r="A19" s="57">
        <v>8883.0</v>
      </c>
      <c r="B19" s="57" t="s">
        <v>1152</v>
      </c>
      <c r="C19" s="63"/>
      <c r="D19" s="63"/>
      <c r="E19" s="63"/>
      <c r="F19" s="63"/>
      <c r="G19" s="63"/>
      <c r="H19" s="7"/>
    </row>
    <row r="20">
      <c r="A20" s="57">
        <v>8828.0</v>
      </c>
      <c r="B20" s="57" t="s">
        <v>1133</v>
      </c>
      <c r="C20" s="63"/>
      <c r="D20" s="63"/>
      <c r="E20" s="63"/>
      <c r="F20" s="63"/>
      <c r="G20" s="63"/>
      <c r="H20" s="7"/>
    </row>
    <row r="21">
      <c r="A21" s="172"/>
      <c r="B21" s="57"/>
      <c r="C21" s="7"/>
      <c r="D21" s="7"/>
      <c r="E21" s="7"/>
      <c r="F21" s="7"/>
      <c r="G21" s="5"/>
      <c r="H21" s="7"/>
    </row>
    <row r="22">
      <c r="A22" s="172"/>
      <c r="B22" s="57"/>
      <c r="C22" s="7"/>
      <c r="D22" s="7"/>
      <c r="E22" s="7"/>
      <c r="F22" s="7"/>
      <c r="G22" s="5"/>
      <c r="H22" s="5"/>
    </row>
    <row r="23">
      <c r="A23" s="173"/>
      <c r="B23" s="57"/>
      <c r="C23" s="7"/>
      <c r="D23" s="7"/>
      <c r="E23" s="7"/>
      <c r="F23" s="7"/>
      <c r="G23" s="5"/>
      <c r="H23" s="5"/>
    </row>
    <row r="24">
      <c r="A24" s="56"/>
      <c r="B24" s="57"/>
      <c r="C24" s="7"/>
      <c r="D24" s="7"/>
      <c r="E24" s="7"/>
      <c r="F24" s="7"/>
      <c r="G24" s="7"/>
      <c r="H24" s="7"/>
    </row>
    <row r="25">
      <c r="A25" s="5"/>
      <c r="B25" s="7"/>
      <c r="C25" s="7"/>
      <c r="D25" s="7"/>
      <c r="E25" s="7"/>
      <c r="F25" s="7"/>
      <c r="G25" s="7"/>
      <c r="H25" s="7"/>
    </row>
    <row r="26">
      <c r="A26" s="5"/>
      <c r="B26" s="7"/>
      <c r="C26" s="7"/>
      <c r="D26" s="7"/>
      <c r="E26" s="7"/>
      <c r="F26" s="166"/>
      <c r="G26" s="166"/>
      <c r="H26" s="166"/>
    </row>
    <row r="27">
      <c r="A27" s="5"/>
      <c r="B27" s="7"/>
      <c r="C27" s="7"/>
      <c r="D27" s="7"/>
      <c r="E27" s="7"/>
      <c r="F27" s="8"/>
      <c r="G27" s="8"/>
      <c r="H27" s="8"/>
    </row>
    <row r="28">
      <c r="A28" s="5"/>
      <c r="B28" s="7"/>
      <c r="C28" s="7"/>
      <c r="D28" s="5"/>
      <c r="E28" s="7"/>
      <c r="F28" s="157"/>
      <c r="G28" s="157"/>
      <c r="H28" s="157"/>
    </row>
    <row r="29">
      <c r="A29" s="5"/>
      <c r="B29" s="7"/>
      <c r="C29" s="7"/>
      <c r="D29" s="5"/>
      <c r="E29" s="7"/>
      <c r="F29" s="157"/>
      <c r="G29" s="157"/>
      <c r="H29" s="157"/>
    </row>
    <row r="30">
      <c r="A30" s="5"/>
      <c r="B30" s="7"/>
      <c r="C30" s="7"/>
      <c r="D30" s="5"/>
      <c r="E30" s="7"/>
      <c r="F30" s="157"/>
      <c r="G30" s="157"/>
      <c r="H30" s="157"/>
    </row>
    <row r="31">
      <c r="A31" s="5"/>
      <c r="B31" s="7"/>
      <c r="C31" s="7"/>
      <c r="D31" s="5"/>
      <c r="E31" s="7"/>
      <c r="F31" s="157"/>
      <c r="G31" s="157"/>
      <c r="H31" s="157"/>
    </row>
    <row r="32">
      <c r="A32" s="5"/>
      <c r="B32" s="7"/>
      <c r="C32" s="7"/>
      <c r="D32" s="5"/>
      <c r="E32" s="7"/>
      <c r="F32" s="157"/>
      <c r="G32" s="157"/>
      <c r="H32" s="157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</sheetData>
  <conditionalFormatting sqref="H20">
    <cfRule type="cellIs" dxfId="0" priority="1" operator="greaterThanOrEqual">
      <formula>7</formula>
    </cfRule>
  </conditionalFormatting>
  <conditionalFormatting sqref="H20">
    <cfRule type="cellIs" dxfId="1" priority="2" operator="lessThan">
      <formula>7</formula>
    </cfRule>
  </conditionalFormatting>
  <conditionalFormatting sqref="H20">
    <cfRule type="notContainsBlanks" dxfId="2" priority="3">
      <formula>LEN(TRIM(H20))&gt;0</formula>
    </cfRule>
  </conditionalFormatting>
  <conditionalFormatting sqref="H19">
    <cfRule type="cellIs" dxfId="1" priority="4" operator="lessThan">
      <formula>7</formula>
    </cfRule>
  </conditionalFormatting>
  <conditionalFormatting sqref="H19 C29:C32 F29:H32">
    <cfRule type="cellIs" dxfId="0" priority="5" operator="greaterThanOrEqual">
      <formula>7</formula>
    </cfRule>
  </conditionalFormatting>
  <conditionalFormatting sqref="H19 C29:C32 F29:H32">
    <cfRule type="notContainsBlanks" dxfId="2" priority="6">
      <formula>LEN(TRIM(H19))&gt;0</formula>
    </cfRule>
  </conditionalFormatting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8F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13"/>
    <col customWidth="1" min="2" max="2" width="4.38"/>
    <col customWidth="1" min="3" max="3" width="5.38"/>
    <col customWidth="1" min="4" max="4" width="4.88"/>
    <col customWidth="1" min="5" max="5" width="5.38"/>
    <col customWidth="1" min="6" max="6" width="4.88"/>
    <col customWidth="1" min="7" max="7" width="3.88"/>
    <col customWidth="1" min="8" max="8" width="5.5"/>
    <col customWidth="1" min="9" max="9" width="5.0"/>
    <col customWidth="1" min="10" max="10" width="5.88"/>
    <col customWidth="1" min="11" max="11" width="6.63"/>
    <col customWidth="1" min="12" max="12" width="5.13"/>
    <col customWidth="1" min="13" max="13" width="35.5"/>
    <col customWidth="1" min="14" max="14" width="19.88"/>
  </cols>
  <sheetData>
    <row r="1">
      <c r="A1" s="53" t="s">
        <v>58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9</v>
      </c>
      <c r="J1" s="53" t="s">
        <v>8</v>
      </c>
      <c r="K1" s="53" t="s">
        <v>10</v>
      </c>
      <c r="L1" s="53" t="s">
        <v>11</v>
      </c>
      <c r="M1" s="53" t="s">
        <v>12</v>
      </c>
    </row>
    <row r="2">
      <c r="A2" s="9" t="s">
        <v>1153</v>
      </c>
      <c r="B2" s="5">
        <v>8.0</v>
      </c>
      <c r="C2" s="5">
        <v>7.0</v>
      </c>
      <c r="D2" s="5">
        <v>9.0</v>
      </c>
      <c r="E2" s="5">
        <v>8.0</v>
      </c>
      <c r="F2" s="19">
        <v>10.0</v>
      </c>
      <c r="G2" s="19">
        <v>10.0</v>
      </c>
      <c r="H2" s="5">
        <v>9.0</v>
      </c>
      <c r="I2" s="5">
        <v>7.0</v>
      </c>
      <c r="J2" s="5">
        <v>7.5</v>
      </c>
      <c r="K2" s="5">
        <v>8.0</v>
      </c>
      <c r="L2" s="5">
        <v>10.0</v>
      </c>
      <c r="M2" s="61" t="s">
        <v>1154</v>
      </c>
      <c r="N2" s="174" t="s">
        <v>14</v>
      </c>
    </row>
    <row r="3">
      <c r="A3" s="9" t="s">
        <v>1155</v>
      </c>
      <c r="B3" s="5">
        <v>8.0</v>
      </c>
      <c r="C3" s="5">
        <v>7.0</v>
      </c>
      <c r="D3" s="5">
        <v>9.0</v>
      </c>
      <c r="E3" s="5">
        <v>8.0</v>
      </c>
      <c r="F3" s="19">
        <v>10.0</v>
      </c>
      <c r="G3" s="19">
        <v>10.0</v>
      </c>
      <c r="H3" s="5">
        <v>9.0</v>
      </c>
      <c r="I3" s="5">
        <v>7.0</v>
      </c>
      <c r="J3" s="5">
        <v>7.5</v>
      </c>
      <c r="K3" s="5">
        <v>8.0</v>
      </c>
      <c r="L3" s="5">
        <v>10.0</v>
      </c>
      <c r="M3" s="61" t="s">
        <v>1154</v>
      </c>
      <c r="N3" s="174" t="s">
        <v>14</v>
      </c>
    </row>
    <row r="4">
      <c r="A4" s="9" t="s">
        <v>1156</v>
      </c>
      <c r="B4" s="5">
        <v>8.0</v>
      </c>
      <c r="C4" s="5">
        <v>7.0</v>
      </c>
      <c r="D4" s="5">
        <v>9.0</v>
      </c>
      <c r="E4" s="5">
        <v>8.0</v>
      </c>
      <c r="F4" s="19">
        <v>10.0</v>
      </c>
      <c r="G4" s="19">
        <v>10.0</v>
      </c>
      <c r="H4" s="5">
        <v>9.0</v>
      </c>
      <c r="I4" s="5">
        <v>7.0</v>
      </c>
      <c r="J4" s="5">
        <v>7.5</v>
      </c>
      <c r="K4" s="5">
        <v>8.0</v>
      </c>
      <c r="L4" s="5">
        <v>10.0</v>
      </c>
      <c r="M4" s="61" t="s">
        <v>1154</v>
      </c>
      <c r="N4" s="174" t="s">
        <v>14</v>
      </c>
    </row>
    <row r="5">
      <c r="A5" s="25" t="s">
        <v>960</v>
      </c>
      <c r="B5" s="5">
        <v>8.0</v>
      </c>
      <c r="C5" s="5">
        <v>7.0</v>
      </c>
      <c r="D5" s="5">
        <v>9.0</v>
      </c>
      <c r="E5" s="5">
        <v>8.0</v>
      </c>
      <c r="F5" s="19">
        <v>10.0</v>
      </c>
      <c r="G5" s="19">
        <v>10.0</v>
      </c>
      <c r="H5" s="5">
        <v>9.0</v>
      </c>
      <c r="I5" s="5">
        <v>7.0</v>
      </c>
      <c r="J5" s="5">
        <v>7.5</v>
      </c>
      <c r="K5" s="5">
        <v>8.0</v>
      </c>
      <c r="L5" s="5">
        <v>10.0</v>
      </c>
      <c r="M5" s="61" t="s">
        <v>1154</v>
      </c>
      <c r="N5" s="174" t="s">
        <v>14</v>
      </c>
    </row>
    <row r="6">
      <c r="A6" s="9" t="s">
        <v>1157</v>
      </c>
      <c r="B6" s="5">
        <v>8.0</v>
      </c>
      <c r="C6" s="5">
        <v>7.0</v>
      </c>
      <c r="D6" s="5">
        <v>9.0</v>
      </c>
      <c r="E6" s="5">
        <v>8.0</v>
      </c>
      <c r="F6" s="19">
        <v>10.0</v>
      </c>
      <c r="G6" s="19">
        <v>10.0</v>
      </c>
      <c r="H6" s="5">
        <v>9.0</v>
      </c>
      <c r="I6" s="5">
        <v>7.0</v>
      </c>
      <c r="J6" s="5">
        <v>7.5</v>
      </c>
      <c r="K6" s="5">
        <v>8.0</v>
      </c>
      <c r="L6" s="5">
        <v>10.0</v>
      </c>
      <c r="M6" s="61" t="s">
        <v>1154</v>
      </c>
      <c r="N6" s="174" t="s">
        <v>14</v>
      </c>
    </row>
    <row r="7">
      <c r="A7" s="9" t="s">
        <v>590</v>
      </c>
      <c r="B7" s="122">
        <v>8.0</v>
      </c>
      <c r="C7" s="162">
        <v>7.0</v>
      </c>
      <c r="D7" s="162">
        <v>9.0</v>
      </c>
      <c r="E7" s="162">
        <v>8.0</v>
      </c>
      <c r="F7" s="162">
        <v>10.0</v>
      </c>
      <c r="G7" s="162">
        <v>10.0</v>
      </c>
      <c r="H7" s="162">
        <v>9.0</v>
      </c>
      <c r="I7" s="162">
        <v>7.0</v>
      </c>
      <c r="J7" s="162">
        <v>7.5</v>
      </c>
      <c r="K7" s="162">
        <v>8.0</v>
      </c>
      <c r="L7" s="162">
        <v>10.0</v>
      </c>
      <c r="M7" s="175" t="s">
        <v>1154</v>
      </c>
      <c r="N7" s="174" t="s">
        <v>14</v>
      </c>
    </row>
    <row r="8">
      <c r="A8" s="9" t="s">
        <v>1158</v>
      </c>
      <c r="B8" s="161">
        <v>7.0</v>
      </c>
      <c r="C8" s="125">
        <v>8.0</v>
      </c>
      <c r="D8" s="110">
        <v>9.0</v>
      </c>
      <c r="E8" s="110">
        <v>8.0</v>
      </c>
      <c r="F8" s="162">
        <v>10.0</v>
      </c>
      <c r="G8" s="162">
        <v>10.0</v>
      </c>
      <c r="H8" s="162">
        <v>9.0</v>
      </c>
      <c r="I8" s="162">
        <v>7.0</v>
      </c>
      <c r="J8" s="162">
        <v>7.5</v>
      </c>
      <c r="K8" s="110">
        <v>8.0</v>
      </c>
      <c r="L8" s="110">
        <v>10.0</v>
      </c>
      <c r="M8" s="176" t="s">
        <v>1154</v>
      </c>
      <c r="N8" s="174" t="s">
        <v>14</v>
      </c>
    </row>
    <row r="9">
      <c r="A9" s="9" t="s">
        <v>1159</v>
      </c>
      <c r="B9" s="161">
        <v>7.0</v>
      </c>
      <c r="C9" s="125">
        <v>8.0</v>
      </c>
      <c r="D9" s="110">
        <v>9.0</v>
      </c>
      <c r="E9" s="110">
        <v>8.0</v>
      </c>
      <c r="F9" s="162">
        <v>10.0</v>
      </c>
      <c r="G9" s="162">
        <v>10.0</v>
      </c>
      <c r="H9" s="162">
        <v>9.0</v>
      </c>
      <c r="I9" s="162">
        <v>7.0</v>
      </c>
      <c r="J9" s="162">
        <v>7.5</v>
      </c>
      <c r="K9" s="110">
        <v>8.0</v>
      </c>
      <c r="L9" s="110">
        <v>10.0</v>
      </c>
      <c r="M9" s="176" t="s">
        <v>1154</v>
      </c>
      <c r="N9" s="174" t="s">
        <v>14</v>
      </c>
    </row>
    <row r="10">
      <c r="A10" s="9" t="s">
        <v>1160</v>
      </c>
      <c r="B10" s="161">
        <v>7.0</v>
      </c>
      <c r="C10" s="125">
        <v>8.0</v>
      </c>
      <c r="D10" s="110">
        <v>9.0</v>
      </c>
      <c r="E10" s="110">
        <v>8.0</v>
      </c>
      <c r="F10" s="162">
        <v>10.0</v>
      </c>
      <c r="G10" s="162">
        <v>10.0</v>
      </c>
      <c r="H10" s="162">
        <v>9.0</v>
      </c>
      <c r="I10" s="162">
        <v>7.0</v>
      </c>
      <c r="J10" s="162">
        <v>7.5</v>
      </c>
      <c r="K10" s="110">
        <v>8.0</v>
      </c>
      <c r="L10" s="110">
        <v>10.0</v>
      </c>
      <c r="M10" s="176" t="s">
        <v>1154</v>
      </c>
      <c r="N10" s="174" t="s">
        <v>14</v>
      </c>
    </row>
    <row r="11">
      <c r="A11" s="9" t="s">
        <v>1161</v>
      </c>
      <c r="B11" s="161">
        <v>7.0</v>
      </c>
      <c r="C11" s="125">
        <v>8.0</v>
      </c>
      <c r="D11" s="110">
        <v>9.0</v>
      </c>
      <c r="E11" s="110">
        <v>8.0</v>
      </c>
      <c r="F11" s="162">
        <v>10.0</v>
      </c>
      <c r="G11" s="162">
        <v>10.0</v>
      </c>
      <c r="H11" s="162">
        <v>9.0</v>
      </c>
      <c r="I11" s="162">
        <v>7.0</v>
      </c>
      <c r="J11" s="162">
        <v>7.5</v>
      </c>
      <c r="K11" s="110">
        <v>8.0</v>
      </c>
      <c r="L11" s="110">
        <v>10.0</v>
      </c>
      <c r="M11" s="176" t="s">
        <v>1154</v>
      </c>
      <c r="N11" s="174" t="s">
        <v>14</v>
      </c>
    </row>
    <row r="12">
      <c r="A12" s="9" t="s">
        <v>1162</v>
      </c>
      <c r="B12" s="161">
        <v>7.0</v>
      </c>
      <c r="C12" s="125">
        <v>8.0</v>
      </c>
      <c r="D12" s="110">
        <v>9.0</v>
      </c>
      <c r="E12" s="110">
        <v>8.0</v>
      </c>
      <c r="F12" s="162">
        <v>10.0</v>
      </c>
      <c r="G12" s="162">
        <v>10.0</v>
      </c>
      <c r="H12" s="162">
        <v>9.0</v>
      </c>
      <c r="I12" s="162">
        <v>7.0</v>
      </c>
      <c r="J12" s="162">
        <v>7.5</v>
      </c>
      <c r="K12" s="110">
        <v>8.0</v>
      </c>
      <c r="L12" s="110">
        <v>10.0</v>
      </c>
      <c r="M12" s="176" t="s">
        <v>1154</v>
      </c>
      <c r="N12" s="174" t="s">
        <v>14</v>
      </c>
    </row>
    <row r="13">
      <c r="A13" s="9" t="s">
        <v>1163</v>
      </c>
      <c r="B13" s="161">
        <v>7.0</v>
      </c>
      <c r="C13" s="125">
        <v>8.0</v>
      </c>
      <c r="D13" s="110">
        <v>9.0</v>
      </c>
      <c r="E13" s="110">
        <v>8.0</v>
      </c>
      <c r="F13" s="162">
        <v>10.0</v>
      </c>
      <c r="G13" s="162">
        <v>10.0</v>
      </c>
      <c r="H13" s="162">
        <v>9.0</v>
      </c>
      <c r="I13" s="162">
        <v>7.0</v>
      </c>
      <c r="J13" s="162">
        <v>7.5</v>
      </c>
      <c r="K13" s="110">
        <v>8.0</v>
      </c>
      <c r="L13" s="110">
        <v>10.0</v>
      </c>
      <c r="M13" s="176" t="s">
        <v>1154</v>
      </c>
      <c r="N13" s="174" t="s">
        <v>14</v>
      </c>
    </row>
    <row r="14">
      <c r="A14" s="9" t="s">
        <v>1164</v>
      </c>
      <c r="B14" s="161">
        <v>7.0</v>
      </c>
      <c r="C14" s="125">
        <v>8.0</v>
      </c>
      <c r="D14" s="110">
        <v>9.0</v>
      </c>
      <c r="E14" s="110">
        <v>8.0</v>
      </c>
      <c r="F14" s="162">
        <v>10.0</v>
      </c>
      <c r="G14" s="162">
        <v>10.0</v>
      </c>
      <c r="H14" s="162">
        <v>9.0</v>
      </c>
      <c r="I14" s="162">
        <v>7.0</v>
      </c>
      <c r="J14" s="162">
        <v>7.5</v>
      </c>
      <c r="K14" s="110">
        <v>8.0</v>
      </c>
      <c r="L14" s="110">
        <v>10.0</v>
      </c>
      <c r="M14" s="176" t="s">
        <v>1154</v>
      </c>
      <c r="N14" s="174" t="s">
        <v>14</v>
      </c>
    </row>
    <row r="15">
      <c r="A15" s="9" t="s">
        <v>1165</v>
      </c>
      <c r="B15" s="161">
        <v>7.0</v>
      </c>
      <c r="C15" s="125">
        <v>8.0</v>
      </c>
      <c r="D15" s="110">
        <v>9.0</v>
      </c>
      <c r="E15" s="110">
        <v>8.0</v>
      </c>
      <c r="F15" s="162">
        <v>10.0</v>
      </c>
      <c r="G15" s="162">
        <v>10.0</v>
      </c>
      <c r="H15" s="162">
        <v>9.0</v>
      </c>
      <c r="I15" s="162">
        <v>7.0</v>
      </c>
      <c r="J15" s="162">
        <v>7.5</v>
      </c>
      <c r="K15" s="110">
        <v>8.0</v>
      </c>
      <c r="L15" s="110">
        <v>10.0</v>
      </c>
      <c r="M15" s="176" t="s">
        <v>1154</v>
      </c>
      <c r="N15" s="174" t="s">
        <v>14</v>
      </c>
    </row>
    <row r="16">
      <c r="A16" s="9" t="s">
        <v>1166</v>
      </c>
      <c r="B16" s="161">
        <v>7.0</v>
      </c>
      <c r="C16" s="125">
        <v>8.0</v>
      </c>
      <c r="D16" s="110">
        <v>9.0</v>
      </c>
      <c r="E16" s="110">
        <v>8.0</v>
      </c>
      <c r="F16" s="162">
        <v>10.0</v>
      </c>
      <c r="G16" s="162">
        <v>10.0</v>
      </c>
      <c r="H16" s="162">
        <v>9.0</v>
      </c>
      <c r="I16" s="162">
        <v>7.0</v>
      </c>
      <c r="J16" s="162">
        <v>7.5</v>
      </c>
      <c r="K16" s="110">
        <v>8.0</v>
      </c>
      <c r="L16" s="110">
        <v>10.0</v>
      </c>
      <c r="M16" s="176" t="s">
        <v>1154</v>
      </c>
      <c r="N16" s="174" t="s">
        <v>14</v>
      </c>
    </row>
    <row r="17">
      <c r="A17" s="9" t="s">
        <v>1167</v>
      </c>
      <c r="B17" s="161">
        <v>7.0</v>
      </c>
      <c r="C17" s="125">
        <v>8.0</v>
      </c>
      <c r="D17" s="110">
        <v>9.0</v>
      </c>
      <c r="E17" s="110">
        <v>8.0</v>
      </c>
      <c r="F17" s="162">
        <v>10.0</v>
      </c>
      <c r="G17" s="162">
        <v>10.0</v>
      </c>
      <c r="H17" s="162">
        <v>9.0</v>
      </c>
      <c r="I17" s="162">
        <v>7.0</v>
      </c>
      <c r="J17" s="162">
        <v>7.5</v>
      </c>
      <c r="K17" s="110">
        <v>8.0</v>
      </c>
      <c r="L17" s="110">
        <v>10.0</v>
      </c>
      <c r="M17" s="176" t="s">
        <v>1154</v>
      </c>
      <c r="N17" s="174" t="s">
        <v>14</v>
      </c>
    </row>
    <row r="18">
      <c r="A18" s="9" t="s">
        <v>661</v>
      </c>
      <c r="B18" s="161">
        <v>7.0</v>
      </c>
      <c r="C18" s="125">
        <v>8.0</v>
      </c>
      <c r="D18" s="110">
        <v>9.0</v>
      </c>
      <c r="E18" s="110">
        <v>8.0</v>
      </c>
      <c r="F18" s="162">
        <v>10.0</v>
      </c>
      <c r="G18" s="162">
        <v>10.0</v>
      </c>
      <c r="H18" s="162">
        <v>9.0</v>
      </c>
      <c r="I18" s="162">
        <v>7.0</v>
      </c>
      <c r="J18" s="162">
        <v>7.5</v>
      </c>
      <c r="K18" s="110">
        <v>8.0</v>
      </c>
      <c r="L18" s="110">
        <v>10.0</v>
      </c>
      <c r="M18" s="176" t="s">
        <v>1154</v>
      </c>
      <c r="N18" s="174" t="s">
        <v>14</v>
      </c>
      <c r="O18" s="31" t="s">
        <v>208</v>
      </c>
    </row>
    <row r="19">
      <c r="A19" s="9" t="s">
        <v>111</v>
      </c>
      <c r="B19" s="5">
        <v>8.8</v>
      </c>
      <c r="C19" s="5">
        <v>8.0</v>
      </c>
      <c r="D19" s="5">
        <v>8.0</v>
      </c>
      <c r="E19" s="5">
        <v>10.0</v>
      </c>
      <c r="F19" s="5">
        <v>10.0</v>
      </c>
      <c r="G19" s="5">
        <v>10.0</v>
      </c>
      <c r="H19" s="5">
        <v>7.5</v>
      </c>
      <c r="I19" s="5">
        <v>8.5</v>
      </c>
      <c r="J19" s="5">
        <v>8.0</v>
      </c>
      <c r="K19" s="5">
        <v>9.0</v>
      </c>
      <c r="L19" s="5">
        <v>10.0</v>
      </c>
      <c r="M19" s="150"/>
      <c r="N19" s="177"/>
    </row>
    <row r="20">
      <c r="A20" s="9" t="s">
        <v>109</v>
      </c>
      <c r="B20" s="5">
        <v>8.8</v>
      </c>
      <c r="C20" s="5">
        <v>8.0</v>
      </c>
      <c r="D20" s="19">
        <v>10.0</v>
      </c>
      <c r="E20" s="5">
        <v>10.0</v>
      </c>
      <c r="F20" s="19">
        <v>8.0</v>
      </c>
      <c r="G20" s="19">
        <v>8.2</v>
      </c>
      <c r="H20" s="19">
        <v>7.3</v>
      </c>
      <c r="I20" s="19">
        <v>7.0</v>
      </c>
      <c r="J20" s="19">
        <v>9.0</v>
      </c>
      <c r="K20" s="19">
        <v>7.0</v>
      </c>
      <c r="L20" s="5">
        <v>10.0</v>
      </c>
      <c r="M20" s="150"/>
      <c r="N20" s="177"/>
    </row>
    <row r="21">
      <c r="A21" s="9"/>
      <c r="B21" s="7"/>
      <c r="C21" s="7"/>
      <c r="D21" s="7"/>
      <c r="E21" s="7"/>
      <c r="F21" s="5"/>
      <c r="G21" s="5"/>
      <c r="H21" s="5"/>
      <c r="I21" s="5"/>
      <c r="J21" s="5"/>
      <c r="K21" s="5"/>
      <c r="L21" s="7"/>
      <c r="M21" s="150"/>
      <c r="N21" s="177"/>
    </row>
  </sheetData>
  <conditionalFormatting sqref="B2:L21">
    <cfRule type="cellIs" dxfId="0" priority="1" operator="greaterThanOrEqual">
      <formula>7</formula>
    </cfRule>
  </conditionalFormatting>
  <conditionalFormatting sqref="B2:L21">
    <cfRule type="cellIs" dxfId="1" priority="2" operator="lessThan">
      <formula>7</formula>
    </cfRule>
  </conditionalFormatting>
  <conditionalFormatting sqref="B2:L21">
    <cfRule type="notContainsBlanks" dxfId="2" priority="3">
      <formula>LEN(TRIM(B2))&gt;0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75"/>
    <col customWidth="1" min="2" max="2" width="7.0"/>
    <col customWidth="1" min="3" max="3" width="7.5"/>
    <col customWidth="1" min="4" max="4" width="7.63"/>
    <col customWidth="1" min="5" max="5" width="7.88"/>
    <col customWidth="1" min="6" max="6" width="8.0"/>
    <col customWidth="1" min="7" max="7" width="7.5"/>
    <col customWidth="1" min="8" max="8" width="6.38"/>
    <col customWidth="1" min="9" max="9" width="6.25"/>
    <col customWidth="1" min="10" max="10" width="8.0"/>
    <col customWidth="1" min="11" max="11" width="7.63"/>
    <col customWidth="1" min="12" max="12" width="28.0"/>
    <col customWidth="1" min="13" max="13" width="21.88"/>
  </cols>
  <sheetData>
    <row r="1">
      <c r="A1" s="1" t="s">
        <v>58</v>
      </c>
      <c r="B1" s="1" t="s">
        <v>59</v>
      </c>
      <c r="C1" s="1" t="s">
        <v>60</v>
      </c>
      <c r="D1" s="1" t="s">
        <v>61</v>
      </c>
      <c r="E1" s="1" t="s">
        <v>4</v>
      </c>
      <c r="F1" s="1" t="s">
        <v>7</v>
      </c>
      <c r="G1" s="1" t="s">
        <v>9</v>
      </c>
      <c r="H1" s="1" t="s">
        <v>62</v>
      </c>
      <c r="I1" s="1" t="s">
        <v>8</v>
      </c>
      <c r="J1" s="1" t="s">
        <v>63</v>
      </c>
      <c r="K1" s="1" t="s">
        <v>11</v>
      </c>
      <c r="L1" s="1" t="s">
        <v>12</v>
      </c>
      <c r="M1" s="38" t="s">
        <v>115</v>
      </c>
    </row>
    <row r="2">
      <c r="A2" s="14" t="s">
        <v>116</v>
      </c>
      <c r="B2" s="5">
        <v>7.0</v>
      </c>
      <c r="C2" s="5">
        <v>4.0</v>
      </c>
      <c r="D2" s="5">
        <v>5.0</v>
      </c>
      <c r="E2" s="5">
        <v>0.0</v>
      </c>
      <c r="F2" s="7"/>
      <c r="G2" s="5">
        <v>7.0</v>
      </c>
      <c r="H2" s="7"/>
      <c r="I2" s="5">
        <v>8.0</v>
      </c>
      <c r="J2" s="7"/>
      <c r="K2" s="7"/>
      <c r="L2" s="7"/>
      <c r="M2" s="39"/>
    </row>
    <row r="3">
      <c r="A3" s="14" t="s">
        <v>117</v>
      </c>
      <c r="B3" s="7"/>
      <c r="C3" s="5">
        <v>9.0</v>
      </c>
      <c r="D3" s="5">
        <v>7.0</v>
      </c>
      <c r="E3" s="5">
        <v>10.0</v>
      </c>
      <c r="F3" s="7"/>
      <c r="G3" s="7"/>
      <c r="H3" s="7"/>
      <c r="I3" s="7"/>
      <c r="J3" s="7"/>
      <c r="K3" s="7"/>
      <c r="L3" s="7"/>
      <c r="M3" s="40">
        <v>3.0</v>
      </c>
    </row>
    <row r="4">
      <c r="A4" s="14" t="s">
        <v>118</v>
      </c>
      <c r="B4" s="7"/>
      <c r="C4" s="5">
        <v>7.5</v>
      </c>
      <c r="D4" s="41">
        <v>1.0</v>
      </c>
      <c r="E4" s="42">
        <v>9.0</v>
      </c>
      <c r="F4" s="43"/>
      <c r="G4" s="43"/>
      <c r="H4" s="43"/>
      <c r="I4" s="43"/>
      <c r="J4" s="43"/>
      <c r="K4" s="43"/>
      <c r="L4" s="43"/>
      <c r="M4" s="44">
        <v>2.5</v>
      </c>
    </row>
    <row r="5">
      <c r="A5" s="14" t="s">
        <v>119</v>
      </c>
      <c r="B5" s="5">
        <v>10.0</v>
      </c>
      <c r="C5" s="5">
        <v>7.0</v>
      </c>
      <c r="D5" s="5">
        <v>8.5</v>
      </c>
      <c r="E5" s="5">
        <v>8.0</v>
      </c>
      <c r="F5" s="5">
        <v>7.0</v>
      </c>
      <c r="G5" s="5">
        <v>7.0</v>
      </c>
      <c r="H5" s="5">
        <v>8.5</v>
      </c>
      <c r="I5" s="5">
        <v>7.0</v>
      </c>
      <c r="J5" s="7"/>
      <c r="K5" s="7"/>
      <c r="L5" s="8"/>
      <c r="M5" s="40">
        <v>3.0</v>
      </c>
    </row>
    <row r="6">
      <c r="A6" s="45" t="s">
        <v>120</v>
      </c>
      <c r="B6" s="4">
        <v>10.0</v>
      </c>
      <c r="C6" s="4">
        <v>8.0</v>
      </c>
      <c r="D6" s="4">
        <v>7.0</v>
      </c>
      <c r="E6" s="4">
        <v>10.0</v>
      </c>
      <c r="F6" s="4">
        <v>8.2</v>
      </c>
      <c r="G6" s="5">
        <v>7.6</v>
      </c>
      <c r="H6" s="5">
        <v>9.0</v>
      </c>
      <c r="I6" s="5">
        <v>7.5</v>
      </c>
      <c r="J6" s="7"/>
      <c r="K6" s="7"/>
      <c r="L6" s="7"/>
    </row>
    <row r="7">
      <c r="A7" s="14" t="s">
        <v>121</v>
      </c>
      <c r="B7" s="5">
        <v>10.0</v>
      </c>
      <c r="C7" s="5">
        <v>6.0</v>
      </c>
      <c r="D7" s="7"/>
      <c r="E7" s="5">
        <v>8.0</v>
      </c>
      <c r="F7" s="7"/>
      <c r="G7" s="7"/>
      <c r="H7" s="5">
        <v>2.0</v>
      </c>
      <c r="I7" s="5">
        <v>7.5</v>
      </c>
      <c r="J7" s="7"/>
      <c r="K7" s="7"/>
      <c r="L7" s="8"/>
      <c r="M7" s="39"/>
    </row>
    <row r="8">
      <c r="A8" s="14" t="s">
        <v>122</v>
      </c>
      <c r="B8" s="5">
        <v>10.0</v>
      </c>
      <c r="C8" s="5"/>
      <c r="D8" s="46"/>
      <c r="E8" s="5">
        <v>8.0</v>
      </c>
      <c r="F8" s="47">
        <v>7.6</v>
      </c>
      <c r="G8" s="46"/>
      <c r="H8" s="46"/>
      <c r="I8" s="46"/>
      <c r="J8" s="46"/>
      <c r="K8" s="46"/>
      <c r="L8" s="48"/>
      <c r="M8" s="40">
        <v>3.0</v>
      </c>
    </row>
    <row r="9">
      <c r="A9" s="14" t="s">
        <v>123</v>
      </c>
      <c r="B9" s="7"/>
      <c r="C9" s="5">
        <v>6.5</v>
      </c>
      <c r="D9" s="5">
        <v>7.0</v>
      </c>
      <c r="E9" s="5">
        <v>9.0</v>
      </c>
      <c r="F9" s="5">
        <v>7.0</v>
      </c>
      <c r="G9" s="7"/>
      <c r="H9" s="7"/>
      <c r="I9" s="7"/>
      <c r="J9" s="7"/>
      <c r="K9" s="7"/>
      <c r="L9" s="7"/>
      <c r="M9" s="40">
        <v>2.0</v>
      </c>
    </row>
    <row r="10">
      <c r="A10" s="14" t="s">
        <v>124</v>
      </c>
      <c r="B10" s="5">
        <v>10.0</v>
      </c>
      <c r="C10" s="5">
        <v>7.3</v>
      </c>
      <c r="D10" s="5">
        <v>7.0</v>
      </c>
      <c r="E10" s="5">
        <v>9.0</v>
      </c>
      <c r="F10" s="19">
        <v>8.1</v>
      </c>
      <c r="G10" s="5">
        <v>7.0</v>
      </c>
      <c r="H10" s="5">
        <v>8.0</v>
      </c>
      <c r="I10" s="5">
        <v>7.0</v>
      </c>
      <c r="J10" s="7"/>
      <c r="K10" s="7"/>
      <c r="L10" s="7"/>
      <c r="M10" s="39"/>
    </row>
    <row r="11">
      <c r="A11" s="14" t="s">
        <v>125</v>
      </c>
      <c r="B11" s="5">
        <v>10.0</v>
      </c>
      <c r="C11" s="5">
        <v>8.0</v>
      </c>
      <c r="D11" s="5">
        <v>2.8</v>
      </c>
      <c r="E11" s="5">
        <v>9.7</v>
      </c>
      <c r="F11" s="5">
        <v>7.0</v>
      </c>
      <c r="G11" s="5">
        <v>7.0</v>
      </c>
      <c r="H11" s="5">
        <v>9.0</v>
      </c>
      <c r="I11" s="5">
        <v>5.0</v>
      </c>
      <c r="J11" s="7"/>
      <c r="K11" s="7"/>
      <c r="L11" s="7"/>
      <c r="M11" s="44">
        <v>2.5</v>
      </c>
    </row>
    <row r="12">
      <c r="A12" s="49" t="s">
        <v>126</v>
      </c>
      <c r="B12" s="5">
        <v>10.0</v>
      </c>
      <c r="C12" s="5">
        <v>9.0</v>
      </c>
      <c r="D12" s="5">
        <v>9.3</v>
      </c>
      <c r="E12" s="5">
        <v>9.3</v>
      </c>
      <c r="F12" s="5">
        <v>7.5</v>
      </c>
      <c r="G12" s="5">
        <v>8.5</v>
      </c>
      <c r="H12" s="5">
        <v>8.5</v>
      </c>
      <c r="I12" s="5">
        <v>7.0</v>
      </c>
      <c r="J12" s="5"/>
      <c r="K12" s="5"/>
      <c r="L12" s="7"/>
      <c r="M12" s="50">
        <v>3.0</v>
      </c>
    </row>
    <row r="13">
      <c r="A13" s="45" t="s">
        <v>32</v>
      </c>
      <c r="B13" s="4">
        <v>9.0</v>
      </c>
      <c r="C13" s="4">
        <v>8.0</v>
      </c>
      <c r="D13" s="4">
        <v>8.0</v>
      </c>
      <c r="E13" s="4">
        <v>5.0</v>
      </c>
      <c r="F13" s="5">
        <v>9.5</v>
      </c>
      <c r="G13" s="4">
        <v>7.0</v>
      </c>
      <c r="H13" s="4"/>
      <c r="I13" s="4">
        <v>10.0</v>
      </c>
      <c r="J13" s="7"/>
      <c r="K13" s="5">
        <v>7.0</v>
      </c>
      <c r="L13" s="5"/>
    </row>
    <row r="14">
      <c r="A14" s="14" t="s">
        <v>127</v>
      </c>
      <c r="B14" s="5">
        <v>10.0</v>
      </c>
      <c r="C14" s="5">
        <v>8.5</v>
      </c>
      <c r="D14" s="5">
        <v>7.0</v>
      </c>
      <c r="E14" s="5">
        <v>10.0</v>
      </c>
      <c r="F14" s="5">
        <v>7.6</v>
      </c>
      <c r="G14" s="5">
        <v>7.0</v>
      </c>
      <c r="H14" s="5">
        <v>7.5</v>
      </c>
      <c r="I14" s="5">
        <v>8.0</v>
      </c>
      <c r="J14" s="7"/>
      <c r="K14" s="7"/>
      <c r="L14" s="8"/>
      <c r="M14" s="40">
        <v>3.0</v>
      </c>
    </row>
    <row r="15" hidden="1">
      <c r="A15" s="9" t="s">
        <v>128</v>
      </c>
      <c r="B15" s="4">
        <v>10.0</v>
      </c>
      <c r="C15" s="4">
        <v>10.0</v>
      </c>
      <c r="D15" s="4">
        <v>9.0</v>
      </c>
      <c r="F15" s="4">
        <v>9.0</v>
      </c>
      <c r="G15" s="5">
        <v>8.2</v>
      </c>
      <c r="I15" s="5">
        <v>8.2</v>
      </c>
      <c r="J15" s="4">
        <v>10.0</v>
      </c>
      <c r="K15" s="4">
        <v>10.0</v>
      </c>
    </row>
    <row r="16">
      <c r="A16" s="21" t="s">
        <v>129</v>
      </c>
      <c r="B16" s="4">
        <v>9.5</v>
      </c>
      <c r="C16" s="4">
        <v>9.0</v>
      </c>
      <c r="D16" s="5">
        <v>7.5</v>
      </c>
      <c r="E16" s="4">
        <v>8.0</v>
      </c>
      <c r="F16" s="5">
        <v>7.0</v>
      </c>
      <c r="G16" s="5">
        <v>7.0</v>
      </c>
      <c r="H16" s="5">
        <v>7.5</v>
      </c>
      <c r="I16" s="19">
        <v>8.0</v>
      </c>
      <c r="J16" s="7"/>
      <c r="K16" s="7"/>
      <c r="L16" s="7"/>
      <c r="M16" s="8"/>
    </row>
    <row r="17">
      <c r="A17" s="51" t="s">
        <v>130</v>
      </c>
      <c r="B17" s="5">
        <v>10.0</v>
      </c>
      <c r="C17" s="5">
        <v>9.0</v>
      </c>
      <c r="D17" s="5">
        <v>7.0</v>
      </c>
      <c r="E17" s="5">
        <v>8.0</v>
      </c>
      <c r="F17" s="5">
        <v>10.0</v>
      </c>
      <c r="G17" s="7"/>
      <c r="H17" s="5">
        <v>7.5</v>
      </c>
      <c r="I17" s="19">
        <v>8.0</v>
      </c>
      <c r="J17" s="5">
        <v>9.0</v>
      </c>
      <c r="K17" s="7"/>
      <c r="L17" s="7"/>
      <c r="M17" s="8"/>
    </row>
    <row r="18">
      <c r="A18" s="52" t="s">
        <v>131</v>
      </c>
      <c r="B18" s="5">
        <v>10.0</v>
      </c>
      <c r="C18" s="5">
        <v>10.0</v>
      </c>
      <c r="D18" s="19">
        <v>10.0</v>
      </c>
      <c r="E18" s="5">
        <v>10.0</v>
      </c>
      <c r="F18" s="5">
        <v>7.0</v>
      </c>
      <c r="G18" s="5">
        <v>10.0</v>
      </c>
      <c r="H18" s="5">
        <v>8.0</v>
      </c>
      <c r="I18" s="5">
        <v>7.0</v>
      </c>
      <c r="J18" s="7"/>
      <c r="K18" s="7"/>
      <c r="L18" s="7"/>
    </row>
    <row r="19" hidden="1">
      <c r="A19" s="9" t="s">
        <v>132</v>
      </c>
      <c r="B19" s="4">
        <v>10.0</v>
      </c>
      <c r="C19" s="4">
        <v>8.0</v>
      </c>
      <c r="D19" s="5">
        <v>9.0</v>
      </c>
      <c r="E19" s="4"/>
      <c r="F19" s="4"/>
      <c r="G19" s="5"/>
      <c r="H19" s="5">
        <v>8.5</v>
      </c>
      <c r="I19" s="5">
        <v>4.5</v>
      </c>
      <c r="J19" s="7"/>
      <c r="K19" s="7"/>
      <c r="L19" s="7"/>
      <c r="M19" s="8"/>
    </row>
  </sheetData>
  <autoFilter ref="$A$1:$L$18"/>
  <conditionalFormatting sqref="B13:D19 E13:E14 F13:G19 H13:H14 I13:K19 L13:L14 E16:E19 H16:H19 L16:L17 L19">
    <cfRule type="cellIs" dxfId="0" priority="1" operator="greaterThanOrEqual">
      <formula>7</formula>
    </cfRule>
  </conditionalFormatting>
  <conditionalFormatting sqref="B13:D19 E13:E14 F13:G19 H13:H14 I13:K19 L13:L14 E16:E19 H16:H19 L16:L17 L19">
    <cfRule type="cellIs" dxfId="1" priority="2" operator="lessThan">
      <formula>7</formula>
    </cfRule>
  </conditionalFormatting>
  <conditionalFormatting sqref="B13:D19 E13:E14 F13:G19 H13:H14 I13:K19 L13:L14 E16:E19 H16:H19 L16:L17 L19">
    <cfRule type="notContainsBlanks" dxfId="2" priority="3">
      <formula>LEN(TRIM(B13))&gt;0</formula>
    </cfRule>
  </conditionalFormatting>
  <conditionalFormatting sqref="B2:K12 L2:L4 L7:L9">
    <cfRule type="cellIs" dxfId="0" priority="4" operator="greaterThanOrEqual">
      <formula>7</formula>
    </cfRule>
  </conditionalFormatting>
  <conditionalFormatting sqref="B2:K12 L2:L4 L7:L9">
    <cfRule type="cellIs" dxfId="1" priority="5" operator="lessThan">
      <formula>7</formula>
    </cfRule>
  </conditionalFormatting>
  <conditionalFormatting sqref="B2:K12 L2:L4 L7:L9">
    <cfRule type="notContainsBlanks" dxfId="2" priority="6">
      <formula>LEN(TRIM(B2))&gt;0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13"/>
    <col customWidth="1" min="2" max="2" width="7.0"/>
    <col customWidth="1" min="3" max="4" width="7.63"/>
    <col customWidth="1" min="5" max="9" width="6.75"/>
    <col customWidth="1" min="10" max="10" width="8.13"/>
    <col customWidth="1" min="11" max="11" width="7.75"/>
    <col customWidth="1" min="12" max="12" width="25.5"/>
    <col customWidth="1" min="13" max="13" width="20.63"/>
  </cols>
  <sheetData>
    <row r="1">
      <c r="A1" s="1" t="s">
        <v>58</v>
      </c>
      <c r="B1" s="53" t="s">
        <v>59</v>
      </c>
      <c r="C1" s="53" t="s">
        <v>60</v>
      </c>
      <c r="D1" s="53" t="s">
        <v>61</v>
      </c>
      <c r="E1" s="53" t="s">
        <v>4</v>
      </c>
      <c r="F1" s="53" t="s">
        <v>7</v>
      </c>
      <c r="G1" s="53" t="s">
        <v>9</v>
      </c>
      <c r="H1" s="53" t="s">
        <v>62</v>
      </c>
      <c r="I1" s="53" t="s">
        <v>8</v>
      </c>
      <c r="J1" s="53" t="s">
        <v>63</v>
      </c>
      <c r="K1" s="53" t="s">
        <v>11</v>
      </c>
      <c r="L1" s="53" t="s">
        <v>12</v>
      </c>
      <c r="M1" s="54" t="s">
        <v>115</v>
      </c>
    </row>
    <row r="2">
      <c r="A2" s="9" t="s">
        <v>133</v>
      </c>
      <c r="B2" s="5"/>
      <c r="C2" s="5">
        <v>9.0</v>
      </c>
      <c r="D2" s="5"/>
      <c r="E2" s="5"/>
      <c r="F2" s="5"/>
      <c r="G2" s="5"/>
      <c r="H2" s="5"/>
      <c r="I2" s="5"/>
      <c r="J2" s="5"/>
      <c r="K2" s="5"/>
      <c r="L2" s="23"/>
      <c r="M2" s="55"/>
    </row>
    <row r="3">
      <c r="A3" s="9" t="s">
        <v>134</v>
      </c>
      <c r="B3" s="5">
        <v>10.0</v>
      </c>
      <c r="C3" s="5">
        <v>9.0</v>
      </c>
      <c r="D3" s="5">
        <v>9.0</v>
      </c>
      <c r="E3" s="5"/>
      <c r="F3" s="5">
        <v>8.9</v>
      </c>
      <c r="G3" s="5">
        <v>8.2</v>
      </c>
      <c r="H3" s="5"/>
      <c r="I3" s="5"/>
      <c r="J3" s="5"/>
      <c r="K3" s="5"/>
      <c r="L3" s="23"/>
      <c r="M3" s="24">
        <v>3.0</v>
      </c>
    </row>
    <row r="4">
      <c r="A4" s="9" t="s">
        <v>135</v>
      </c>
      <c r="B4" s="5">
        <v>10.0</v>
      </c>
      <c r="C4" s="5">
        <v>7.5</v>
      </c>
      <c r="D4" s="5">
        <v>7.0</v>
      </c>
      <c r="E4" s="5">
        <v>9.5</v>
      </c>
      <c r="F4" s="5">
        <v>8.9</v>
      </c>
      <c r="G4" s="5"/>
      <c r="H4" s="5"/>
      <c r="I4" s="5"/>
      <c r="J4" s="5"/>
      <c r="K4" s="5"/>
      <c r="L4" s="23"/>
      <c r="M4" s="24">
        <v>3.0</v>
      </c>
    </row>
    <row r="5" hidden="1">
      <c r="A5" s="9" t="s">
        <v>136</v>
      </c>
      <c r="B5" s="5"/>
      <c r="C5" s="5"/>
      <c r="D5" s="5"/>
      <c r="E5" s="5"/>
      <c r="F5" s="5"/>
      <c r="G5" s="5"/>
      <c r="H5" s="5"/>
      <c r="I5" s="5"/>
      <c r="J5" s="5"/>
      <c r="K5" s="5"/>
      <c r="L5" s="23"/>
      <c r="M5" s="55"/>
    </row>
    <row r="6">
      <c r="A6" s="9" t="s">
        <v>137</v>
      </c>
      <c r="B6" s="5">
        <v>9.0</v>
      </c>
      <c r="C6" s="5">
        <v>9.5</v>
      </c>
      <c r="D6" s="5">
        <v>9.0</v>
      </c>
      <c r="E6" s="19">
        <v>10.0</v>
      </c>
      <c r="F6" s="5">
        <v>10.0</v>
      </c>
      <c r="G6" s="5">
        <v>9.0</v>
      </c>
      <c r="H6" s="5"/>
      <c r="I6" s="5"/>
      <c r="J6" s="5"/>
      <c r="K6" s="5"/>
      <c r="L6" s="23"/>
      <c r="M6" s="24">
        <v>3.0</v>
      </c>
    </row>
    <row r="7" hidden="1">
      <c r="A7" s="9" t="s">
        <v>138</v>
      </c>
      <c r="B7" s="5"/>
      <c r="C7" s="5">
        <v>8.0</v>
      </c>
      <c r="D7" s="5"/>
      <c r="E7" s="5"/>
      <c r="F7" s="5"/>
      <c r="G7" s="5"/>
      <c r="H7" s="5"/>
      <c r="I7" s="5"/>
      <c r="J7" s="5"/>
      <c r="K7" s="5"/>
      <c r="L7" s="23"/>
      <c r="M7" s="24">
        <v>3.0</v>
      </c>
    </row>
    <row r="8">
      <c r="A8" s="9" t="s">
        <v>139</v>
      </c>
      <c r="B8" s="5">
        <v>10.0</v>
      </c>
      <c r="C8" s="5">
        <v>8.5</v>
      </c>
      <c r="D8" s="5">
        <v>8.0</v>
      </c>
      <c r="E8" s="5">
        <v>10.0</v>
      </c>
      <c r="F8" s="5">
        <v>8.5</v>
      </c>
      <c r="G8" s="5">
        <v>9.3</v>
      </c>
      <c r="H8" s="5"/>
      <c r="I8" s="5"/>
      <c r="J8" s="5"/>
      <c r="K8" s="5"/>
      <c r="L8" s="23"/>
      <c r="M8" s="24">
        <v>3.0</v>
      </c>
    </row>
    <row r="9">
      <c r="A9" s="9" t="s">
        <v>140</v>
      </c>
      <c r="B9" s="5">
        <v>10.0</v>
      </c>
      <c r="C9" s="5">
        <v>9.0</v>
      </c>
      <c r="D9" s="5">
        <v>9.0</v>
      </c>
      <c r="E9" s="5">
        <v>9.5</v>
      </c>
      <c r="F9" s="5">
        <v>8.9</v>
      </c>
      <c r="G9" s="5">
        <v>9.3</v>
      </c>
      <c r="H9" s="5"/>
      <c r="I9" s="5"/>
      <c r="J9" s="5"/>
      <c r="K9" s="5"/>
      <c r="L9" s="23"/>
      <c r="M9" s="24">
        <v>3.0</v>
      </c>
    </row>
    <row r="10">
      <c r="A10" s="9" t="s">
        <v>141</v>
      </c>
      <c r="B10" s="5">
        <v>10.0</v>
      </c>
      <c r="C10" s="5">
        <v>10.0</v>
      </c>
      <c r="D10" s="5">
        <v>8.0</v>
      </c>
      <c r="E10" s="5"/>
      <c r="F10" s="5">
        <v>8.1</v>
      </c>
      <c r="G10" s="5">
        <v>8.5</v>
      </c>
      <c r="H10" s="5"/>
      <c r="I10" s="5"/>
      <c r="J10" s="5"/>
      <c r="K10" s="5"/>
      <c r="L10" s="23"/>
      <c r="M10" s="24">
        <v>3.0</v>
      </c>
    </row>
    <row r="11" hidden="1">
      <c r="A11" s="9" t="s">
        <v>142</v>
      </c>
      <c r="B11" s="5"/>
      <c r="C11" s="5">
        <v>8.0</v>
      </c>
      <c r="D11" s="5"/>
      <c r="E11" s="5"/>
      <c r="F11" s="5"/>
      <c r="G11" s="5"/>
      <c r="H11" s="5"/>
      <c r="I11" s="5"/>
      <c r="J11" s="5"/>
      <c r="K11" s="5"/>
      <c r="L11" s="23"/>
      <c r="M11" s="24">
        <v>3.0</v>
      </c>
    </row>
    <row r="12" hidden="1">
      <c r="A12" s="9" t="s">
        <v>143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23"/>
      <c r="M12" s="24">
        <v>3.0</v>
      </c>
    </row>
    <row r="13" hidden="1">
      <c r="A13" s="9" t="s">
        <v>144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23"/>
      <c r="M13" s="55"/>
    </row>
    <row r="14">
      <c r="A14" s="9" t="s">
        <v>145</v>
      </c>
      <c r="B14" s="5">
        <v>10.0</v>
      </c>
      <c r="C14" s="5">
        <v>10.0</v>
      </c>
      <c r="D14" s="5">
        <v>8.0</v>
      </c>
      <c r="E14" s="5">
        <v>10.0</v>
      </c>
      <c r="F14" s="5">
        <v>8.1</v>
      </c>
      <c r="G14" s="5">
        <v>7.8</v>
      </c>
      <c r="H14" s="5"/>
      <c r="I14" s="5"/>
      <c r="J14" s="5"/>
      <c r="K14" s="5"/>
      <c r="L14" s="23"/>
      <c r="M14" s="24">
        <v>3.0</v>
      </c>
    </row>
    <row r="15">
      <c r="A15" s="9" t="s">
        <v>146</v>
      </c>
      <c r="B15" s="5">
        <v>10.0</v>
      </c>
      <c r="C15" s="5">
        <v>9.0</v>
      </c>
      <c r="D15" s="5">
        <v>8.0</v>
      </c>
      <c r="E15" s="5">
        <v>10.0</v>
      </c>
      <c r="F15" s="5">
        <v>7.6</v>
      </c>
      <c r="G15" s="5">
        <v>7.1</v>
      </c>
      <c r="H15" s="5"/>
      <c r="I15" s="5"/>
      <c r="J15" s="5"/>
      <c r="K15" s="5"/>
      <c r="L15" s="23"/>
      <c r="M15" s="24">
        <v>3.0</v>
      </c>
    </row>
    <row r="16">
      <c r="A16" s="9" t="s">
        <v>147</v>
      </c>
      <c r="B16" s="5">
        <v>10.0</v>
      </c>
      <c r="C16" s="5">
        <v>9.0</v>
      </c>
      <c r="D16" s="5">
        <v>9.0</v>
      </c>
      <c r="E16" s="5">
        <v>9.0</v>
      </c>
      <c r="F16" s="5">
        <v>8.9</v>
      </c>
      <c r="G16" s="5">
        <v>8.2</v>
      </c>
      <c r="H16" s="5"/>
      <c r="I16" s="5"/>
      <c r="J16" s="5"/>
      <c r="K16" s="5"/>
      <c r="L16" s="23"/>
      <c r="M16" s="55"/>
    </row>
    <row r="17" hidden="1">
      <c r="A17" s="9" t="s">
        <v>71</v>
      </c>
      <c r="B17" s="5"/>
      <c r="C17" s="5">
        <v>10.0</v>
      </c>
      <c r="D17" s="5"/>
      <c r="E17" s="5"/>
      <c r="F17" s="5"/>
      <c r="G17" s="5"/>
      <c r="H17" s="5"/>
      <c r="I17" s="5"/>
      <c r="J17" s="5"/>
      <c r="K17" s="5"/>
      <c r="L17" s="23"/>
      <c r="M17" s="24">
        <v>3.0</v>
      </c>
    </row>
    <row r="18" hidden="1">
      <c r="A18" s="9" t="s">
        <v>148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23"/>
      <c r="M18" s="24">
        <v>3.0</v>
      </c>
    </row>
    <row r="19">
      <c r="A19" s="9" t="s">
        <v>149</v>
      </c>
      <c r="B19" s="5">
        <v>10.0</v>
      </c>
      <c r="C19" s="5">
        <v>10.0</v>
      </c>
      <c r="D19" s="5">
        <v>9.0</v>
      </c>
      <c r="E19" s="5">
        <v>10.0</v>
      </c>
      <c r="F19" s="5">
        <v>8.9</v>
      </c>
      <c r="G19" s="5">
        <v>9.3</v>
      </c>
      <c r="H19" s="5"/>
      <c r="I19" s="5"/>
      <c r="J19" s="5"/>
      <c r="K19" s="5"/>
      <c r="L19" s="23"/>
      <c r="M19" s="24">
        <v>3.0</v>
      </c>
    </row>
    <row r="20" hidden="1">
      <c r="A20" s="9" t="s">
        <v>150</v>
      </c>
      <c r="B20" s="5"/>
      <c r="C20" s="5">
        <v>9.0</v>
      </c>
      <c r="D20" s="5">
        <v>8.0</v>
      </c>
      <c r="E20" s="5"/>
      <c r="F20" s="5"/>
      <c r="G20" s="5"/>
      <c r="H20" s="5"/>
      <c r="I20" s="5"/>
      <c r="J20" s="5"/>
      <c r="K20" s="5"/>
      <c r="L20" s="23"/>
      <c r="M20" s="24">
        <v>1.5</v>
      </c>
    </row>
    <row r="21" hidden="1">
      <c r="A21" s="9" t="s">
        <v>151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23"/>
      <c r="M21" s="55"/>
    </row>
    <row r="22" hidden="1">
      <c r="A22" s="9" t="s">
        <v>152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23"/>
      <c r="M22" s="55"/>
    </row>
    <row r="23">
      <c r="A23" s="9" t="s">
        <v>153</v>
      </c>
      <c r="B23" s="5">
        <v>10.0</v>
      </c>
      <c r="C23" s="5">
        <v>9.0</v>
      </c>
      <c r="D23" s="5">
        <v>9.0</v>
      </c>
      <c r="E23" s="5"/>
      <c r="F23" s="19">
        <v>7.6</v>
      </c>
      <c r="G23" s="5">
        <v>7.8</v>
      </c>
      <c r="H23" s="5"/>
      <c r="I23" s="5"/>
      <c r="J23" s="5"/>
      <c r="K23" s="5"/>
      <c r="L23" s="23"/>
      <c r="M23" s="55"/>
    </row>
    <row r="24" hidden="1">
      <c r="A24" s="9" t="s">
        <v>154</v>
      </c>
      <c r="B24" s="5">
        <v>10.0</v>
      </c>
      <c r="C24" s="5">
        <v>7.0</v>
      </c>
      <c r="D24" s="5">
        <v>8.0</v>
      </c>
      <c r="E24" s="5"/>
      <c r="F24" s="5"/>
      <c r="G24" s="5"/>
      <c r="H24" s="5"/>
      <c r="I24" s="5"/>
      <c r="J24" s="5"/>
      <c r="K24" s="5"/>
      <c r="L24" s="23"/>
      <c r="M24" s="24">
        <v>3.0</v>
      </c>
    </row>
    <row r="25">
      <c r="A25" s="9" t="s">
        <v>155</v>
      </c>
      <c r="B25" s="19">
        <v>10.0</v>
      </c>
      <c r="C25" s="5">
        <v>9.0</v>
      </c>
      <c r="D25" s="5">
        <v>9.0</v>
      </c>
      <c r="E25" s="5"/>
      <c r="F25" s="5">
        <v>8.9</v>
      </c>
      <c r="G25" s="5"/>
      <c r="H25" s="5"/>
      <c r="I25" s="5"/>
      <c r="J25" s="5"/>
      <c r="K25" s="5"/>
      <c r="L25" s="23"/>
      <c r="M25" s="55"/>
    </row>
    <row r="26" hidden="1">
      <c r="A26" s="9" t="s">
        <v>156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23"/>
      <c r="M26" s="24">
        <v>3.0</v>
      </c>
    </row>
    <row r="27" hidden="1">
      <c r="A27" s="9" t="s">
        <v>157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23"/>
      <c r="M27" s="55"/>
    </row>
    <row r="28" hidden="1">
      <c r="A28" s="9" t="s">
        <v>158</v>
      </c>
      <c r="B28" s="5">
        <v>10.0</v>
      </c>
      <c r="C28" s="5"/>
      <c r="D28" s="5"/>
      <c r="E28" s="5"/>
      <c r="F28" s="5"/>
      <c r="G28" s="5"/>
      <c r="H28" s="5"/>
      <c r="I28" s="5"/>
      <c r="J28" s="5"/>
      <c r="K28" s="5"/>
      <c r="L28" s="23"/>
    </row>
    <row r="29">
      <c r="A29" s="9" t="s">
        <v>159</v>
      </c>
      <c r="B29" s="5">
        <v>7.0</v>
      </c>
      <c r="C29" s="5">
        <v>4.0</v>
      </c>
      <c r="D29" s="5">
        <v>8.0</v>
      </c>
      <c r="E29" s="5"/>
      <c r="F29" s="5">
        <v>8.5</v>
      </c>
      <c r="G29" s="5"/>
      <c r="H29" s="5"/>
      <c r="I29" s="5"/>
      <c r="J29" s="5"/>
      <c r="K29" s="5"/>
      <c r="L29" s="23"/>
    </row>
    <row r="30">
      <c r="A30" s="14" t="s">
        <v>160</v>
      </c>
      <c r="B30" s="5">
        <v>10.0</v>
      </c>
      <c r="C30" s="5"/>
      <c r="D30" s="5">
        <v>7.0</v>
      </c>
      <c r="E30" s="7"/>
      <c r="F30" s="5">
        <v>8.9</v>
      </c>
      <c r="G30" s="5">
        <v>7.5</v>
      </c>
      <c r="H30" s="7"/>
      <c r="I30" s="7"/>
      <c r="J30" s="7"/>
      <c r="K30" s="7"/>
      <c r="L30" s="8"/>
      <c r="M30" s="50"/>
    </row>
    <row r="31">
      <c r="A31" s="14" t="s">
        <v>161</v>
      </c>
      <c r="B31" s="5">
        <v>10.0</v>
      </c>
      <c r="C31" s="7">
        <v>9.5</v>
      </c>
      <c r="D31" s="5">
        <v>9.0</v>
      </c>
      <c r="E31" s="5">
        <v>10.0</v>
      </c>
      <c r="F31" s="5">
        <v>9.0</v>
      </c>
      <c r="G31" s="5">
        <v>8.9</v>
      </c>
      <c r="H31" s="7"/>
      <c r="I31" s="7"/>
      <c r="J31" s="7"/>
      <c r="K31" s="7"/>
      <c r="L31" s="7"/>
    </row>
    <row r="32" hidden="1">
      <c r="A32" s="31" t="s">
        <v>162</v>
      </c>
      <c r="B32" s="5">
        <v>10.0</v>
      </c>
      <c r="C32" s="7"/>
      <c r="D32" s="5">
        <v>9.0</v>
      </c>
      <c r="E32" s="5">
        <v>10.0</v>
      </c>
      <c r="F32" s="7"/>
      <c r="G32" s="7"/>
      <c r="H32" s="7"/>
      <c r="I32" s="7"/>
      <c r="J32" s="7"/>
      <c r="K32" s="7"/>
      <c r="L32" s="7"/>
    </row>
    <row r="33">
      <c r="A33" s="35" t="s">
        <v>163</v>
      </c>
      <c r="B33" s="56">
        <v>10.0</v>
      </c>
      <c r="C33" s="57">
        <v>9.5</v>
      </c>
      <c r="D33" s="56">
        <v>9.0</v>
      </c>
      <c r="E33" s="56">
        <v>10.0</v>
      </c>
      <c r="F33" s="56">
        <v>10.0</v>
      </c>
      <c r="G33" s="56">
        <v>9.0</v>
      </c>
      <c r="H33" s="56"/>
      <c r="I33" s="56"/>
      <c r="J33" s="56"/>
      <c r="K33" s="56"/>
      <c r="L33" s="57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>
      <c r="A34" s="59" t="s">
        <v>164</v>
      </c>
      <c r="B34" s="5">
        <v>10.0</v>
      </c>
      <c r="C34" s="5">
        <v>10.0</v>
      </c>
      <c r="D34" s="5">
        <v>8.0</v>
      </c>
      <c r="E34" s="5">
        <v>10.0</v>
      </c>
      <c r="F34" s="7"/>
      <c r="G34" s="5">
        <v>8.9</v>
      </c>
      <c r="H34" s="7"/>
      <c r="I34" s="7"/>
      <c r="J34" s="7"/>
      <c r="K34" s="7"/>
      <c r="L34" s="7"/>
      <c r="M34" s="8"/>
    </row>
  </sheetData>
  <autoFilter ref="$A$1:$L$34"/>
  <conditionalFormatting sqref="B30:B32 C30:D33 E30:K32 L31:L32">
    <cfRule type="cellIs" dxfId="3" priority="1" operator="greaterThanOrEqual">
      <formula>7</formula>
    </cfRule>
  </conditionalFormatting>
  <conditionalFormatting sqref="C29:L29 C31:L34 B34">
    <cfRule type="cellIs" dxfId="0" priority="2" operator="greaterThanOrEqual">
      <formula>7</formula>
    </cfRule>
  </conditionalFormatting>
  <conditionalFormatting sqref="C29:K34 L29 B30:B32 L31:L34 B34">
    <cfRule type="cellIs" dxfId="1" priority="3" operator="lessThan">
      <formula>7</formula>
    </cfRule>
  </conditionalFormatting>
  <conditionalFormatting sqref="C29:L29 C31:L34 B34">
    <cfRule type="notContainsBlanks" dxfId="2" priority="4">
      <formula>LEN(TRIM(C29))&gt;0</formula>
    </cfRule>
  </conditionalFormatting>
  <conditionalFormatting sqref="E28:L29">
    <cfRule type="cellIs" dxfId="0" priority="5" operator="greaterThanOrEqual">
      <formula>7</formula>
    </cfRule>
  </conditionalFormatting>
  <conditionalFormatting sqref="E28:L29">
    <cfRule type="cellIs" dxfId="1" priority="6" operator="lessThan">
      <formula>7</formula>
    </cfRule>
  </conditionalFormatting>
  <conditionalFormatting sqref="E28:L29">
    <cfRule type="notContainsBlanks" dxfId="2" priority="7">
      <formula>LEN(TRIM(E28))&gt;0</formula>
    </cfRule>
  </conditionalFormatting>
  <conditionalFormatting sqref="B2:K29 D32:D33 B33">
    <cfRule type="cellIs" dxfId="0" priority="8" operator="greaterThanOrEqual">
      <formula>7</formula>
    </cfRule>
  </conditionalFormatting>
  <conditionalFormatting sqref="B2:K29 D32:D33 B33">
    <cfRule type="cellIs" dxfId="1" priority="9" operator="lessThan">
      <formula>7</formula>
    </cfRule>
  </conditionalFormatting>
  <conditionalFormatting sqref="B2:K29 D32:D33 B33">
    <cfRule type="notContainsBlanks" dxfId="2" priority="10">
      <formula>LEN(TRIM(B2))&gt;0</formula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13"/>
    <col customWidth="1" min="2" max="10" width="6.75"/>
    <col customWidth="1" min="11" max="11" width="9.13"/>
    <col customWidth="1" min="12" max="12" width="6.75"/>
    <col customWidth="1" min="13" max="13" width="28.25"/>
  </cols>
  <sheetData>
    <row r="1">
      <c r="A1" s="1" t="s">
        <v>58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60" t="s">
        <v>165</v>
      </c>
      <c r="B2" s="23">
        <v>8.0</v>
      </c>
      <c r="C2" s="5">
        <v>9.0</v>
      </c>
      <c r="D2" s="23">
        <v>8.0</v>
      </c>
      <c r="E2" s="4">
        <v>10.0</v>
      </c>
      <c r="F2" s="4">
        <v>10.0</v>
      </c>
      <c r="G2" s="4">
        <v>10.0</v>
      </c>
      <c r="H2" s="23">
        <v>9.0</v>
      </c>
      <c r="I2" s="23">
        <v>10.0</v>
      </c>
      <c r="J2" s="23">
        <v>10.0</v>
      </c>
      <c r="K2" s="23">
        <v>7.0</v>
      </c>
      <c r="L2" s="23">
        <v>10.0</v>
      </c>
      <c r="M2" s="61" t="s">
        <v>14</v>
      </c>
    </row>
    <row r="3">
      <c r="A3" s="21" t="s">
        <v>166</v>
      </c>
      <c r="B3" s="7"/>
      <c r="C3" s="7"/>
      <c r="D3" s="4">
        <v>8.25</v>
      </c>
      <c r="E3" s="4">
        <v>10.0</v>
      </c>
      <c r="F3" s="4">
        <v>4.0</v>
      </c>
      <c r="G3" s="4">
        <v>10.0</v>
      </c>
      <c r="H3" s="23">
        <v>7.0</v>
      </c>
      <c r="I3" s="23">
        <v>10.0</v>
      </c>
      <c r="J3" s="23">
        <v>10.0</v>
      </c>
      <c r="K3" s="23">
        <v>7.0</v>
      </c>
      <c r="L3" s="7"/>
      <c r="M3" s="2" t="s">
        <v>167</v>
      </c>
    </row>
    <row r="4">
      <c r="A4" s="51" t="s">
        <v>168</v>
      </c>
      <c r="B4" s="5">
        <v>10.0</v>
      </c>
      <c r="C4" s="5">
        <v>9.0</v>
      </c>
      <c r="D4" s="4">
        <v>8.25</v>
      </c>
      <c r="E4" s="4">
        <v>10.0</v>
      </c>
      <c r="F4" s="4">
        <v>10.0</v>
      </c>
      <c r="G4" s="4">
        <v>10.0</v>
      </c>
      <c r="H4" s="23">
        <v>8.0</v>
      </c>
      <c r="I4" s="23">
        <v>10.0</v>
      </c>
      <c r="J4" s="23">
        <v>10.0</v>
      </c>
      <c r="K4" s="23">
        <v>7.0</v>
      </c>
      <c r="L4" s="5">
        <v>8.0</v>
      </c>
      <c r="M4" s="61" t="s">
        <v>14</v>
      </c>
    </row>
    <row r="5">
      <c r="A5" s="21" t="s">
        <v>169</v>
      </c>
      <c r="B5" s="23">
        <v>10.0</v>
      </c>
      <c r="C5" s="7"/>
      <c r="D5" s="4">
        <v>9.75</v>
      </c>
      <c r="E5" s="4">
        <v>10.0</v>
      </c>
      <c r="F5" s="6"/>
      <c r="G5" s="4">
        <v>10.0</v>
      </c>
      <c r="H5" s="23">
        <v>9.0</v>
      </c>
      <c r="I5" s="23">
        <v>10.0</v>
      </c>
      <c r="J5" s="7"/>
      <c r="K5" s="7"/>
      <c r="L5" s="7"/>
      <c r="M5" s="8"/>
    </row>
    <row r="6">
      <c r="A6" s="51" t="s">
        <v>170</v>
      </c>
      <c r="B6" s="5">
        <v>10.0</v>
      </c>
      <c r="C6" s="5">
        <v>9.0</v>
      </c>
      <c r="D6" s="4">
        <v>7.0</v>
      </c>
      <c r="E6" s="4">
        <v>7.0</v>
      </c>
      <c r="F6" s="4">
        <v>10.0</v>
      </c>
      <c r="G6" s="4">
        <v>10.0</v>
      </c>
      <c r="H6" s="23">
        <v>8.0</v>
      </c>
      <c r="I6" s="23">
        <v>8.5</v>
      </c>
      <c r="J6" s="4">
        <v>9.75</v>
      </c>
      <c r="K6" s="23">
        <v>7.0</v>
      </c>
      <c r="L6" s="23">
        <v>10.0</v>
      </c>
      <c r="M6" s="61" t="s">
        <v>14</v>
      </c>
    </row>
    <row r="7">
      <c r="A7" s="21" t="s">
        <v>171</v>
      </c>
      <c r="B7" s="5">
        <v>10.0</v>
      </c>
      <c r="C7" s="5">
        <v>9.0</v>
      </c>
      <c r="D7" s="4">
        <v>9.5</v>
      </c>
      <c r="E7" s="4">
        <v>10.0</v>
      </c>
      <c r="F7" s="4">
        <v>10.0</v>
      </c>
      <c r="G7" s="4">
        <v>10.0</v>
      </c>
      <c r="H7" s="23">
        <v>8.5</v>
      </c>
      <c r="I7" s="23">
        <v>10.0</v>
      </c>
      <c r="J7" s="23">
        <v>10.0</v>
      </c>
      <c r="K7" s="23">
        <v>7.0</v>
      </c>
      <c r="L7" s="23">
        <v>10.0</v>
      </c>
      <c r="M7" s="61" t="s">
        <v>14</v>
      </c>
    </row>
    <row r="8">
      <c r="A8" s="14" t="s">
        <v>172</v>
      </c>
      <c r="B8" s="7"/>
      <c r="C8" s="7"/>
      <c r="D8" s="4">
        <v>7.0</v>
      </c>
      <c r="E8" s="4">
        <v>10.0</v>
      </c>
      <c r="F8" s="4">
        <v>10.0</v>
      </c>
      <c r="G8" s="4">
        <v>10.0</v>
      </c>
      <c r="H8" s="23">
        <v>10.0</v>
      </c>
      <c r="I8" s="23">
        <v>10.0</v>
      </c>
      <c r="J8" s="23">
        <v>10.0</v>
      </c>
      <c r="K8" s="23">
        <v>7.0</v>
      </c>
      <c r="L8" s="23">
        <v>10.0</v>
      </c>
      <c r="M8" s="2" t="s">
        <v>173</v>
      </c>
    </row>
    <row r="9">
      <c r="A9" s="14" t="s">
        <v>174</v>
      </c>
      <c r="B9" s="7"/>
      <c r="C9" s="7"/>
      <c r="D9" s="4">
        <v>8.0</v>
      </c>
      <c r="E9" s="4">
        <v>10.0</v>
      </c>
      <c r="F9" s="4">
        <v>10.0</v>
      </c>
      <c r="G9" s="6"/>
      <c r="H9" s="23">
        <v>10.0</v>
      </c>
      <c r="I9" s="23">
        <v>10.0</v>
      </c>
      <c r="J9" s="23">
        <v>10.0</v>
      </c>
      <c r="K9" s="23">
        <v>7.0</v>
      </c>
      <c r="L9" s="7"/>
      <c r="M9" s="2" t="s">
        <v>173</v>
      </c>
    </row>
    <row r="10">
      <c r="A10" s="14" t="s">
        <v>175</v>
      </c>
      <c r="B10" s="5">
        <v>10.0</v>
      </c>
      <c r="C10" s="5">
        <v>9.0</v>
      </c>
      <c r="D10" s="4">
        <v>9.75</v>
      </c>
      <c r="E10" s="4">
        <v>10.0</v>
      </c>
      <c r="F10" s="4">
        <v>10.0</v>
      </c>
      <c r="G10" s="4">
        <v>10.0</v>
      </c>
      <c r="H10" s="23">
        <v>8.0</v>
      </c>
      <c r="I10" s="23">
        <v>8.0</v>
      </c>
      <c r="J10" s="5">
        <v>8.5</v>
      </c>
      <c r="K10" s="23">
        <v>7.0</v>
      </c>
      <c r="L10" s="23">
        <v>10.0</v>
      </c>
      <c r="M10" s="61" t="s">
        <v>14</v>
      </c>
    </row>
    <row r="11">
      <c r="A11" s="14" t="s">
        <v>176</v>
      </c>
      <c r="B11" s="5">
        <v>10.0</v>
      </c>
      <c r="C11" s="5">
        <v>9.0</v>
      </c>
      <c r="D11" s="4">
        <v>8.5</v>
      </c>
      <c r="E11" s="4">
        <v>10.0</v>
      </c>
      <c r="F11" s="4">
        <v>10.0</v>
      </c>
      <c r="G11" s="4">
        <v>10.0</v>
      </c>
      <c r="H11" s="23">
        <v>8.0</v>
      </c>
      <c r="I11" s="23">
        <v>10.0</v>
      </c>
      <c r="J11" s="23">
        <v>10.0</v>
      </c>
      <c r="K11" s="23">
        <v>8.0</v>
      </c>
      <c r="L11" s="23">
        <v>10.0</v>
      </c>
      <c r="M11" s="61" t="s">
        <v>14</v>
      </c>
    </row>
    <row r="12">
      <c r="A12" s="14" t="s">
        <v>177</v>
      </c>
      <c r="B12" s="5">
        <v>10.0</v>
      </c>
      <c r="C12" s="5">
        <v>9.0</v>
      </c>
      <c r="D12" s="4">
        <v>9.5</v>
      </c>
      <c r="E12" s="4">
        <v>10.0</v>
      </c>
      <c r="F12" s="4">
        <v>10.0</v>
      </c>
      <c r="G12" s="4">
        <v>10.0</v>
      </c>
      <c r="H12" s="23">
        <v>7.0</v>
      </c>
      <c r="I12" s="23">
        <v>10.0</v>
      </c>
      <c r="J12" s="23">
        <v>10.0</v>
      </c>
      <c r="K12" s="23">
        <v>7.0</v>
      </c>
      <c r="L12" s="5">
        <v>10.0</v>
      </c>
      <c r="M12" s="61" t="s">
        <v>14</v>
      </c>
    </row>
    <row r="13">
      <c r="A13" s="14" t="s">
        <v>178</v>
      </c>
      <c r="B13" s="5">
        <v>10.0</v>
      </c>
      <c r="C13" s="5">
        <v>9.0</v>
      </c>
      <c r="D13" s="4">
        <v>7.0</v>
      </c>
      <c r="E13" s="4">
        <v>10.0</v>
      </c>
      <c r="F13" s="4">
        <v>10.0</v>
      </c>
      <c r="G13" s="4">
        <v>10.0</v>
      </c>
      <c r="H13" s="23">
        <v>9.0</v>
      </c>
      <c r="I13" s="23">
        <v>10.0</v>
      </c>
      <c r="J13" s="23">
        <v>7.0</v>
      </c>
      <c r="K13" s="23">
        <v>8.0</v>
      </c>
      <c r="L13" s="5">
        <v>8.0</v>
      </c>
      <c r="M13" s="61" t="s">
        <v>14</v>
      </c>
    </row>
    <row r="14">
      <c r="A14" s="14" t="s">
        <v>179</v>
      </c>
      <c r="B14" s="19">
        <v>8.0</v>
      </c>
      <c r="C14" s="19">
        <v>8.0</v>
      </c>
      <c r="D14" s="4">
        <v>9.75</v>
      </c>
      <c r="E14" s="4">
        <v>10.0</v>
      </c>
      <c r="F14" s="23">
        <v>8.0</v>
      </c>
      <c r="G14" s="4">
        <v>10.0</v>
      </c>
      <c r="H14" s="23">
        <v>7.0</v>
      </c>
      <c r="I14" s="23">
        <v>10.0</v>
      </c>
      <c r="J14" s="5">
        <v>7.0</v>
      </c>
      <c r="K14" s="23">
        <v>7.0</v>
      </c>
      <c r="L14" s="23">
        <v>10.0</v>
      </c>
      <c r="M14" s="61" t="s">
        <v>14</v>
      </c>
    </row>
    <row r="15">
      <c r="A15" s="14" t="s">
        <v>180</v>
      </c>
      <c r="B15" s="5">
        <v>10.0</v>
      </c>
      <c r="C15" s="5">
        <v>9.0</v>
      </c>
      <c r="D15" s="4">
        <v>8.5</v>
      </c>
      <c r="E15" s="4">
        <v>10.0</v>
      </c>
      <c r="F15" s="4">
        <v>10.0</v>
      </c>
      <c r="G15" s="4">
        <v>10.0</v>
      </c>
      <c r="H15" s="23">
        <v>9.0</v>
      </c>
      <c r="I15" s="23">
        <v>10.0</v>
      </c>
      <c r="J15" s="23">
        <v>10.0</v>
      </c>
      <c r="K15" s="23">
        <v>7.0</v>
      </c>
      <c r="L15" s="23">
        <v>10.0</v>
      </c>
      <c r="M15" s="61" t="s">
        <v>14</v>
      </c>
    </row>
    <row r="16">
      <c r="A16" s="51" t="s">
        <v>181</v>
      </c>
      <c r="B16" s="7"/>
      <c r="C16" s="7"/>
      <c r="D16" s="4">
        <v>8.0</v>
      </c>
      <c r="E16" s="4">
        <v>8.0</v>
      </c>
      <c r="F16" s="6"/>
      <c r="G16" s="6"/>
      <c r="H16" s="23">
        <v>8.0</v>
      </c>
      <c r="I16" s="23">
        <v>10.0</v>
      </c>
      <c r="J16" s="23">
        <v>10.0</v>
      </c>
      <c r="K16" s="23">
        <v>7.0</v>
      </c>
      <c r="L16" s="23">
        <v>10.0</v>
      </c>
      <c r="M16" s="2"/>
    </row>
    <row r="17">
      <c r="A17" s="21" t="s">
        <v>182</v>
      </c>
      <c r="B17" s="5">
        <v>10.0</v>
      </c>
      <c r="C17" s="5">
        <v>9.0</v>
      </c>
      <c r="D17" s="4">
        <v>9.5</v>
      </c>
      <c r="E17" s="4">
        <v>10.0</v>
      </c>
      <c r="F17" s="4">
        <v>10.0</v>
      </c>
      <c r="G17" s="4">
        <v>10.0</v>
      </c>
      <c r="H17" s="23">
        <v>8.0</v>
      </c>
      <c r="I17" s="23">
        <v>10.0</v>
      </c>
      <c r="J17" s="23">
        <v>10.0</v>
      </c>
      <c r="K17" s="23">
        <v>7.0</v>
      </c>
      <c r="L17" s="23">
        <v>10.0</v>
      </c>
      <c r="M17" s="61" t="s">
        <v>14</v>
      </c>
    </row>
    <row r="18">
      <c r="A18" s="51" t="s">
        <v>183</v>
      </c>
      <c r="B18" s="7"/>
      <c r="C18" s="7"/>
      <c r="D18" s="4">
        <v>8.0</v>
      </c>
      <c r="E18" s="4">
        <v>10.0</v>
      </c>
      <c r="F18" s="4">
        <v>10.0</v>
      </c>
      <c r="G18" s="4">
        <v>10.0</v>
      </c>
      <c r="H18" s="23">
        <v>8.0</v>
      </c>
      <c r="I18" s="37"/>
      <c r="J18" s="7"/>
      <c r="K18" s="7"/>
      <c r="L18" s="7"/>
      <c r="M18" s="8"/>
    </row>
    <row r="19">
      <c r="A19" s="21" t="s">
        <v>184</v>
      </c>
      <c r="B19" s="7"/>
      <c r="C19" s="7"/>
      <c r="D19" s="4">
        <v>8.25</v>
      </c>
      <c r="E19" s="4">
        <v>10.0</v>
      </c>
      <c r="F19" s="4">
        <v>4.0</v>
      </c>
      <c r="G19" s="4">
        <v>10.0</v>
      </c>
      <c r="H19" s="23">
        <v>7.0</v>
      </c>
      <c r="I19" s="23">
        <v>10.0</v>
      </c>
      <c r="J19" s="23">
        <v>10.0</v>
      </c>
      <c r="K19" s="23">
        <v>7.0</v>
      </c>
      <c r="L19" s="7"/>
      <c r="M19" s="8"/>
    </row>
    <row r="20">
      <c r="A20" s="51" t="s">
        <v>185</v>
      </c>
      <c r="B20" s="7"/>
      <c r="C20" s="7"/>
      <c r="D20" s="6"/>
      <c r="E20" s="4">
        <v>10.0</v>
      </c>
      <c r="F20" s="4">
        <v>10.0</v>
      </c>
      <c r="G20" s="4">
        <v>10.0</v>
      </c>
      <c r="H20" s="37"/>
      <c r="I20" s="37"/>
      <c r="J20" s="7"/>
      <c r="K20" s="7"/>
      <c r="L20" s="7"/>
      <c r="M20" s="8"/>
    </row>
    <row r="21">
      <c r="A21" s="21" t="s">
        <v>186</v>
      </c>
      <c r="B21" s="7"/>
      <c r="C21" s="7"/>
      <c r="D21" s="6"/>
      <c r="E21" s="6"/>
      <c r="F21" s="4">
        <v>10.0</v>
      </c>
      <c r="G21" s="6"/>
      <c r="H21" s="37"/>
      <c r="I21" s="37"/>
      <c r="J21" s="7"/>
      <c r="K21" s="7"/>
      <c r="L21" s="7"/>
      <c r="M21" s="8"/>
    </row>
    <row r="22">
      <c r="A22" s="35" t="s">
        <v>96</v>
      </c>
      <c r="B22" s="7"/>
      <c r="C22" s="7"/>
      <c r="D22" s="4">
        <v>8.5</v>
      </c>
      <c r="E22" s="4">
        <v>10.0</v>
      </c>
      <c r="F22" s="4">
        <v>10.0</v>
      </c>
      <c r="G22" s="4">
        <v>10.0</v>
      </c>
      <c r="H22" s="23">
        <v>8.0</v>
      </c>
      <c r="I22" s="23">
        <v>8.0</v>
      </c>
      <c r="J22" s="7"/>
      <c r="K22" s="23">
        <v>7.0</v>
      </c>
      <c r="L22" s="7"/>
      <c r="M22" s="8"/>
    </row>
  </sheetData>
  <autoFilter ref="$A$1:$M$22"/>
  <conditionalFormatting sqref="B2:L22">
    <cfRule type="cellIs" dxfId="0" priority="1" operator="greaterThanOrEqual">
      <formula>7</formula>
    </cfRule>
  </conditionalFormatting>
  <conditionalFormatting sqref="B2:L22">
    <cfRule type="cellIs" dxfId="1" priority="2" operator="lessThan">
      <formula>7</formula>
    </cfRule>
  </conditionalFormatting>
  <conditionalFormatting sqref="B2:L22">
    <cfRule type="notContainsBlanks" dxfId="2" priority="3">
      <formula>LEN(TRIM(B2))&gt;0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30.88"/>
    <col customWidth="1" min="3" max="3" width="6.75"/>
    <col customWidth="1" min="4" max="4" width="12.75"/>
    <col customWidth="1" min="5" max="7" width="6.75"/>
    <col customWidth="1" min="8" max="8" width="25.5"/>
  </cols>
  <sheetData>
    <row r="1">
      <c r="A1" s="53" t="s">
        <v>38</v>
      </c>
      <c r="B1" s="1" t="s">
        <v>58</v>
      </c>
      <c r="C1" s="53" t="s">
        <v>59</v>
      </c>
      <c r="D1" s="53" t="s">
        <v>187</v>
      </c>
      <c r="E1" s="53" t="s">
        <v>7</v>
      </c>
      <c r="F1" s="53" t="s">
        <v>188</v>
      </c>
      <c r="G1" s="53" t="s">
        <v>189</v>
      </c>
      <c r="H1" s="53" t="s">
        <v>12</v>
      </c>
    </row>
    <row r="2">
      <c r="A2" s="62">
        <v>3941.0</v>
      </c>
      <c r="B2" s="63" t="s">
        <v>190</v>
      </c>
      <c r="C2" s="64">
        <v>10.0</v>
      </c>
      <c r="D2" s="64">
        <f>AVERAGE(7,8,0)</f>
        <v>5</v>
      </c>
      <c r="E2" s="63"/>
      <c r="F2" s="63"/>
      <c r="G2" s="63"/>
      <c r="H2" s="7"/>
    </row>
    <row r="3">
      <c r="A3" s="62">
        <v>8682.0</v>
      </c>
      <c r="B3" s="63" t="s">
        <v>191</v>
      </c>
      <c r="C3" s="64">
        <v>10.0</v>
      </c>
      <c r="D3" s="65">
        <f>AVERAGE(7,0,8)</f>
        <v>5</v>
      </c>
      <c r="E3" s="63"/>
      <c r="F3" s="63"/>
      <c r="G3" s="63"/>
      <c r="H3" s="7"/>
    </row>
    <row r="4">
      <c r="A4" s="62">
        <v>8702.0</v>
      </c>
      <c r="B4" s="63" t="s">
        <v>192</v>
      </c>
      <c r="C4" s="64">
        <v>10.0</v>
      </c>
      <c r="D4" s="64"/>
      <c r="E4" s="63"/>
      <c r="F4" s="63"/>
      <c r="G4" s="63"/>
      <c r="H4" s="7"/>
    </row>
    <row r="5">
      <c r="A5" s="62">
        <v>8765.0</v>
      </c>
      <c r="B5" s="63" t="s">
        <v>193</v>
      </c>
      <c r="C5" s="64">
        <v>10.0</v>
      </c>
      <c r="D5" s="65">
        <f>AVERAGE(9,6,8)</f>
        <v>7.666666667</v>
      </c>
      <c r="E5" s="63"/>
      <c r="F5" s="63"/>
      <c r="G5" s="63"/>
      <c r="H5" s="7"/>
    </row>
    <row r="6">
      <c r="A6" s="62">
        <v>8777.0</v>
      </c>
      <c r="B6" s="63" t="s">
        <v>194</v>
      </c>
      <c r="C6" s="64">
        <v>10.0</v>
      </c>
      <c r="D6" s="64">
        <f>AVERAGE(8,6.5,8)</f>
        <v>7.5</v>
      </c>
      <c r="E6" s="63"/>
      <c r="F6" s="63"/>
      <c r="G6" s="63"/>
      <c r="H6" s="7"/>
    </row>
    <row r="7">
      <c r="A7" s="62">
        <v>8799.0</v>
      </c>
      <c r="B7" s="63" t="s">
        <v>195</v>
      </c>
      <c r="C7" s="64">
        <v>10.0</v>
      </c>
      <c r="D7" s="64"/>
      <c r="E7" s="63"/>
      <c r="F7" s="63"/>
      <c r="G7" s="63"/>
      <c r="H7" s="7"/>
    </row>
    <row r="8">
      <c r="A8" s="62">
        <v>8906.0</v>
      </c>
      <c r="B8" s="63" t="s">
        <v>196</v>
      </c>
      <c r="C8" s="64"/>
      <c r="D8" s="64"/>
      <c r="E8" s="63"/>
      <c r="F8" s="63"/>
      <c r="G8" s="63"/>
      <c r="H8" s="7"/>
    </row>
    <row r="9">
      <c r="A9" s="62">
        <v>8923.0</v>
      </c>
      <c r="B9" s="63" t="s">
        <v>197</v>
      </c>
      <c r="C9" s="64"/>
      <c r="D9" s="65">
        <f>AVERAGE(7,4.5)</f>
        <v>5.75</v>
      </c>
      <c r="E9" s="63"/>
      <c r="F9" s="63"/>
      <c r="G9" s="63"/>
      <c r="H9" s="7"/>
    </row>
    <row r="10">
      <c r="A10" s="62">
        <v>8926.0</v>
      </c>
      <c r="B10" s="63" t="s">
        <v>198</v>
      </c>
      <c r="C10" s="64"/>
      <c r="D10" s="64"/>
      <c r="E10" s="63"/>
      <c r="F10" s="63"/>
      <c r="G10" s="63"/>
      <c r="H10" s="7"/>
    </row>
    <row r="11">
      <c r="A11" s="62">
        <v>8934.0</v>
      </c>
      <c r="B11" s="63" t="s">
        <v>199</v>
      </c>
      <c r="C11" s="64"/>
      <c r="D11" s="64">
        <v>6.0</v>
      </c>
      <c r="E11" s="63"/>
      <c r="F11" s="63"/>
      <c r="G11" s="63"/>
      <c r="H11" s="7"/>
    </row>
    <row r="12">
      <c r="A12" s="62">
        <v>9087.0</v>
      </c>
      <c r="B12" s="63" t="s">
        <v>200</v>
      </c>
      <c r="C12" s="64"/>
      <c r="D12" s="65">
        <f>AVERAGE(7,7,10)</f>
        <v>8</v>
      </c>
      <c r="E12" s="63"/>
      <c r="F12" s="63"/>
      <c r="G12" s="63"/>
      <c r="H12" s="8"/>
    </row>
    <row r="13">
      <c r="B13" s="59" t="s">
        <v>201</v>
      </c>
      <c r="C13" s="64">
        <v>10.0</v>
      </c>
      <c r="D13" s="65">
        <f>AVERAGE(7,3.5)</f>
        <v>5.25</v>
      </c>
      <c r="E13" s="7"/>
      <c r="F13" s="7"/>
      <c r="G13" s="7"/>
      <c r="H13" s="7"/>
    </row>
    <row r="14">
      <c r="B14" s="59" t="s">
        <v>202</v>
      </c>
      <c r="C14" s="64">
        <v>10.0</v>
      </c>
      <c r="D14" s="65">
        <f>AVERAGE(8,8,10)</f>
        <v>8.666666667</v>
      </c>
      <c r="E14" s="7"/>
      <c r="F14" s="7"/>
      <c r="G14" s="7"/>
      <c r="H14" s="7"/>
    </row>
    <row r="15">
      <c r="B15" s="66" t="s">
        <v>203</v>
      </c>
      <c r="C15" s="64">
        <v>10.0</v>
      </c>
      <c r="D15" s="65">
        <f>AVERAGE(6,7)</f>
        <v>6.5</v>
      </c>
      <c r="E15" s="7"/>
      <c r="F15" s="7"/>
      <c r="G15" s="7"/>
      <c r="H15" s="7"/>
    </row>
    <row r="16">
      <c r="B16" s="67" t="s">
        <v>204</v>
      </c>
      <c r="C16" s="64">
        <v>10.0</v>
      </c>
      <c r="D16" s="65">
        <f>AVERAGE(8.5,8,8)</f>
        <v>8.166666667</v>
      </c>
      <c r="E16" s="7"/>
      <c r="F16" s="7"/>
      <c r="G16" s="7"/>
      <c r="H16" s="7"/>
    </row>
    <row r="17">
      <c r="A17" s="68">
        <v>8276.0</v>
      </c>
      <c r="B17" s="69" t="s">
        <v>205</v>
      </c>
      <c r="C17" s="4">
        <v>10.0</v>
      </c>
      <c r="D17" s="70">
        <f>AVERAGE(7.5,7,0)</f>
        <v>4.833333333</v>
      </c>
      <c r="E17" s="4"/>
      <c r="F17" s="4"/>
      <c r="G17" s="4"/>
      <c r="H17" s="4"/>
    </row>
  </sheetData>
  <conditionalFormatting sqref="H2:H11 E13:H17 C17:D17">
    <cfRule type="cellIs" dxfId="0" priority="1" operator="greaterThanOrEqual">
      <formula>7</formula>
    </cfRule>
  </conditionalFormatting>
  <conditionalFormatting sqref="H2:H11 E13:H17 C17:D17">
    <cfRule type="cellIs" dxfId="1" priority="2" operator="lessThan">
      <formula>7</formula>
    </cfRule>
  </conditionalFormatting>
  <conditionalFormatting sqref="H2:H11 E13:H17 C17:D17">
    <cfRule type="notContainsBlanks" dxfId="2" priority="3">
      <formula>LEN(TRIM(H2))&gt;0</formula>
    </cfRule>
  </conditionalFormatting>
  <drawing r:id="rId2"/>
  <legacyDrawing r:id="rId3"/>
</worksheet>
</file>