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3080ad8b6dfea7/Documents/"/>
    </mc:Choice>
  </mc:AlternateContent>
  <xr:revisionPtr revIDLastSave="211" documentId="8_{496131C5-7783-4D22-AEB6-8FA24EC17F76}" xr6:coauthVersionLast="47" xr6:coauthVersionMax="47" xr10:uidLastSave="{D57245ED-6D8F-441D-A29C-A8398418BB25}"/>
  <bookViews>
    <workbookView xWindow="-108" yWindow="-108" windowWidth="23256" windowHeight="12456" activeTab="3" xr2:uid="{A2DE0AE1-120C-4349-A5DD-39EAAB61B587}"/>
  </bookViews>
  <sheets>
    <sheet name="DATA ANALYSIS TOOLS" sheetId="1" r:id="rId1"/>
    <sheet name="ANOVA" sheetId="6" r:id="rId2"/>
    <sheet name="DESCRIPTIVE " sheetId="3" r:id="rId3"/>
    <sheet name="REGRESS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</calcChain>
</file>

<file path=xl/sharedStrings.xml><?xml version="1.0" encoding="utf-8"?>
<sst xmlns="http://schemas.openxmlformats.org/spreadsheetml/2006/main" count="93" uniqueCount="82">
  <si>
    <t>Month</t>
  </si>
  <si>
    <t>Marketing Spend ($)</t>
  </si>
  <si>
    <t>Sales Revenue ($)</t>
  </si>
  <si>
    <t>January</t>
  </si>
  <si>
    <t>February</t>
  </si>
  <si>
    <t>March</t>
  </si>
  <si>
    <t>April</t>
  </si>
  <si>
    <t>May</t>
  </si>
  <si>
    <t xml:space="preserve">Maximum Sales Revenue </t>
  </si>
  <si>
    <t xml:space="preserve">Minimum Sales Revenue </t>
  </si>
  <si>
    <t>Standard Deviation of Sales Revenue</t>
  </si>
  <si>
    <t xml:space="preserve">Mean Sales Revenue </t>
  </si>
  <si>
    <t xml:space="preserve">Median Sales Revenue      </t>
  </si>
  <si>
    <t>Excel's Data Analysis ToolPak</t>
  </si>
  <si>
    <t>Common Tools in the Data Analysis ToolPak</t>
  </si>
  <si>
    <t>Descriptive Statistics: Provides summary statistics like mean, standard deviation, and more.</t>
  </si>
  <si>
    <t>Regression: Performs linear regression analysis.</t>
  </si>
  <si>
    <t>Histogram: Creates a frequency distribution chart.</t>
  </si>
  <si>
    <t>t-Test: Tests differences between means.</t>
  </si>
  <si>
    <t>ANOVA: Analyzes variance between group means.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</si>
  <si>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</si>
  <si>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</si>
  <si>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</si>
  <si>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</si>
  <si>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</si>
  <si>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</si>
  <si>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</si>
  <si>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</si>
  <si>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</si>
  <si>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</si>
  <si>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</si>
  <si>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</si>
  <si>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</si>
  <si>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</si>
  <si>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</si>
  <si>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</si>
  <si>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</si>
  <si>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</si>
  <si>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</si>
  <si>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</si>
  <si>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</si>
  <si>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</si>
  <si>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</si>
  <si>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</si>
  <si>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Final Graph Interpretation</t>
  </si>
  <si>
    <t>Scatter Plot: Shows individual data points representing each observation of Hours Studied and the corresponding Exam Score.</t>
  </si>
  <si>
    <t>Regression Line: A line that best fits the data points. It represents the predicted Exam Score for each value of Hours Studied.</t>
  </si>
  <si>
    <t>Equation: The displayed equation will be in the form Y=mX+bY = mX + bY=mX+b, where:</t>
  </si>
  <si>
    <t>mmm (slope) tells you how much the Exam Score increases for every additional hour studied.</t>
  </si>
  <si>
    <t>bbb (intercept) represents the Exam Score when Hours Studied is zero.</t>
  </si>
  <si>
    <t>R-squared value: Indicates how well the regression line fits the data (ranges from 0 to 1, where values closer to 1 mean a better fit).</t>
  </si>
  <si>
    <t>A. Descriptive Statistics</t>
  </si>
  <si>
    <t>Descriptive statistics summarize the main features of a dataset, including the mean, standard deviation, minimum, and maximum values.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</si>
  <si>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</si>
  <si>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</si>
  <si>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</si>
  <si>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</si>
  <si>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</si>
  <si>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</si>
  <si>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</si>
  <si>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</si>
  <si>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</si>
  <si>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</si>
  <si>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</si>
  <si>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</si>
  <si>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</si>
  <si>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</si>
  <si>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</si>
  <si>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</si>
  <si>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</si>
  <si>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</si>
  <si>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</si>
  <si>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</si>
  <si>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</si>
  <si>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C. ANOVA (Analysis of Variance)</t>
  </si>
  <si>
    <t>ANOVA is used to test whether the means of three or more groups are statistically different.</t>
  </si>
  <si>
    <t>Steps:</t>
  </si>
  <si>
    <t>1. Click Data Analysis in the Data tab.</t>
  </si>
  <si>
    <t>2. Select ANOVA: Single Factor (for one-way ANOVA) or ANOVA: Two Factor (for two-way ANOVA) and click OK.</t>
  </si>
  <si>
    <t>3. Select your Input Range (multiple groups of data).</t>
  </si>
  <si>
    <t>4. Choose your Output Range.</t>
  </si>
  <si>
    <t>5. Click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</si>
</sst>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Goudy Stout"/>
      <family val="1"/>
    </font>
    <font>
      <b/>
      <i/>
      <u/>
      <sz val="16"/>
      <color theme="5"/>
      <name val="Calibri"/>
      <family val="2"/>
      <scheme val="minor"/>
    </font>
    <font>
      <b/>
      <i/>
      <sz val="16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4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indent="1"/>
    </xf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9" fillId="0" borderId="0" xfId="0" applyFont="1"/>
    <xf numFmtId="0" fontId="9" fillId="0" borderId="3" xfId="0" applyFont="1" applyBorder="1" applyAlignment="1">
      <alignment horizontal="centerContinuous"/>
    </xf>
    <xf numFmtId="0" fontId="9" fillId="0" borderId="2" xfId="0" applyFont="1" applyBorder="1"/>
    <xf numFmtId="0" fontId="9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2" fillId="4" borderId="1" xfId="0" applyFont="1" applyFill="1" applyBorder="1" applyAlignment="1"/>
    <xf numFmtId="0" fontId="14" fillId="0" borderId="0" xfId="0" applyFont="1" applyAlignment="1">
      <alignment vertical="center"/>
    </xf>
    <xf numFmtId="0" fontId="14" fillId="0" borderId="0" xfId="0" applyFont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 SINGLE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ANOVA!$B$12</c:f>
              <c:strCache>
                <c:ptCount val="1"/>
                <c:pt idx="0">
                  <c:v>Between Groups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ANOVA!$C$2:$H$11</c:f>
              <c:multiLvlStrCache>
                <c:ptCount val="6"/>
                <c:lvl>
                  <c:pt idx="0">
                    <c:v>SS</c:v>
                  </c:pt>
                  <c:pt idx="1">
                    <c:v>df</c:v>
                  </c:pt>
                  <c:pt idx="2">
                    <c:v>MS</c:v>
                  </c:pt>
                  <c:pt idx="3">
                    <c:v>F</c:v>
                  </c:pt>
                  <c:pt idx="4">
                    <c:v>P-value</c:v>
                  </c:pt>
                  <c:pt idx="5">
                    <c:v>F crit</c:v>
                  </c:pt>
                </c:lvl>
                <c:lvl>
                  <c:pt idx="0">
                    <c:v>4</c:v>
                  </c:pt>
                  <c:pt idx="1">
                    <c:v>157500</c:v>
                  </c:pt>
                  <c:pt idx="2">
                    <c:v>39375</c:v>
                  </c:pt>
                  <c:pt idx="3">
                    <c:v>101562500</c:v>
                  </c:pt>
                </c:lvl>
                <c:lvl>
                  <c:pt idx="0">
                    <c:v>4</c:v>
                  </c:pt>
                  <c:pt idx="1">
                    <c:v>65000</c:v>
                  </c:pt>
                  <c:pt idx="2">
                    <c:v>16250</c:v>
                  </c:pt>
                  <c:pt idx="3">
                    <c:v>12250000</c:v>
                  </c:pt>
                </c:lvl>
                <c:lvl>
                  <c:pt idx="0">
                    <c:v>Count</c:v>
                  </c:pt>
                  <c:pt idx="1">
                    <c:v>Sum</c:v>
                  </c:pt>
                  <c:pt idx="2">
                    <c:v>Average</c:v>
                  </c:pt>
                  <c:pt idx="3">
                    <c:v>Variance</c:v>
                  </c:pt>
                </c:lvl>
              </c:multiLvlStrCache>
            </c:multiLvlStrRef>
          </c:cat>
          <c:val>
            <c:numRef>
              <c:f>ANOVA!$C$12:$H$12</c:f>
              <c:numCache>
                <c:formatCode>General</c:formatCode>
                <c:ptCount val="6"/>
                <c:pt idx="0">
                  <c:v>1069531250</c:v>
                </c:pt>
                <c:pt idx="1">
                  <c:v>1</c:v>
                </c:pt>
                <c:pt idx="2">
                  <c:v>1069531250</c:v>
                </c:pt>
                <c:pt idx="3">
                  <c:v>18.794618341570565</c:v>
                </c:pt>
                <c:pt idx="4">
                  <c:v>4.900438500276042E-3</c:v>
                </c:pt>
                <c:pt idx="5">
                  <c:v>5.9873776072737011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3-4D82-A36A-D3813212E0BF}"/>
            </c:ext>
          </c:extLst>
        </c:ser>
        <c:ser>
          <c:idx val="1"/>
          <c:order val="1"/>
          <c:tx>
            <c:strRef>
              <c:f>ANOVA!$B$13</c:f>
              <c:strCache>
                <c:ptCount val="1"/>
                <c:pt idx="0">
                  <c:v>Within Groups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ANOVA!$C$2:$H$11</c:f>
              <c:multiLvlStrCache>
                <c:ptCount val="6"/>
                <c:lvl>
                  <c:pt idx="0">
                    <c:v>SS</c:v>
                  </c:pt>
                  <c:pt idx="1">
                    <c:v>df</c:v>
                  </c:pt>
                  <c:pt idx="2">
                    <c:v>MS</c:v>
                  </c:pt>
                  <c:pt idx="3">
                    <c:v>F</c:v>
                  </c:pt>
                  <c:pt idx="4">
                    <c:v>P-value</c:v>
                  </c:pt>
                  <c:pt idx="5">
                    <c:v>F crit</c:v>
                  </c:pt>
                </c:lvl>
                <c:lvl>
                  <c:pt idx="0">
                    <c:v>4</c:v>
                  </c:pt>
                  <c:pt idx="1">
                    <c:v>157500</c:v>
                  </c:pt>
                  <c:pt idx="2">
                    <c:v>39375</c:v>
                  </c:pt>
                  <c:pt idx="3">
                    <c:v>101562500</c:v>
                  </c:pt>
                </c:lvl>
                <c:lvl>
                  <c:pt idx="0">
                    <c:v>4</c:v>
                  </c:pt>
                  <c:pt idx="1">
                    <c:v>65000</c:v>
                  </c:pt>
                  <c:pt idx="2">
                    <c:v>16250</c:v>
                  </c:pt>
                  <c:pt idx="3">
                    <c:v>12250000</c:v>
                  </c:pt>
                </c:lvl>
                <c:lvl>
                  <c:pt idx="0">
                    <c:v>Count</c:v>
                  </c:pt>
                  <c:pt idx="1">
                    <c:v>Sum</c:v>
                  </c:pt>
                  <c:pt idx="2">
                    <c:v>Average</c:v>
                  </c:pt>
                  <c:pt idx="3">
                    <c:v>Variance</c:v>
                  </c:pt>
                </c:lvl>
              </c:multiLvlStrCache>
            </c:multiLvlStrRef>
          </c:cat>
          <c:val>
            <c:numRef>
              <c:f>ANOVA!$C$13:$H$13</c:f>
              <c:numCache>
                <c:formatCode>General</c:formatCode>
                <c:ptCount val="6"/>
                <c:pt idx="0">
                  <c:v>341437500</c:v>
                </c:pt>
                <c:pt idx="1">
                  <c:v>6</c:v>
                </c:pt>
                <c:pt idx="2">
                  <c:v>56906250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3-4D82-A36A-D3813212E0BF}"/>
            </c:ext>
          </c:extLst>
        </c:ser>
        <c:ser>
          <c:idx val="2"/>
          <c:order val="2"/>
          <c:tx>
            <c:strRef>
              <c:f>ANOVA!$B$14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ANOVA!$C$2:$H$11</c:f>
              <c:multiLvlStrCache>
                <c:ptCount val="6"/>
                <c:lvl>
                  <c:pt idx="0">
                    <c:v>SS</c:v>
                  </c:pt>
                  <c:pt idx="1">
                    <c:v>df</c:v>
                  </c:pt>
                  <c:pt idx="2">
                    <c:v>MS</c:v>
                  </c:pt>
                  <c:pt idx="3">
                    <c:v>F</c:v>
                  </c:pt>
                  <c:pt idx="4">
                    <c:v>P-value</c:v>
                  </c:pt>
                  <c:pt idx="5">
                    <c:v>F crit</c:v>
                  </c:pt>
                </c:lvl>
                <c:lvl>
                  <c:pt idx="0">
                    <c:v>4</c:v>
                  </c:pt>
                  <c:pt idx="1">
                    <c:v>157500</c:v>
                  </c:pt>
                  <c:pt idx="2">
                    <c:v>39375</c:v>
                  </c:pt>
                  <c:pt idx="3">
                    <c:v>101562500</c:v>
                  </c:pt>
                </c:lvl>
                <c:lvl>
                  <c:pt idx="0">
                    <c:v>4</c:v>
                  </c:pt>
                  <c:pt idx="1">
                    <c:v>65000</c:v>
                  </c:pt>
                  <c:pt idx="2">
                    <c:v>16250</c:v>
                  </c:pt>
                  <c:pt idx="3">
                    <c:v>12250000</c:v>
                  </c:pt>
                </c:lvl>
                <c:lvl>
                  <c:pt idx="0">
                    <c:v>Count</c:v>
                  </c:pt>
                  <c:pt idx="1">
                    <c:v>Sum</c:v>
                  </c:pt>
                  <c:pt idx="2">
                    <c:v>Average</c:v>
                  </c:pt>
                  <c:pt idx="3">
                    <c:v>Variance</c:v>
                  </c:pt>
                </c:lvl>
              </c:multiLvlStrCache>
            </c:multiLvlStrRef>
          </c:cat>
          <c:val>
            <c:numRef>
              <c:f>ANOVA!$C$14:$H$14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3-4D82-A36A-D3813212E0BF}"/>
            </c:ext>
          </c:extLst>
        </c:ser>
        <c:ser>
          <c:idx val="3"/>
          <c:order val="3"/>
          <c:tx>
            <c:strRef>
              <c:f>ANOVA!$B$15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ANOVA!$C$2:$H$11</c:f>
              <c:multiLvlStrCache>
                <c:ptCount val="6"/>
                <c:lvl>
                  <c:pt idx="0">
                    <c:v>SS</c:v>
                  </c:pt>
                  <c:pt idx="1">
                    <c:v>df</c:v>
                  </c:pt>
                  <c:pt idx="2">
                    <c:v>MS</c:v>
                  </c:pt>
                  <c:pt idx="3">
                    <c:v>F</c:v>
                  </c:pt>
                  <c:pt idx="4">
                    <c:v>P-value</c:v>
                  </c:pt>
                  <c:pt idx="5">
                    <c:v>F crit</c:v>
                  </c:pt>
                </c:lvl>
                <c:lvl>
                  <c:pt idx="0">
                    <c:v>4</c:v>
                  </c:pt>
                  <c:pt idx="1">
                    <c:v>157500</c:v>
                  </c:pt>
                  <c:pt idx="2">
                    <c:v>39375</c:v>
                  </c:pt>
                  <c:pt idx="3">
                    <c:v>101562500</c:v>
                  </c:pt>
                </c:lvl>
                <c:lvl>
                  <c:pt idx="0">
                    <c:v>4</c:v>
                  </c:pt>
                  <c:pt idx="1">
                    <c:v>65000</c:v>
                  </c:pt>
                  <c:pt idx="2">
                    <c:v>16250</c:v>
                  </c:pt>
                  <c:pt idx="3">
                    <c:v>12250000</c:v>
                  </c:pt>
                </c:lvl>
                <c:lvl>
                  <c:pt idx="0">
                    <c:v>Count</c:v>
                  </c:pt>
                  <c:pt idx="1">
                    <c:v>Sum</c:v>
                  </c:pt>
                  <c:pt idx="2">
                    <c:v>Average</c:v>
                  </c:pt>
                  <c:pt idx="3">
                    <c:v>Variance</c:v>
                  </c:pt>
                </c:lvl>
              </c:multiLvlStrCache>
            </c:multiLvlStrRef>
          </c:cat>
          <c:val>
            <c:numRef>
              <c:f>ANOVA!$C$15:$H$15</c:f>
              <c:numCache>
                <c:formatCode>General</c:formatCode>
                <c:ptCount val="6"/>
                <c:pt idx="0">
                  <c:v>1410968750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3-4D82-A36A-D3813212E0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89760"/>
        <c:axId val="662192160"/>
      </c:lineChart>
      <c:catAx>
        <c:axId val="66218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2160"/>
        <c:crosses val="autoZero"/>
        <c:auto val="1"/>
        <c:lblAlgn val="ctr"/>
        <c:lblOffset val="100"/>
        <c:noMultiLvlLbl val="0"/>
      </c:catAx>
      <c:valAx>
        <c:axId val="66219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DESCRIPTIVE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'DESCRIPTIVE '!$E$2:$E$14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'!$F$2:$F$14</c:f>
              <c:numCache>
                <c:formatCode>General</c:formatCode>
                <c:ptCount val="13"/>
                <c:pt idx="0">
                  <c:v>39375</c:v>
                </c:pt>
                <c:pt idx="1">
                  <c:v>5038.9110926865933</c:v>
                </c:pt>
                <c:pt idx="2">
                  <c:v>40000</c:v>
                </c:pt>
                <c:pt idx="3">
                  <c:v>#N/A</c:v>
                </c:pt>
                <c:pt idx="4">
                  <c:v>10077.822185373187</c:v>
                </c:pt>
                <c:pt idx="5">
                  <c:v>101562500</c:v>
                </c:pt>
                <c:pt idx="6">
                  <c:v>-2.513609467455618</c:v>
                </c:pt>
                <c:pt idx="7">
                  <c:v>-0.24806946917841649</c:v>
                </c:pt>
                <c:pt idx="8">
                  <c:v>22500</c:v>
                </c:pt>
                <c:pt idx="9">
                  <c:v>27500</c:v>
                </c:pt>
                <c:pt idx="10">
                  <c:v>50000</c:v>
                </c:pt>
                <c:pt idx="11">
                  <c:v>157500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8B8-A398-F9BB3ADC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80800"/>
        <c:axId val="553078880"/>
      </c:scatterChart>
      <c:valAx>
        <c:axId val="5530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8880"/>
        <c:crosses val="autoZero"/>
        <c:crossBetween val="midCat"/>
      </c:valAx>
      <c:valAx>
        <c:axId val="553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multiLvlStrRef>
              <c:f>REGRESSION!$A$1:$I$16</c:f>
              <c:multiLvlStrCache>
                <c:ptCount val="9"/>
                <c:lvl>
                  <c:pt idx="1">
                    <c:v>Coefficients</c:v>
                  </c:pt>
                  <c:pt idx="2">
                    <c:v>Standard Error</c:v>
                  </c:pt>
                  <c:pt idx="3">
                    <c:v>t Stat</c:v>
                  </c:pt>
                  <c:pt idx="4">
                    <c:v>P-value</c:v>
                  </c:pt>
                  <c:pt idx="5">
                    <c:v>Lower 95%</c:v>
                  </c:pt>
                  <c:pt idx="6">
                    <c:v>Upper 95%</c:v>
                  </c:pt>
                  <c:pt idx="7">
                    <c:v>Lower 95.0%</c:v>
                  </c:pt>
                  <c:pt idx="8">
                    <c:v>Upper 95.0%</c:v>
                  </c:pt>
                </c:lvl>
                <c:lvl>
                  <c:pt idx="0">
                    <c:v>Total</c:v>
                  </c:pt>
                  <c:pt idx="1">
                    <c:v>8</c:v>
                  </c:pt>
                  <c:pt idx="2">
                    <c:v>812</c:v>
                  </c:pt>
                </c:lvl>
                <c:lvl>
                  <c:pt idx="0">
                    <c:v>Residual</c:v>
                  </c:pt>
                  <c:pt idx="1">
                    <c:v>7</c:v>
                  </c:pt>
                  <c:pt idx="2">
                    <c:v>5.333333333</c:v>
                  </c:pt>
                  <c:pt idx="3">
                    <c:v>0.761904762</c:v>
                  </c:pt>
                </c:lvl>
                <c:lvl>
                  <c:pt idx="0">
                    <c:v>Regression</c:v>
                  </c:pt>
                  <c:pt idx="1">
                    <c:v>1</c:v>
                  </c:pt>
                  <c:pt idx="2">
                    <c:v>806.6666667</c:v>
                  </c:pt>
                  <c:pt idx="3">
                    <c:v>806.6666667</c:v>
                  </c:pt>
                  <c:pt idx="4">
                    <c:v>1058.75</c:v>
                  </c:pt>
                  <c:pt idx="5">
                    <c:v>6.70029E-09</c:v>
                  </c:pt>
                </c:lvl>
                <c:lvl>
                  <c:pt idx="1">
                    <c:v>df</c:v>
                  </c:pt>
                  <c:pt idx="2">
                    <c:v>SS</c:v>
                  </c:pt>
                  <c:pt idx="3">
                    <c:v>MS</c:v>
                  </c:pt>
                  <c:pt idx="4">
                    <c:v>F</c:v>
                  </c:pt>
                  <c:pt idx="5">
                    <c:v>Significance F</c:v>
                  </c:pt>
                </c:lvl>
                <c:lvl>
                  <c:pt idx="0">
                    <c:v>ANOVA</c:v>
                  </c:pt>
                </c:lvl>
                <c:lvl>
                  <c:pt idx="0">
                    <c:v>Observations</c:v>
                  </c:pt>
                  <c:pt idx="1">
                    <c:v>9</c:v>
                  </c:pt>
                </c:lvl>
                <c:lvl>
                  <c:pt idx="0">
                    <c:v>Standard Error</c:v>
                  </c:pt>
                  <c:pt idx="1">
                    <c:v>0.872871561</c:v>
                  </c:pt>
                </c:lvl>
                <c:lvl>
                  <c:pt idx="0">
                    <c:v>Adjusted R Square</c:v>
                  </c:pt>
                  <c:pt idx="1">
                    <c:v>0.992493549</c:v>
                  </c:pt>
                </c:lvl>
                <c:lvl>
                  <c:pt idx="0">
                    <c:v>R Square</c:v>
                  </c:pt>
                  <c:pt idx="1">
                    <c:v>0.993431856</c:v>
                  </c:pt>
                </c:lvl>
                <c:lvl>
                  <c:pt idx="0">
                    <c:v>Multiple R</c:v>
                  </c:pt>
                  <c:pt idx="1">
                    <c:v>0.996710517</c:v>
                  </c:pt>
                </c:lvl>
                <c:lvl>
                  <c:pt idx="0">
                    <c:v>Regression Statistics</c:v>
                  </c:pt>
                </c:lvl>
                <c:lvl>
                  <c:pt idx="0">
                    <c:v>SUMMARY OUTPUT</c:v>
                  </c:pt>
                </c:lvl>
              </c:multiLvlStrCache>
            </c:multiLvlStrRef>
          </c:xVal>
          <c:yVal>
            <c:numRef>
              <c:f>REGRESSION!$A$17:$I$17</c:f>
              <c:numCache>
                <c:formatCode>General</c:formatCode>
                <c:ptCount val="9"/>
                <c:pt idx="0">
                  <c:v>0</c:v>
                </c:pt>
                <c:pt idx="1">
                  <c:v>49.000000000000007</c:v>
                </c:pt>
                <c:pt idx="2">
                  <c:v>0.73606992996517895</c:v>
                </c:pt>
                <c:pt idx="3">
                  <c:v>66.569761927807647</c:v>
                </c:pt>
                <c:pt idx="4">
                  <c:v>4.5363189422280128E-11</c:v>
                </c:pt>
                <c:pt idx="5">
                  <c:v>47.259471192736143</c:v>
                </c:pt>
                <c:pt idx="6">
                  <c:v>50.740528807263871</c:v>
                </c:pt>
                <c:pt idx="7">
                  <c:v>47.259471192736143</c:v>
                </c:pt>
                <c:pt idx="8">
                  <c:v>50.740528807263871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9A3-9F1E-1EC10AA85D22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multiLvlStrRef>
              <c:f>REGRESSION!$A$1:$I$16</c:f>
              <c:multiLvlStrCache>
                <c:ptCount val="9"/>
                <c:lvl>
                  <c:pt idx="1">
                    <c:v>Coefficients</c:v>
                  </c:pt>
                  <c:pt idx="2">
                    <c:v>Standard Error</c:v>
                  </c:pt>
                  <c:pt idx="3">
                    <c:v>t Stat</c:v>
                  </c:pt>
                  <c:pt idx="4">
                    <c:v>P-value</c:v>
                  </c:pt>
                  <c:pt idx="5">
                    <c:v>Lower 95%</c:v>
                  </c:pt>
                  <c:pt idx="6">
                    <c:v>Upper 95%</c:v>
                  </c:pt>
                  <c:pt idx="7">
                    <c:v>Lower 95.0%</c:v>
                  </c:pt>
                  <c:pt idx="8">
                    <c:v>Upper 95.0%</c:v>
                  </c:pt>
                </c:lvl>
                <c:lvl>
                  <c:pt idx="0">
                    <c:v>Total</c:v>
                  </c:pt>
                  <c:pt idx="1">
                    <c:v>8</c:v>
                  </c:pt>
                  <c:pt idx="2">
                    <c:v>812</c:v>
                  </c:pt>
                </c:lvl>
                <c:lvl>
                  <c:pt idx="0">
                    <c:v>Residual</c:v>
                  </c:pt>
                  <c:pt idx="1">
                    <c:v>7</c:v>
                  </c:pt>
                  <c:pt idx="2">
                    <c:v>5.333333333</c:v>
                  </c:pt>
                  <c:pt idx="3">
                    <c:v>0.761904762</c:v>
                  </c:pt>
                </c:lvl>
                <c:lvl>
                  <c:pt idx="0">
                    <c:v>Regression</c:v>
                  </c:pt>
                  <c:pt idx="1">
                    <c:v>1</c:v>
                  </c:pt>
                  <c:pt idx="2">
                    <c:v>806.6666667</c:v>
                  </c:pt>
                  <c:pt idx="3">
                    <c:v>806.6666667</c:v>
                  </c:pt>
                  <c:pt idx="4">
                    <c:v>1058.75</c:v>
                  </c:pt>
                  <c:pt idx="5">
                    <c:v>6.70029E-09</c:v>
                  </c:pt>
                </c:lvl>
                <c:lvl>
                  <c:pt idx="1">
                    <c:v>df</c:v>
                  </c:pt>
                  <c:pt idx="2">
                    <c:v>SS</c:v>
                  </c:pt>
                  <c:pt idx="3">
                    <c:v>MS</c:v>
                  </c:pt>
                  <c:pt idx="4">
                    <c:v>F</c:v>
                  </c:pt>
                  <c:pt idx="5">
                    <c:v>Significance F</c:v>
                  </c:pt>
                </c:lvl>
                <c:lvl>
                  <c:pt idx="0">
                    <c:v>ANOVA</c:v>
                  </c:pt>
                </c:lvl>
                <c:lvl>
                  <c:pt idx="0">
                    <c:v>Observations</c:v>
                  </c:pt>
                  <c:pt idx="1">
                    <c:v>9</c:v>
                  </c:pt>
                </c:lvl>
                <c:lvl>
                  <c:pt idx="0">
                    <c:v>Standard Error</c:v>
                  </c:pt>
                  <c:pt idx="1">
                    <c:v>0.872871561</c:v>
                  </c:pt>
                </c:lvl>
                <c:lvl>
                  <c:pt idx="0">
                    <c:v>Adjusted R Square</c:v>
                  </c:pt>
                  <c:pt idx="1">
                    <c:v>0.992493549</c:v>
                  </c:pt>
                </c:lvl>
                <c:lvl>
                  <c:pt idx="0">
                    <c:v>R Square</c:v>
                  </c:pt>
                  <c:pt idx="1">
                    <c:v>0.993431856</c:v>
                  </c:pt>
                </c:lvl>
                <c:lvl>
                  <c:pt idx="0">
                    <c:v>Multiple R</c:v>
                  </c:pt>
                  <c:pt idx="1">
                    <c:v>0.996710517</c:v>
                  </c:pt>
                </c:lvl>
                <c:lvl>
                  <c:pt idx="0">
                    <c:v>Regression Statistics</c:v>
                  </c:pt>
                </c:lvl>
                <c:lvl>
                  <c:pt idx="0">
                    <c:v>SUMMARY OUTPUT</c:v>
                  </c:pt>
                </c:lvl>
              </c:multiLvlStrCache>
            </c:multiLvlStrRef>
          </c:xVal>
          <c:yVal>
            <c:numRef>
              <c:f>REGRESSION!$A$18:$I$18</c:f>
              <c:numCache>
                <c:formatCode>General</c:formatCode>
                <c:ptCount val="9"/>
                <c:pt idx="0">
                  <c:v>1</c:v>
                </c:pt>
                <c:pt idx="1">
                  <c:v>3.6666666666666656</c:v>
                </c:pt>
                <c:pt idx="2">
                  <c:v>0.11268723396380238</c:v>
                </c:pt>
                <c:pt idx="3">
                  <c:v>32.538438807047832</c:v>
                </c:pt>
                <c:pt idx="4">
                  <c:v>6.7002943451593473E-9</c:v>
                </c:pt>
                <c:pt idx="5">
                  <c:v>3.4002037003909482</c:v>
                </c:pt>
                <c:pt idx="6">
                  <c:v>3.933129632942383</c:v>
                </c:pt>
                <c:pt idx="7">
                  <c:v>3.4002037003909482</c:v>
                </c:pt>
                <c:pt idx="8">
                  <c:v>3.933129632942383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8-49A3-9F1E-1EC10AA85D22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REGRESSION!$A$1:$I$16</c:f>
              <c:multiLvlStrCache>
                <c:ptCount val="9"/>
                <c:lvl>
                  <c:pt idx="1">
                    <c:v>Coefficients</c:v>
                  </c:pt>
                  <c:pt idx="2">
                    <c:v>Standard Error</c:v>
                  </c:pt>
                  <c:pt idx="3">
                    <c:v>t Stat</c:v>
                  </c:pt>
                  <c:pt idx="4">
                    <c:v>P-value</c:v>
                  </c:pt>
                  <c:pt idx="5">
                    <c:v>Lower 95%</c:v>
                  </c:pt>
                  <c:pt idx="6">
                    <c:v>Upper 95%</c:v>
                  </c:pt>
                  <c:pt idx="7">
                    <c:v>Lower 95.0%</c:v>
                  </c:pt>
                  <c:pt idx="8">
                    <c:v>Upper 95.0%</c:v>
                  </c:pt>
                </c:lvl>
                <c:lvl>
                  <c:pt idx="0">
                    <c:v>Total</c:v>
                  </c:pt>
                  <c:pt idx="1">
                    <c:v>8</c:v>
                  </c:pt>
                  <c:pt idx="2">
                    <c:v>812</c:v>
                  </c:pt>
                </c:lvl>
                <c:lvl>
                  <c:pt idx="0">
                    <c:v>Residual</c:v>
                  </c:pt>
                  <c:pt idx="1">
                    <c:v>7</c:v>
                  </c:pt>
                  <c:pt idx="2">
                    <c:v>5.333333333</c:v>
                  </c:pt>
                  <c:pt idx="3">
                    <c:v>0.761904762</c:v>
                  </c:pt>
                </c:lvl>
                <c:lvl>
                  <c:pt idx="0">
                    <c:v>Regression</c:v>
                  </c:pt>
                  <c:pt idx="1">
                    <c:v>1</c:v>
                  </c:pt>
                  <c:pt idx="2">
                    <c:v>806.6666667</c:v>
                  </c:pt>
                  <c:pt idx="3">
                    <c:v>806.6666667</c:v>
                  </c:pt>
                  <c:pt idx="4">
                    <c:v>1058.75</c:v>
                  </c:pt>
                  <c:pt idx="5">
                    <c:v>6.70029E-09</c:v>
                  </c:pt>
                </c:lvl>
                <c:lvl>
                  <c:pt idx="1">
                    <c:v>df</c:v>
                  </c:pt>
                  <c:pt idx="2">
                    <c:v>SS</c:v>
                  </c:pt>
                  <c:pt idx="3">
                    <c:v>MS</c:v>
                  </c:pt>
                  <c:pt idx="4">
                    <c:v>F</c:v>
                  </c:pt>
                  <c:pt idx="5">
                    <c:v>Significance F</c:v>
                  </c:pt>
                </c:lvl>
                <c:lvl>
                  <c:pt idx="0">
                    <c:v>ANOVA</c:v>
                  </c:pt>
                </c:lvl>
                <c:lvl>
                  <c:pt idx="0">
                    <c:v>Observations</c:v>
                  </c:pt>
                  <c:pt idx="1">
                    <c:v>9</c:v>
                  </c:pt>
                </c:lvl>
                <c:lvl>
                  <c:pt idx="0">
                    <c:v>Standard Error</c:v>
                  </c:pt>
                  <c:pt idx="1">
                    <c:v>0.872871561</c:v>
                  </c:pt>
                </c:lvl>
                <c:lvl>
                  <c:pt idx="0">
                    <c:v>Adjusted R Square</c:v>
                  </c:pt>
                  <c:pt idx="1">
                    <c:v>0.992493549</c:v>
                  </c:pt>
                </c:lvl>
                <c:lvl>
                  <c:pt idx="0">
                    <c:v>R Square</c:v>
                  </c:pt>
                  <c:pt idx="1">
                    <c:v>0.993431856</c:v>
                  </c:pt>
                </c:lvl>
                <c:lvl>
                  <c:pt idx="0">
                    <c:v>Multiple R</c:v>
                  </c:pt>
                  <c:pt idx="1">
                    <c:v>0.996710517</c:v>
                  </c:pt>
                </c:lvl>
                <c:lvl>
                  <c:pt idx="0">
                    <c:v>Regression Statistics</c:v>
                  </c:pt>
                </c:lvl>
                <c:lvl>
                  <c:pt idx="0">
                    <c:v>SUMMARY OUTPUT</c:v>
                  </c:pt>
                </c:lvl>
              </c:multiLvlStrCache>
            </c:multiLvlStrRef>
          </c:xVal>
          <c:yVal>
            <c:numRef>
              <c:f>REGRESSION!$A$19:$I$19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8-49A3-9F1E-1EC10AA85D22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REGRESSION!$A$1:$I$16</c:f>
              <c:multiLvlStrCache>
                <c:ptCount val="9"/>
                <c:lvl>
                  <c:pt idx="1">
                    <c:v>Coefficients</c:v>
                  </c:pt>
                  <c:pt idx="2">
                    <c:v>Standard Error</c:v>
                  </c:pt>
                  <c:pt idx="3">
                    <c:v>t Stat</c:v>
                  </c:pt>
                  <c:pt idx="4">
                    <c:v>P-value</c:v>
                  </c:pt>
                  <c:pt idx="5">
                    <c:v>Lower 95%</c:v>
                  </c:pt>
                  <c:pt idx="6">
                    <c:v>Upper 95%</c:v>
                  </c:pt>
                  <c:pt idx="7">
                    <c:v>Lower 95.0%</c:v>
                  </c:pt>
                  <c:pt idx="8">
                    <c:v>Upper 95.0%</c:v>
                  </c:pt>
                </c:lvl>
                <c:lvl>
                  <c:pt idx="0">
                    <c:v>Total</c:v>
                  </c:pt>
                  <c:pt idx="1">
                    <c:v>8</c:v>
                  </c:pt>
                  <c:pt idx="2">
                    <c:v>812</c:v>
                  </c:pt>
                </c:lvl>
                <c:lvl>
                  <c:pt idx="0">
                    <c:v>Residual</c:v>
                  </c:pt>
                  <c:pt idx="1">
                    <c:v>7</c:v>
                  </c:pt>
                  <c:pt idx="2">
                    <c:v>5.333333333</c:v>
                  </c:pt>
                  <c:pt idx="3">
                    <c:v>0.761904762</c:v>
                  </c:pt>
                </c:lvl>
                <c:lvl>
                  <c:pt idx="0">
                    <c:v>Regression</c:v>
                  </c:pt>
                  <c:pt idx="1">
                    <c:v>1</c:v>
                  </c:pt>
                  <c:pt idx="2">
                    <c:v>806.6666667</c:v>
                  </c:pt>
                  <c:pt idx="3">
                    <c:v>806.6666667</c:v>
                  </c:pt>
                  <c:pt idx="4">
                    <c:v>1058.75</c:v>
                  </c:pt>
                  <c:pt idx="5">
                    <c:v>6.70029E-09</c:v>
                  </c:pt>
                </c:lvl>
                <c:lvl>
                  <c:pt idx="1">
                    <c:v>df</c:v>
                  </c:pt>
                  <c:pt idx="2">
                    <c:v>SS</c:v>
                  </c:pt>
                  <c:pt idx="3">
                    <c:v>MS</c:v>
                  </c:pt>
                  <c:pt idx="4">
                    <c:v>F</c:v>
                  </c:pt>
                  <c:pt idx="5">
                    <c:v>Significance F</c:v>
                  </c:pt>
                </c:lvl>
                <c:lvl>
                  <c:pt idx="0">
                    <c:v>ANOVA</c:v>
                  </c:pt>
                </c:lvl>
                <c:lvl>
                  <c:pt idx="0">
                    <c:v>Observations</c:v>
                  </c:pt>
                  <c:pt idx="1">
                    <c:v>9</c:v>
                  </c:pt>
                </c:lvl>
                <c:lvl>
                  <c:pt idx="0">
                    <c:v>Standard Error</c:v>
                  </c:pt>
                  <c:pt idx="1">
                    <c:v>0.872871561</c:v>
                  </c:pt>
                </c:lvl>
                <c:lvl>
                  <c:pt idx="0">
                    <c:v>Adjusted R Square</c:v>
                  </c:pt>
                  <c:pt idx="1">
                    <c:v>0.992493549</c:v>
                  </c:pt>
                </c:lvl>
                <c:lvl>
                  <c:pt idx="0">
                    <c:v>R Square</c:v>
                  </c:pt>
                  <c:pt idx="1">
                    <c:v>0.993431856</c:v>
                  </c:pt>
                </c:lvl>
                <c:lvl>
                  <c:pt idx="0">
                    <c:v>Multiple R</c:v>
                  </c:pt>
                  <c:pt idx="1">
                    <c:v>0.996710517</c:v>
                  </c:pt>
                </c:lvl>
                <c:lvl>
                  <c:pt idx="0">
                    <c:v>Regression Statistics</c:v>
                  </c:pt>
                </c:lvl>
                <c:lvl>
                  <c:pt idx="0">
                    <c:v>SUMMARY OUTPUT</c:v>
                  </c:pt>
                </c:lvl>
              </c:multiLvlStrCache>
            </c:multiLvlStrRef>
          </c:xVal>
          <c:yVal>
            <c:numRef>
              <c:f>REGRESSION!$A$20:$I$20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8-49A3-9F1E-1EC10AA8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96080"/>
        <c:axId val="662188320"/>
      </c:scatterChart>
      <c:valAx>
        <c:axId val="5645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320"/>
        <c:crosses val="autoZero"/>
        <c:crossBetween val="midCat"/>
      </c:valAx>
      <c:valAx>
        <c:axId val="6621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0</xdr:row>
      <xdr:rowOff>125730</xdr:rowOff>
    </xdr:from>
    <xdr:to>
      <xdr:col>15</xdr:col>
      <xdr:colOff>403860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6017-DEF1-612C-921A-73B78A1D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26670</xdr:rowOff>
    </xdr:from>
    <xdr:to>
      <xdr:col>15</xdr:col>
      <xdr:colOff>228600</xdr:colOff>
      <xdr:row>13</xdr:row>
      <xdr:rowOff>262890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07CC8-7F05-74A0-4542-EF5F2A06F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95250</xdr:rowOff>
    </xdr:from>
    <xdr:to>
      <xdr:col>16</xdr:col>
      <xdr:colOff>556260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77917-8E10-6460-7698-550D868A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0462-79A3-4AA6-AB95-7BCCE217987C}">
  <sheetPr>
    <tabColor rgb="FFFF0000"/>
  </sheetPr>
  <dimension ref="C3:AB21"/>
  <sheetViews>
    <sheetView showGridLines="0" topLeftCell="A5" workbookViewId="0">
      <selection activeCell="Y20" sqref="Y20"/>
    </sheetView>
  </sheetViews>
  <sheetFormatPr defaultRowHeight="14.4" x14ac:dyDescent="0.3"/>
  <cols>
    <col min="3" max="3" width="4.21875" customWidth="1"/>
    <col min="4" max="4" width="0.44140625" customWidth="1"/>
    <col min="5" max="5" width="9.109375" bestFit="1" customWidth="1"/>
    <col min="6" max="6" width="19.21875" bestFit="1" customWidth="1"/>
    <col min="7" max="7" width="16.44140625" bestFit="1" customWidth="1"/>
    <col min="10" max="10" width="4.77734375" customWidth="1"/>
    <col min="14" max="14" width="89.33203125" customWidth="1"/>
    <col min="15" max="15" width="19.6640625" bestFit="1" customWidth="1"/>
    <col min="18" max="18" width="18.109375" bestFit="1" customWidth="1"/>
    <col min="19" max="19" width="13.44140625" bestFit="1" customWidth="1"/>
    <col min="21" max="21" width="13.77734375" customWidth="1"/>
    <col min="22" max="22" width="21.88671875" customWidth="1"/>
    <col min="23" max="23" width="26.77734375" customWidth="1"/>
    <col min="25" max="25" width="16.5546875" bestFit="1" customWidth="1"/>
  </cols>
  <sheetData>
    <row r="3" spans="3:28" ht="25.8" x14ac:dyDescent="0.5">
      <c r="U3" s="32"/>
      <c r="V3" s="33"/>
      <c r="W3" s="33"/>
      <c r="X3" s="33"/>
      <c r="Y3" s="33"/>
      <c r="Z3" s="33"/>
      <c r="AA3" s="33"/>
      <c r="AB3" s="33"/>
    </row>
    <row r="4" spans="3:28" ht="25.8" x14ac:dyDescent="0.5">
      <c r="U4" s="33"/>
      <c r="V4" s="33"/>
      <c r="W4" s="33"/>
      <c r="X4" s="33"/>
      <c r="Y4" s="33"/>
      <c r="Z4" s="33"/>
      <c r="AA4" s="33"/>
      <c r="AB4" s="33"/>
    </row>
    <row r="5" spans="3:28" ht="27" x14ac:dyDescent="0.6">
      <c r="E5" s="3" t="s">
        <v>0</v>
      </c>
      <c r="F5" s="3" t="s">
        <v>1</v>
      </c>
      <c r="G5" s="3" t="s">
        <v>2</v>
      </c>
      <c r="K5" s="25" t="s">
        <v>13</v>
      </c>
      <c r="L5" s="25"/>
      <c r="M5" s="25"/>
      <c r="N5" s="25"/>
      <c r="U5" s="33"/>
      <c r="V5" s="33"/>
      <c r="W5" s="33"/>
      <c r="X5" s="33"/>
      <c r="Y5" s="33"/>
      <c r="Z5" s="33"/>
      <c r="AA5" s="33"/>
      <c r="AB5" s="33"/>
    </row>
    <row r="6" spans="3:28" ht="23.4" x14ac:dyDescent="0.3">
      <c r="E6" s="4" t="s">
        <v>3</v>
      </c>
      <c r="F6" s="5">
        <v>10000</v>
      </c>
      <c r="G6" s="5">
        <v>25000</v>
      </c>
      <c r="J6" s="1"/>
      <c r="N6" s="31"/>
    </row>
    <row r="7" spans="3:28" ht="43.2" customHeight="1" x14ac:dyDescent="0.45">
      <c r="E7" s="4" t="s">
        <v>4</v>
      </c>
      <c r="F7" s="5">
        <v>12000</v>
      </c>
      <c r="G7" s="5">
        <v>27500</v>
      </c>
      <c r="N7" s="30"/>
      <c r="O7" s="30"/>
      <c r="P7" s="30"/>
    </row>
    <row r="8" spans="3:28" x14ac:dyDescent="0.3">
      <c r="E8" s="4" t="s">
        <v>5</v>
      </c>
      <c r="F8" s="5">
        <v>15000</v>
      </c>
      <c r="G8" s="5">
        <v>35000</v>
      </c>
    </row>
    <row r="9" spans="3:28" ht="21" x14ac:dyDescent="0.4">
      <c r="E9" s="4" t="s">
        <v>6</v>
      </c>
      <c r="F9" s="5">
        <v>18000</v>
      </c>
      <c r="G9" s="5">
        <v>45000</v>
      </c>
      <c r="N9" s="6" t="s">
        <v>12</v>
      </c>
      <c r="O9" s="7">
        <f>MEDIAN(G6:G10)</f>
        <v>35000</v>
      </c>
    </row>
    <row r="10" spans="3:28" ht="21" x14ac:dyDescent="0.4">
      <c r="E10" s="4" t="s">
        <v>7</v>
      </c>
      <c r="F10" s="5">
        <v>20000</v>
      </c>
      <c r="G10" s="5">
        <v>50000</v>
      </c>
      <c r="N10" s="8" t="s">
        <v>11</v>
      </c>
      <c r="O10" s="7">
        <f>AVERAGE(G6:G10)</f>
        <v>36500</v>
      </c>
    </row>
    <row r="11" spans="3:28" ht="21" x14ac:dyDescent="0.4">
      <c r="N11" s="8" t="s">
        <v>10</v>
      </c>
      <c r="O11" s="9">
        <f>_xlfn.STDEV.P(G6:G10)</f>
        <v>9695.3597148326589</v>
      </c>
    </row>
    <row r="12" spans="3:28" ht="21" x14ac:dyDescent="0.4">
      <c r="N12" s="8" t="s">
        <v>9</v>
      </c>
      <c r="O12" s="7">
        <f>MIN(G6:G10)</f>
        <v>25000</v>
      </c>
    </row>
    <row r="13" spans="3:28" ht="21" x14ac:dyDescent="0.4">
      <c r="C13" s="12" t="s">
        <v>14</v>
      </c>
      <c r="D13" s="13"/>
      <c r="E13" s="13"/>
      <c r="F13" s="13"/>
      <c r="G13" s="13"/>
      <c r="H13" s="13"/>
      <c r="I13" s="10"/>
      <c r="J13" s="10"/>
      <c r="K13" s="10"/>
      <c r="N13" s="8" t="s">
        <v>8</v>
      </c>
      <c r="O13" s="7">
        <f>MAX(G6:G10)</f>
        <v>50000</v>
      </c>
      <c r="P13" s="2"/>
    </row>
    <row r="14" spans="3:28" ht="21" x14ac:dyDescent="0.4">
      <c r="C14" s="11"/>
      <c r="D14" s="10"/>
      <c r="E14" s="10"/>
      <c r="F14" s="10"/>
      <c r="G14" s="10"/>
      <c r="H14" s="10"/>
      <c r="I14" s="10"/>
      <c r="J14" s="10"/>
      <c r="K14" s="10"/>
      <c r="P14" s="2"/>
    </row>
    <row r="15" spans="3:28" ht="21" x14ac:dyDescent="0.4">
      <c r="C15" s="14" t="s">
        <v>15</v>
      </c>
      <c r="D15" s="15"/>
      <c r="E15" s="15"/>
      <c r="F15" s="15"/>
      <c r="G15" s="15"/>
      <c r="H15" s="15"/>
      <c r="I15" s="15"/>
      <c r="J15" s="15"/>
      <c r="K15" s="15"/>
      <c r="L15" s="16"/>
      <c r="M15" s="16"/>
      <c r="N15" s="16"/>
      <c r="P15" s="2"/>
    </row>
    <row r="16" spans="3:28" ht="21" x14ac:dyDescent="0.4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P16" s="2"/>
      <c r="Q16" s="2"/>
    </row>
    <row r="17" spans="3:14" ht="21" x14ac:dyDescent="0.4">
      <c r="C17" s="14" t="s">
        <v>17</v>
      </c>
      <c r="D17" s="15"/>
      <c r="E17" s="15"/>
      <c r="F17" s="15"/>
      <c r="G17" s="15"/>
      <c r="H17" s="15"/>
      <c r="I17" s="15"/>
      <c r="J17" s="15"/>
      <c r="K17" s="15"/>
      <c r="L17" s="16"/>
      <c r="M17" s="16"/>
      <c r="N17" s="16"/>
    </row>
    <row r="18" spans="3:14" ht="21" x14ac:dyDescent="0.4">
      <c r="C18" s="14" t="s">
        <v>18</v>
      </c>
      <c r="D18" s="15"/>
      <c r="E18" s="15"/>
      <c r="F18" s="15"/>
      <c r="G18" s="15"/>
      <c r="H18" s="15"/>
      <c r="I18" s="15"/>
      <c r="J18" s="15"/>
      <c r="K18" s="15"/>
      <c r="L18" s="16"/>
      <c r="M18" s="16"/>
      <c r="N18" s="16"/>
    </row>
    <row r="19" spans="3:14" ht="21" x14ac:dyDescent="0.4">
      <c r="C19" s="14" t="s">
        <v>19</v>
      </c>
      <c r="D19" s="15"/>
      <c r="E19" s="15"/>
      <c r="F19" s="15"/>
      <c r="G19" s="15"/>
      <c r="H19" s="15"/>
      <c r="I19" s="15"/>
      <c r="J19" s="15"/>
      <c r="K19" s="15"/>
      <c r="L19" s="16"/>
      <c r="M19" s="16"/>
      <c r="N19" s="16"/>
    </row>
    <row r="20" spans="3:14" ht="21" x14ac:dyDescent="0.4">
      <c r="C20" s="10"/>
      <c r="D20" s="10"/>
      <c r="E20" s="10"/>
      <c r="F20" s="10"/>
      <c r="G20" s="10"/>
      <c r="H20" s="10"/>
      <c r="I20" s="10"/>
      <c r="J20" s="10"/>
      <c r="K20" s="10"/>
    </row>
    <row r="21" spans="3:14" ht="21" x14ac:dyDescent="0.4">
      <c r="C21" s="10"/>
      <c r="D21" s="10"/>
      <c r="E21" s="10"/>
      <c r="F21" s="10"/>
      <c r="G21" s="10"/>
      <c r="H21" s="10"/>
      <c r="I21" s="10"/>
      <c r="J21" s="10"/>
      <c r="K21" s="10"/>
    </row>
  </sheetData>
  <mergeCells count="1">
    <mergeCell ref="K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3644-23E5-4934-A52E-522E74AE99D2}">
  <sheetPr>
    <tabColor theme="8" tint="-0.499984740745262"/>
  </sheetPr>
  <dimension ref="B2:K29"/>
  <sheetViews>
    <sheetView workbookViewId="0">
      <selection activeCell="F19" sqref="F19"/>
    </sheetView>
  </sheetViews>
  <sheetFormatPr defaultRowHeight="14.4" x14ac:dyDescent="0.3"/>
  <cols>
    <col min="2" max="2" width="17.6640625" bestFit="1" customWidth="1"/>
    <col min="3" max="3" width="11" bestFit="1" customWidth="1"/>
    <col min="4" max="4" width="7" bestFit="1" customWidth="1"/>
    <col min="5" max="5" width="11" bestFit="1" customWidth="1"/>
    <col min="6" max="8" width="12" bestFit="1" customWidth="1"/>
  </cols>
  <sheetData>
    <row r="2" spans="2:8" x14ac:dyDescent="0.3">
      <c r="B2" s="37" t="s">
        <v>65</v>
      </c>
      <c r="C2" s="37"/>
      <c r="D2" s="37"/>
      <c r="E2" s="37"/>
      <c r="F2" s="37"/>
      <c r="G2" s="37"/>
      <c r="H2" s="37"/>
    </row>
    <row r="3" spans="2:8" x14ac:dyDescent="0.3">
      <c r="B3" s="37"/>
      <c r="C3" s="37"/>
      <c r="D3" s="37"/>
      <c r="E3" s="37"/>
      <c r="F3" s="37"/>
      <c r="G3" s="37"/>
      <c r="H3" s="37"/>
    </row>
    <row r="4" spans="2:8" x14ac:dyDescent="0.3">
      <c r="B4" s="37" t="s">
        <v>66</v>
      </c>
      <c r="C4" s="37"/>
      <c r="D4" s="37"/>
      <c r="E4" s="37"/>
      <c r="F4" s="37"/>
      <c r="G4" s="37"/>
      <c r="H4" s="37"/>
    </row>
    <row r="5" spans="2:8" x14ac:dyDescent="0.3">
      <c r="B5" s="38" t="s">
        <v>67</v>
      </c>
      <c r="C5" s="38" t="s">
        <v>64</v>
      </c>
      <c r="D5" s="38" t="s">
        <v>63</v>
      </c>
      <c r="E5" s="38" t="s">
        <v>68</v>
      </c>
      <c r="F5" s="38" t="s">
        <v>69</v>
      </c>
      <c r="G5" s="37"/>
      <c r="H5" s="37"/>
    </row>
    <row r="6" spans="2:8" x14ac:dyDescent="0.3">
      <c r="B6" s="39">
        <v>10000</v>
      </c>
      <c r="C6" s="39">
        <v>4</v>
      </c>
      <c r="D6" s="39">
        <v>65000</v>
      </c>
      <c r="E6" s="39">
        <v>16250</v>
      </c>
      <c r="F6" s="39">
        <v>12250000</v>
      </c>
      <c r="G6" s="37"/>
      <c r="H6" s="37"/>
    </row>
    <row r="7" spans="2:8" x14ac:dyDescent="0.3">
      <c r="B7" s="39">
        <v>25000</v>
      </c>
      <c r="C7" s="39">
        <v>4</v>
      </c>
      <c r="D7" s="39">
        <v>157500</v>
      </c>
      <c r="E7" s="39">
        <v>39375</v>
      </c>
      <c r="F7" s="39">
        <v>101562500</v>
      </c>
      <c r="G7" s="37"/>
      <c r="H7" s="37"/>
    </row>
    <row r="8" spans="2:8" x14ac:dyDescent="0.3">
      <c r="B8" s="37"/>
      <c r="C8" s="37"/>
      <c r="D8" s="37"/>
      <c r="E8" s="37"/>
      <c r="F8" s="37"/>
      <c r="G8" s="37"/>
      <c r="H8" s="37"/>
    </row>
    <row r="9" spans="2:8" x14ac:dyDescent="0.3">
      <c r="B9" s="37"/>
      <c r="C9" s="37"/>
      <c r="D9" s="37"/>
      <c r="E9" s="37"/>
      <c r="F9" s="37"/>
      <c r="G9" s="37"/>
      <c r="H9" s="37"/>
    </row>
    <row r="10" spans="2:8" x14ac:dyDescent="0.3">
      <c r="B10" s="37" t="s">
        <v>27</v>
      </c>
      <c r="C10" s="37"/>
      <c r="D10" s="37"/>
      <c r="E10" s="37"/>
      <c r="F10" s="37"/>
      <c r="G10" s="37"/>
      <c r="H10" s="37"/>
    </row>
    <row r="11" spans="2:8" x14ac:dyDescent="0.3">
      <c r="B11" s="38" t="s">
        <v>70</v>
      </c>
      <c r="C11" s="38" t="s">
        <v>33</v>
      </c>
      <c r="D11" s="38" t="s">
        <v>32</v>
      </c>
      <c r="E11" s="38" t="s">
        <v>34</v>
      </c>
      <c r="F11" s="38" t="s">
        <v>35</v>
      </c>
      <c r="G11" s="38" t="s">
        <v>39</v>
      </c>
      <c r="H11" s="38" t="s">
        <v>71</v>
      </c>
    </row>
    <row r="12" spans="2:8" x14ac:dyDescent="0.3">
      <c r="B12" s="39" t="s">
        <v>72</v>
      </c>
      <c r="C12" s="39">
        <v>1069531250</v>
      </c>
      <c r="D12" s="39">
        <v>1</v>
      </c>
      <c r="E12" s="39">
        <v>1069531250</v>
      </c>
      <c r="F12" s="39">
        <v>18.794618341570565</v>
      </c>
      <c r="G12" s="39">
        <v>4.900438500276042E-3</v>
      </c>
      <c r="H12" s="39">
        <v>5.9873776072737011</v>
      </c>
    </row>
    <row r="13" spans="2:8" x14ac:dyDescent="0.3">
      <c r="B13" s="39" t="s">
        <v>73</v>
      </c>
      <c r="C13" s="39">
        <v>341437500</v>
      </c>
      <c r="D13" s="39">
        <v>6</v>
      </c>
      <c r="E13" s="39">
        <v>56906250</v>
      </c>
      <c r="F13" s="39"/>
      <c r="G13" s="39"/>
      <c r="H13" s="39"/>
    </row>
    <row r="14" spans="2:8" x14ac:dyDescent="0.3">
      <c r="B14" s="39"/>
      <c r="C14" s="39"/>
      <c r="D14" s="39"/>
      <c r="E14" s="39"/>
      <c r="F14" s="39"/>
      <c r="G14" s="39"/>
      <c r="H14" s="39"/>
    </row>
    <row r="15" spans="2:8" x14ac:dyDescent="0.3">
      <c r="B15" s="39" t="s">
        <v>30</v>
      </c>
      <c r="C15" s="39">
        <v>1410968750</v>
      </c>
      <c r="D15" s="39">
        <v>7</v>
      </c>
      <c r="E15" s="39"/>
      <c r="F15" s="39"/>
      <c r="G15" s="39"/>
      <c r="H15" s="39"/>
    </row>
    <row r="19" spans="2:11" ht="23.4" x14ac:dyDescent="0.45">
      <c r="B19" s="40" t="s">
        <v>74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2:11" ht="23.4" x14ac:dyDescent="0.4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ht="23.4" x14ac:dyDescent="0.45">
      <c r="B21" s="30" t="s">
        <v>75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3.4" x14ac:dyDescent="0.4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ht="23.4" x14ac:dyDescent="0.45">
      <c r="B23" s="30" t="s">
        <v>76</v>
      </c>
      <c r="C23" s="30"/>
      <c r="D23" s="30"/>
      <c r="E23" s="30"/>
      <c r="F23" s="30"/>
      <c r="G23" s="30"/>
      <c r="H23" s="30"/>
      <c r="I23" s="30"/>
      <c r="J23" s="30"/>
      <c r="K23" s="30"/>
    </row>
    <row r="24" spans="2:11" ht="23.4" x14ac:dyDescent="0.45">
      <c r="B24" s="41"/>
      <c r="C24" s="30"/>
      <c r="D24" s="30"/>
      <c r="E24" s="30"/>
      <c r="F24" s="30"/>
      <c r="G24" s="30"/>
      <c r="H24" s="30"/>
      <c r="I24" s="30"/>
      <c r="J24" s="30"/>
      <c r="K24" s="30"/>
    </row>
    <row r="25" spans="2:11" ht="23.4" x14ac:dyDescent="0.45">
      <c r="B25" s="41" t="s">
        <v>77</v>
      </c>
      <c r="C25" s="30"/>
      <c r="D25" s="30"/>
      <c r="E25" s="30"/>
      <c r="F25" s="30"/>
      <c r="G25" s="30"/>
      <c r="H25" s="30"/>
      <c r="I25" s="30"/>
      <c r="J25" s="30"/>
      <c r="K25" s="30"/>
    </row>
    <row r="26" spans="2:11" ht="23.4" x14ac:dyDescent="0.45">
      <c r="B26" s="41" t="s">
        <v>78</v>
      </c>
      <c r="C26" s="30"/>
      <c r="D26" s="30"/>
      <c r="E26" s="30"/>
      <c r="F26" s="30"/>
      <c r="G26" s="30"/>
      <c r="H26" s="30"/>
      <c r="I26" s="30"/>
      <c r="J26" s="30"/>
      <c r="K26" s="30"/>
    </row>
    <row r="27" spans="2:11" ht="23.4" x14ac:dyDescent="0.45">
      <c r="B27" s="41" t="s">
        <v>79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2:11" ht="23.4" x14ac:dyDescent="0.45">
      <c r="B28" s="41" t="s">
        <v>80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2:11" ht="23.4" x14ac:dyDescent="0.45">
      <c r="B29" s="41" t="s">
        <v>81</v>
      </c>
      <c r="C29" s="30"/>
      <c r="D29" s="30"/>
      <c r="E29" s="30"/>
      <c r="F29" s="30"/>
      <c r="G29" s="30"/>
      <c r="H29" s="30"/>
      <c r="I29" s="30"/>
      <c r="J29" s="30"/>
      <c r="K29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8DD-3037-4630-A820-B3B71C1F5E30}">
  <sheetPr>
    <tabColor theme="9" tint="-0.499984740745262"/>
  </sheetPr>
  <dimension ref="A1:U14"/>
  <sheetViews>
    <sheetView workbookViewId="0">
      <selection activeCell="Q13" sqref="Q13"/>
    </sheetView>
  </sheetViews>
  <sheetFormatPr defaultRowHeight="14.4" x14ac:dyDescent="0.3"/>
  <cols>
    <col min="1" max="1" width="5.44140625" bestFit="1" customWidth="1"/>
    <col min="5" max="5" width="18.109375" bestFit="1" customWidth="1"/>
  </cols>
  <sheetData>
    <row r="1" spans="1:21" x14ac:dyDescent="0.3">
      <c r="A1" s="29"/>
      <c r="B1" s="29"/>
    </row>
    <row r="2" spans="1:21" x14ac:dyDescent="0.3">
      <c r="A2" s="26"/>
      <c r="B2" s="27"/>
      <c r="E2" s="34" t="s">
        <v>53</v>
      </c>
      <c r="F2" s="34">
        <v>39375</v>
      </c>
    </row>
    <row r="3" spans="1:21" ht="25.8" x14ac:dyDescent="0.5">
      <c r="A3" s="26"/>
      <c r="B3" s="27"/>
      <c r="E3" s="34" t="s">
        <v>25</v>
      </c>
      <c r="F3" s="34">
        <v>5038.9110926865933</v>
      </c>
      <c r="I3" s="35" t="s">
        <v>51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ht="25.8" x14ac:dyDescent="0.5">
      <c r="A4" s="26"/>
      <c r="B4" s="27"/>
      <c r="E4" s="34" t="s">
        <v>54</v>
      </c>
      <c r="F4" s="34">
        <v>40000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ht="25.8" x14ac:dyDescent="0.5">
      <c r="A5" s="26"/>
      <c r="B5" s="27"/>
      <c r="E5" s="34" t="s">
        <v>55</v>
      </c>
      <c r="F5" s="34" t="e">
        <v>#N/A</v>
      </c>
      <c r="I5" s="36" t="s">
        <v>52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25.8" x14ac:dyDescent="0.5">
      <c r="A6" s="26"/>
      <c r="B6" s="27"/>
      <c r="E6" s="34" t="s">
        <v>56</v>
      </c>
      <c r="F6" s="34">
        <v>10077.822185373187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ht="25.8" x14ac:dyDescent="0.5">
      <c r="A7" s="26"/>
      <c r="B7" s="27"/>
      <c r="E7" s="34" t="s">
        <v>57</v>
      </c>
      <c r="F7" s="34">
        <v>101562500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25.8" x14ac:dyDescent="0.5">
      <c r="A8" s="26"/>
      <c r="B8" s="27"/>
      <c r="E8" s="34" t="s">
        <v>58</v>
      </c>
      <c r="F8" s="34">
        <v>-2.513609467455618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1" ht="25.8" x14ac:dyDescent="0.5">
      <c r="A9" s="26"/>
      <c r="B9" s="27"/>
      <c r="E9" s="34" t="s">
        <v>59</v>
      </c>
      <c r="F9" s="34">
        <v>-0.24806946917841649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ht="25.8" x14ac:dyDescent="0.5">
      <c r="A10" s="26"/>
      <c r="B10" s="27"/>
      <c r="E10" s="34" t="s">
        <v>60</v>
      </c>
      <c r="F10" s="34">
        <v>22500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ht="26.4" thickBot="1" x14ac:dyDescent="0.55000000000000004">
      <c r="A11" s="28"/>
      <c r="B11" s="28"/>
      <c r="E11" s="34" t="s">
        <v>61</v>
      </c>
      <c r="F11" s="34">
        <v>27500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ht="21" x14ac:dyDescent="0.4">
      <c r="D12" s="2"/>
      <c r="E12" s="34" t="s">
        <v>62</v>
      </c>
      <c r="F12" s="34">
        <v>50000</v>
      </c>
    </row>
    <row r="13" spans="1:21" ht="21" x14ac:dyDescent="0.4">
      <c r="D13" s="2"/>
      <c r="E13" s="34" t="s">
        <v>63</v>
      </c>
      <c r="F13" s="34">
        <v>157500</v>
      </c>
    </row>
    <row r="14" spans="1:21" ht="21" x14ac:dyDescent="0.4">
      <c r="D14" s="2"/>
      <c r="E14" s="34" t="s">
        <v>64</v>
      </c>
      <c r="F14" s="34">
        <v>4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D3CC-9D68-4E1A-9281-3A2BD6BFCE33}">
  <sheetPr>
    <tabColor theme="4"/>
  </sheetPr>
  <dimension ref="A1:Y28"/>
  <sheetViews>
    <sheetView showGridLines="0" tabSelected="1" topLeftCell="D1" zoomScaleNormal="100" workbookViewId="0">
      <selection activeCell="Q19" sqref="Q19"/>
    </sheetView>
  </sheetViews>
  <sheetFormatPr defaultRowHeight="14.4" x14ac:dyDescent="0.3"/>
  <cols>
    <col min="1" max="1" width="17.6640625" bestFit="1" customWidth="1"/>
    <col min="2" max="2" width="12.21875" bestFit="1" customWidth="1"/>
    <col min="3" max="3" width="13.6640625" bestFit="1" customWidth="1"/>
    <col min="4" max="4" width="12.5546875" bestFit="1" customWidth="1"/>
    <col min="5" max="5" width="12.21875" bestFit="1" customWidth="1"/>
    <col min="6" max="6" width="12.77734375" bestFit="1" customWidth="1"/>
    <col min="7" max="9" width="12.5546875" bestFit="1" customWidth="1"/>
  </cols>
  <sheetData>
    <row r="1" spans="1:9" ht="18" x14ac:dyDescent="0.35">
      <c r="A1" s="21" t="s">
        <v>20</v>
      </c>
      <c r="B1" s="21"/>
      <c r="C1" s="21"/>
      <c r="D1" s="21"/>
      <c r="E1" s="21"/>
      <c r="F1" s="21"/>
      <c r="G1" s="21"/>
      <c r="H1" s="21"/>
      <c r="I1" s="21"/>
    </row>
    <row r="2" spans="1:9" ht="18.600000000000001" thickBot="1" x14ac:dyDescent="0.4">
      <c r="A2" s="21"/>
      <c r="B2" s="21"/>
      <c r="C2" s="21"/>
      <c r="D2" s="21"/>
      <c r="E2" s="21"/>
      <c r="F2" s="21"/>
      <c r="G2" s="21"/>
      <c r="H2" s="21"/>
      <c r="I2" s="21"/>
    </row>
    <row r="3" spans="1:9" ht="18" x14ac:dyDescent="0.35">
      <c r="A3" s="22" t="s">
        <v>21</v>
      </c>
      <c r="B3" s="22"/>
      <c r="C3" s="21"/>
      <c r="D3" s="21"/>
      <c r="E3" s="21"/>
      <c r="F3" s="21"/>
      <c r="G3" s="21"/>
      <c r="H3" s="21"/>
      <c r="I3" s="21"/>
    </row>
    <row r="4" spans="1:9" ht="18" x14ac:dyDescent="0.35">
      <c r="A4" s="21" t="s">
        <v>22</v>
      </c>
      <c r="B4" s="21">
        <v>0.99671051740253103</v>
      </c>
      <c r="C4" s="21"/>
      <c r="D4" s="21"/>
      <c r="E4" s="21"/>
      <c r="F4" s="21"/>
      <c r="G4" s="21"/>
      <c r="H4" s="21"/>
      <c r="I4" s="21"/>
    </row>
    <row r="5" spans="1:9" ht="18" x14ac:dyDescent="0.35">
      <c r="A5" s="21" t="s">
        <v>23</v>
      </c>
      <c r="B5" s="21">
        <v>0.99343185550082103</v>
      </c>
      <c r="C5" s="21"/>
      <c r="D5" s="21"/>
      <c r="E5" s="21"/>
      <c r="F5" s="21"/>
      <c r="G5" s="21"/>
      <c r="H5" s="21"/>
      <c r="I5" s="21"/>
    </row>
    <row r="6" spans="1:9" ht="18" x14ac:dyDescent="0.35">
      <c r="A6" s="21" t="s">
        <v>24</v>
      </c>
      <c r="B6" s="21">
        <v>0.99249354914379551</v>
      </c>
      <c r="C6" s="21"/>
      <c r="D6" s="21"/>
      <c r="E6" s="21"/>
      <c r="F6" s="21"/>
      <c r="G6" s="21"/>
      <c r="H6" s="21"/>
      <c r="I6" s="21"/>
    </row>
    <row r="7" spans="1:9" ht="18" x14ac:dyDescent="0.35">
      <c r="A7" s="21" t="s">
        <v>25</v>
      </c>
      <c r="B7" s="21">
        <v>0.872871560943971</v>
      </c>
      <c r="C7" s="21"/>
      <c r="D7" s="21"/>
      <c r="E7" s="21"/>
      <c r="F7" s="21"/>
      <c r="G7" s="21"/>
      <c r="H7" s="21"/>
      <c r="I7" s="21"/>
    </row>
    <row r="8" spans="1:9" ht="18.600000000000001" thickBot="1" x14ac:dyDescent="0.4">
      <c r="A8" s="23" t="s">
        <v>26</v>
      </c>
      <c r="B8" s="23">
        <v>9</v>
      </c>
      <c r="C8" s="21"/>
      <c r="D8" s="21"/>
      <c r="E8" s="21"/>
      <c r="F8" s="21"/>
      <c r="G8" s="21"/>
      <c r="H8" s="21"/>
      <c r="I8" s="21"/>
    </row>
    <row r="9" spans="1:9" ht="18" x14ac:dyDescent="0.35">
      <c r="A9" s="21"/>
      <c r="B9" s="21"/>
      <c r="C9" s="21"/>
      <c r="D9" s="21"/>
      <c r="E9" s="21"/>
      <c r="F9" s="21"/>
      <c r="G9" s="21"/>
      <c r="H9" s="21"/>
      <c r="I9" s="21"/>
    </row>
    <row r="10" spans="1:9" ht="18.600000000000001" thickBot="1" x14ac:dyDescent="0.4">
      <c r="A10" s="21" t="s">
        <v>27</v>
      </c>
      <c r="B10" s="21"/>
      <c r="C10" s="21"/>
      <c r="D10" s="21"/>
      <c r="E10" s="21"/>
      <c r="F10" s="21"/>
      <c r="G10" s="21"/>
      <c r="H10" s="21"/>
      <c r="I10" s="21"/>
    </row>
    <row r="11" spans="1:9" ht="18" x14ac:dyDescent="0.35">
      <c r="A11" s="24"/>
      <c r="B11" s="24" t="s">
        <v>32</v>
      </c>
      <c r="C11" s="24" t="s">
        <v>33</v>
      </c>
      <c r="D11" s="24" t="s">
        <v>34</v>
      </c>
      <c r="E11" s="24" t="s">
        <v>35</v>
      </c>
      <c r="F11" s="24" t="s">
        <v>36</v>
      </c>
      <c r="G11" s="21"/>
      <c r="H11" s="21"/>
      <c r="I11" s="21"/>
    </row>
    <row r="12" spans="1:9" ht="18" x14ac:dyDescent="0.35">
      <c r="A12" s="21" t="s">
        <v>28</v>
      </c>
      <c r="B12" s="21">
        <v>1</v>
      </c>
      <c r="C12" s="21">
        <v>806.66666666666663</v>
      </c>
      <c r="D12" s="21">
        <v>806.66666666666663</v>
      </c>
      <c r="E12" s="21">
        <v>1058.7499999999964</v>
      </c>
      <c r="F12" s="21">
        <v>6.7002943451593473E-9</v>
      </c>
      <c r="G12" s="21"/>
      <c r="H12" s="21"/>
      <c r="I12" s="21"/>
    </row>
    <row r="13" spans="1:9" ht="18" x14ac:dyDescent="0.35">
      <c r="A13" s="21" t="s">
        <v>29</v>
      </c>
      <c r="B13" s="21">
        <v>7</v>
      </c>
      <c r="C13" s="21">
        <v>5.3333333333333508</v>
      </c>
      <c r="D13" s="21">
        <v>0.76190476190476442</v>
      </c>
      <c r="E13" s="21"/>
      <c r="F13" s="21"/>
      <c r="G13" s="21"/>
      <c r="H13" s="21"/>
      <c r="I13" s="21"/>
    </row>
    <row r="14" spans="1:9" ht="18.600000000000001" thickBot="1" x14ac:dyDescent="0.4">
      <c r="A14" s="23" t="s">
        <v>30</v>
      </c>
      <c r="B14" s="23">
        <v>8</v>
      </c>
      <c r="C14" s="23">
        <v>812</v>
      </c>
      <c r="D14" s="23"/>
      <c r="E14" s="23"/>
      <c r="F14" s="23"/>
      <c r="G14" s="21"/>
      <c r="H14" s="21"/>
      <c r="I14" s="21"/>
    </row>
    <row r="15" spans="1:9" ht="18.600000000000001" thickBot="1" x14ac:dyDescent="0.4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18" x14ac:dyDescent="0.35">
      <c r="A16" s="24"/>
      <c r="B16" s="24" t="s">
        <v>37</v>
      </c>
      <c r="C16" s="24" t="s">
        <v>25</v>
      </c>
      <c r="D16" s="24" t="s">
        <v>38</v>
      </c>
      <c r="E16" s="24" t="s">
        <v>39</v>
      </c>
      <c r="F16" s="24" t="s">
        <v>40</v>
      </c>
      <c r="G16" s="24" t="s">
        <v>41</v>
      </c>
      <c r="H16" s="24" t="s">
        <v>42</v>
      </c>
      <c r="I16" s="24" t="s">
        <v>43</v>
      </c>
    </row>
    <row r="17" spans="1:25" ht="18" x14ac:dyDescent="0.35">
      <c r="A17" s="21" t="s">
        <v>31</v>
      </c>
      <c r="B17" s="21">
        <v>49.000000000000007</v>
      </c>
      <c r="C17" s="21">
        <v>0.73606992996517895</v>
      </c>
      <c r="D17" s="21">
        <v>66.569761927807647</v>
      </c>
      <c r="E17" s="21">
        <v>4.5363189422280128E-11</v>
      </c>
      <c r="F17" s="21">
        <v>47.259471192736143</v>
      </c>
      <c r="G17" s="21">
        <v>50.740528807263871</v>
      </c>
      <c r="H17" s="21">
        <v>47.259471192736143</v>
      </c>
      <c r="I17" s="21">
        <v>50.740528807263871</v>
      </c>
    </row>
    <row r="18" spans="1:25" ht="18.600000000000001" thickBot="1" x14ac:dyDescent="0.4">
      <c r="A18" s="23">
        <v>1</v>
      </c>
      <c r="B18" s="23">
        <v>3.6666666666666656</v>
      </c>
      <c r="C18" s="23">
        <v>0.11268723396380238</v>
      </c>
      <c r="D18" s="23">
        <v>32.538438807047832</v>
      </c>
      <c r="E18" s="23">
        <v>6.7002943451593473E-9</v>
      </c>
      <c r="F18" s="23">
        <v>3.4002037003909482</v>
      </c>
      <c r="G18" s="23">
        <v>3.933129632942383</v>
      </c>
      <c r="H18" s="23">
        <v>3.4002037003909482</v>
      </c>
      <c r="I18" s="23">
        <v>3.933129632942383</v>
      </c>
    </row>
    <row r="19" spans="1:25" ht="18" x14ac:dyDescent="0.35">
      <c r="A19" s="21"/>
      <c r="B19" s="21"/>
      <c r="C19" s="21"/>
      <c r="D19" s="21"/>
      <c r="E19" s="21"/>
      <c r="F19" s="21"/>
      <c r="G19" s="21"/>
      <c r="H19" s="21"/>
      <c r="I19" s="21"/>
    </row>
    <row r="20" spans="1:25" ht="18" x14ac:dyDescent="0.35">
      <c r="A20" s="21"/>
      <c r="B20" s="21"/>
      <c r="C20" s="21"/>
      <c r="D20" s="21"/>
      <c r="E20" s="21"/>
      <c r="F20" s="21"/>
      <c r="G20" s="21"/>
      <c r="H20" s="21"/>
      <c r="I20" s="21"/>
    </row>
    <row r="21" spans="1:25" ht="18" x14ac:dyDescent="0.35">
      <c r="L21" s="17"/>
      <c r="M21" s="18" t="s">
        <v>44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8" x14ac:dyDescent="0.35">
      <c r="L22" s="17"/>
      <c r="M22" s="19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8" x14ac:dyDescent="0.35">
      <c r="L23" s="17"/>
      <c r="M23" s="19" t="s">
        <v>45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8" x14ac:dyDescent="0.35">
      <c r="L24" s="17"/>
      <c r="M24" s="19" t="s">
        <v>46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8" x14ac:dyDescent="0.35">
      <c r="L25" s="17"/>
      <c r="M25" s="19" t="s">
        <v>47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8" x14ac:dyDescent="0.35">
      <c r="L26" s="17"/>
      <c r="M26" s="20" t="s">
        <v>48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8" x14ac:dyDescent="0.35">
      <c r="L27" s="17"/>
      <c r="M27" s="20" t="s">
        <v>49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8" x14ac:dyDescent="0.35">
      <c r="L28" s="17"/>
      <c r="M28" s="19" t="s">
        <v>50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 TOOLS</vt:lpstr>
      <vt:lpstr>ANOVA</vt:lpstr>
      <vt:lpstr>DESCRIPTIVE 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 K R</dc:creator>
  <cp:lastModifiedBy>Ranil K R</cp:lastModifiedBy>
  <dcterms:created xsi:type="dcterms:W3CDTF">2024-10-07T06:59:21Z</dcterms:created>
  <dcterms:modified xsi:type="dcterms:W3CDTF">2024-10-08T11:00:46Z</dcterms:modified>
</cp:coreProperties>
</file>