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568C9E6B-6AE9-451D-9ABB-1A00EACE6CF7}" xr6:coauthVersionLast="47" xr6:coauthVersionMax="47" xr10:uidLastSave="{00000000-0000-0000-0000-000000000000}"/>
  <bookViews>
    <workbookView xWindow="-110" yWindow="-110" windowWidth="19420" windowHeight="10420" activeTab="6" xr2:uid="{26D4546B-D2A1-4444-8EAF-A6228F96F0C1}"/>
  </bookViews>
  <sheets>
    <sheet name="Assets" sheetId="4" r:id="rId1"/>
    <sheet name="Data" sheetId="2" r:id="rId2"/>
    <sheet name="Sheet4" sheetId="8" r:id="rId3"/>
    <sheet name="Sheet1" sheetId="9" r:id="rId4"/>
    <sheet name="Sheet2" sheetId="10" r:id="rId5"/>
    <sheet name="Sheet3" sheetId="7" r:id="rId6"/>
    <sheet name="Dash Board" sheetId="5" r:id="rId7"/>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_xlcn.WorksheetConnection_07version1.xlsbTable_ExternalData_11" hidden="1">Table_ExternalData_1[]</definedName>
    <definedName name="ExternalData_1" localSheetId="3" hidden="1">Sheet1!$A$3:$M$209</definedName>
    <definedName name="ExternalData_1" localSheetId="4" hidden="1">Sheet2!$A$3:$M$15</definedName>
    <definedName name="ExternalData_1" localSheetId="2" hidden="1">Sheet4!$A$3:$M$1003</definedName>
    <definedName name="Slicer_Representative">#N/A</definedName>
  </definedNames>
  <calcPr calcId="191029"/>
  <pivotCaches>
    <pivotCache cacheId="0" r:id="rId8"/>
    <pivotCache cacheId="1" r:id="rId9"/>
    <pivotCache cacheId="2" r:id="rId10"/>
    <pivotCache cacheId="50" r:id="rId11"/>
    <pivotCache cacheId="419" r:id="rId12"/>
    <pivotCache cacheId="422" r:id="rId13"/>
    <pivotCache cacheId="425" r:id="rId14"/>
    <pivotCache cacheId="428" r:id="rId15"/>
    <pivotCache cacheId="431"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 id="Table_ExternalData_1" name="Table_ExternalData_1" connection="WorksheetConnection_07 (version 1).xlsb!Table_ExternalData_1"/>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K64" i="7" l="1"/>
  <c r="K66" i="7"/>
  <c r="G13" i="4"/>
  <c r="K67" i="7"/>
  <c r="K57" i="7"/>
  <c r="K60" i="7" s="1"/>
  <c r="K65" i="7" s="1"/>
  <c r="Z36" i="5" s="1"/>
  <c r="K56" i="7"/>
  <c r="K59" i="7" s="1"/>
  <c r="Z34" i="5" s="1"/>
  <c r="O84" i="7"/>
  <c r="P84" i="7"/>
  <c r="Q84" i="7"/>
  <c r="R84" i="7"/>
  <c r="S84" i="7"/>
  <c r="T84" i="7"/>
  <c r="N85" i="7"/>
  <c r="O85" i="7"/>
  <c r="P85" i="7"/>
  <c r="Q85" i="7"/>
  <c r="R85" i="7"/>
  <c r="S85" i="7"/>
  <c r="T85" i="7"/>
  <c r="N86" i="7"/>
  <c r="O86" i="7"/>
  <c r="P86" i="7"/>
  <c r="Q86" i="7"/>
  <c r="R86" i="7"/>
  <c r="S86" i="7"/>
  <c r="T86" i="7"/>
  <c r="N87" i="7"/>
  <c r="O87" i="7"/>
  <c r="P87" i="7"/>
  <c r="Q87" i="7"/>
  <c r="R87" i="7"/>
  <c r="S87" i="7"/>
  <c r="T87" i="7"/>
  <c r="N88" i="7"/>
  <c r="O88" i="7"/>
  <c r="P88" i="7"/>
  <c r="Q88" i="7"/>
  <c r="R88" i="7"/>
  <c r="S88" i="7"/>
  <c r="T88" i="7"/>
  <c r="N89" i="7"/>
  <c r="O89" i="7"/>
  <c r="P89" i="7"/>
  <c r="Q89" i="7"/>
  <c r="R89" i="7"/>
  <c r="S89" i="7"/>
  <c r="T89" i="7"/>
  <c r="N90" i="7"/>
  <c r="O90" i="7"/>
  <c r="P90" i="7"/>
  <c r="Q90" i="7"/>
  <c r="R90" i="7"/>
  <c r="S90" i="7"/>
  <c r="T90" i="7"/>
  <c r="N91" i="7"/>
  <c r="O91" i="7"/>
  <c r="P91" i="7"/>
  <c r="Q91" i="7"/>
  <c r="R91" i="7"/>
  <c r="S91" i="7"/>
  <c r="T91" i="7"/>
  <c r="N92" i="7"/>
  <c r="O92" i="7"/>
  <c r="P92" i="7"/>
  <c r="Q92" i="7"/>
  <c r="R92" i="7"/>
  <c r="S92" i="7"/>
  <c r="T92" i="7"/>
  <c r="N93" i="7"/>
  <c r="O93" i="7"/>
  <c r="P93" i="7"/>
  <c r="Q93" i="7"/>
  <c r="R93" i="7"/>
  <c r="S93" i="7"/>
  <c r="T93" i="7"/>
  <c r="N94" i="7"/>
  <c r="O94" i="7"/>
  <c r="P94" i="7"/>
  <c r="Q94" i="7"/>
  <c r="R94" i="7"/>
  <c r="S94" i="7"/>
  <c r="T94" i="7"/>
  <c r="N95" i="7"/>
  <c r="O95" i="7"/>
  <c r="P95" i="7"/>
  <c r="Q95" i="7"/>
  <c r="R95" i="7"/>
  <c r="S95" i="7"/>
  <c r="T95" i="7"/>
  <c r="N96" i="7"/>
  <c r="O96" i="7"/>
  <c r="P96" i="7"/>
  <c r="Q96" i="7"/>
  <c r="R96" i="7"/>
  <c r="S96" i="7"/>
  <c r="T96" i="7"/>
  <c r="N97" i="7"/>
  <c r="O97" i="7"/>
  <c r="P97" i="7"/>
  <c r="Q97" i="7"/>
  <c r="R97" i="7"/>
  <c r="S97" i="7"/>
  <c r="T97" i="7"/>
  <c r="N98" i="7"/>
  <c r="O98" i="7"/>
  <c r="P98" i="7"/>
  <c r="Q98" i="7"/>
  <c r="R98" i="7"/>
  <c r="S98" i="7"/>
  <c r="T98" i="7"/>
  <c r="N99" i="7"/>
  <c r="O99" i="7"/>
  <c r="P99" i="7"/>
  <c r="Q99" i="7"/>
  <c r="R99" i="7"/>
  <c r="S99" i="7"/>
  <c r="T99" i="7"/>
  <c r="N100" i="7"/>
  <c r="O100" i="7"/>
  <c r="P100" i="7"/>
  <c r="Q100" i="7"/>
  <c r="R100" i="7"/>
  <c r="S100" i="7"/>
  <c r="T100" i="7"/>
  <c r="N101" i="7"/>
  <c r="O101" i="7"/>
  <c r="P101" i="7"/>
  <c r="Q101" i="7"/>
  <c r="R101" i="7"/>
  <c r="S101" i="7"/>
  <c r="T101" i="7"/>
  <c r="I35" i="7"/>
  <c r="H39" i="7"/>
  <c r="G39" i="7"/>
  <c r="G40" i="7"/>
  <c r="H40" i="7"/>
  <c r="G41" i="7"/>
  <c r="H41" i="7"/>
  <c r="G42" i="7"/>
  <c r="H42" i="7"/>
  <c r="G43" i="7"/>
  <c r="H43" i="7"/>
  <c r="F40" i="7"/>
  <c r="F41" i="7"/>
  <c r="F42" i="7"/>
  <c r="F43" i="7"/>
  <c r="F39"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55" i="7"/>
  <c r="K63" i="7" l="1"/>
  <c r="Z32" i="5" s="1"/>
  <c r="J40" i="7"/>
  <c r="I42" i="7"/>
  <c r="J43" i="7"/>
  <c r="I41" i="7"/>
  <c r="J42" i="7"/>
  <c r="I39" i="7"/>
  <c r="I40" i="7"/>
  <c r="J41" i="7"/>
  <c r="I43" i="7"/>
  <c r="J3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E459AA-68CA-40EA-902D-845605880028}" keepAlive="1" name="ModelConnection_ExternalData_1" description="Data Model" type="5" refreshedVersion="8" minRefreshableVersion="5" saveData="1">
    <dbPr connection="Data Model Connection" command="DRILLTHROUGH MAXROWS 1000 SELECT FROM [Model] WHERE ([calls].[Representative].[All],[Measures].[5 star calls])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40728A13-3D9F-40D8-A9C9-4BD2BC7A33CB}" keepAlive="1" name="ModelConnection_ExternalData_11" description="Data Model" type="5" refreshedVersion="8" minRefreshableVersion="5" saveData="1">
    <dbPr connection="Data Model Connection" command="DRILLTHROUGH MAXROWS 1000 SELECT FROM [Model] WHERE ((([Measures].[Call count],[customers].[City].&amp;[Columbus]),[customers].[Gedner].&amp;[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F5806153-476D-44AB-9C86-528A545B0856}" keepAlive="1" name="ModelConnection_ExternalData_12" description="Data Model" type="5" refreshedVersion="8" minRefreshableVersion="5" saveData="1">
    <dbPr connection="Data Model Connection" command="DRILLTHROUGH MAXROWS 1000 SELECT FROM [Model] WHERE ((([Measures].[Total Amount],[customers].[City].&amp;[Cleveland],[calls].[Customer ID].&amp;[C0007]),[calls].[Representative].&amp;[R05]))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4" xr16:uid="{4F01E784-2634-4C63-887F-22E4EE2DD2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7906E0A-9A97-4500-91E7-D5EA246E9656}" name="WorksheetConnection_07 (version 1).xlsb!Table_ExternalData_1" type="102" refreshedVersion="8" minRefreshableVersion="5">
    <extLst>
      <ext xmlns:x15="http://schemas.microsoft.com/office/spreadsheetml/2010/11/main" uri="{DE250136-89BD-433C-8126-D09CA5730AF9}">
        <x15:connection id="Table_ExternalData_1">
          <x15:rangePr sourceName="_xlcn.WorksheetConnection_07version1.xlsbTable_ExternalData_11"/>
        </x15:connection>
      </ext>
    </extLst>
  </connection>
  <connection id="6" xr16:uid="{35804061-7CB7-4E9D-B741-01FAA6B4C59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7" xr16:uid="{3DC14934-3B80-460E-AE5D-84B46E44D872}"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sharedStrings.xml><?xml version="1.0" encoding="utf-8"?>
<sst xmlns="http://schemas.openxmlformats.org/spreadsheetml/2006/main" count="10521" uniqueCount="1108">
  <si>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</si>
  <si>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</si>
  <si>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</si>
  <si>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</si>
  <si>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</si>
  <si>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</si>
  <si>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</si>
  <si>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</si>
  <si>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</si>
  <si>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</si>
  <si>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</si>
  <si>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</si>
  <si>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</si>
  <si>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</si>
  <si>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</si>
  <si>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</si>
  <si>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</si>
  <si>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</si>
  <si>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</si>
  <si>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</si>
  <si>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</si>
  <si>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</si>
  <si>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</si>
  <si>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</si>
  <si>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</si>
  <si>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</si>
  <si>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</si>
  <si>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</si>
  <si>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</si>
  <si>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</si>
  <si>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</si>
  <si>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</si>
  <si>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</si>
  <si>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</si>
  <si>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</si>
  <si>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</si>
  <si>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</si>
  <si>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</si>
  <si>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</si>
  <si>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</si>
  <si>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</si>
  <si>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</si>
  <si>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</si>
  <si>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</si>
  <si>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</si>
  <si>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</si>
  <si>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</si>
  <si>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</si>
  <si>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</si>
  <si>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</si>
  <si>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</si>
  <si>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</si>
  <si>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</si>
  <si>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</si>
  <si>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</si>
  <si>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</si>
  <si>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</si>
  <si>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</si>
  <si>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</si>
  <si>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</si>
  <si>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</si>
  <si>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</si>
  <si>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</si>
  <si>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</si>
  <si>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</si>
  <si>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</si>
  <si>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</si>
  <si>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</si>
  <si>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</si>
  <si>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</si>
  <si>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</si>
  <si>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</si>
  <si>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</si>
  <si>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</si>
  <si>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</si>
  <si>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</si>
  <si>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</si>
  <si>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</si>
  <si>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</si>
  <si>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</si>
  <si>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</si>
  <si>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</si>
  <si>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</si>
  <si>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</si>
  <si>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</si>
  <si>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</si>
  <si>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</si>
  <si>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</si>
  <si>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</si>
  <si>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</si>
  <si>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</si>
  <si>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</si>
  <si>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</si>
  <si>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</si>
  <si>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</si>
  <si>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</si>
  <si>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</si>
  <si>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</si>
  <si>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</si>
  <si>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</si>
  <si>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</si>
  <si>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</si>
  <si>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</si>
  <si>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</si>
  <si>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</si>
  <si>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</si>
  <si>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</si>
  <si>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</si>
  <si>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</si>
  <si>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</si>
  <si>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</si>
  <si>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</si>
  <si>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</si>
  <si>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</si>
  <si>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</si>
  <si>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</si>
  <si>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</si>
  <si>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</si>
  <si>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</si>
  <si>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</si>
  <si>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</si>
  <si>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</si>
  <si>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</si>
  <si>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</si>
  <si>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</si>
  <si>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</si>
  <si>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</si>
  <si>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</si>
  <si>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</si>
  <si>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</si>
  <si>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</si>
  <si>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</si>
  <si>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</si>
  <si>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</si>
  <si>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</si>
  <si>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</si>
  <si>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</si>
  <si>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</si>
  <si>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</si>
  <si>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</si>
  <si>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</si>
  <si>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</si>
  <si>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</si>
  <si>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</si>
  <si>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</si>
  <si>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</si>
  <si>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</si>
  <si>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</si>
  <si>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</si>
  <si>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</si>
  <si>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</si>
  <si>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</si>
  <si>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</si>
  <si>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</si>
  <si>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</si>
  <si>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</si>
  <si>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</si>
  <si>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</si>
  <si>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</si>
  <si>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</si>
  <si>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</si>
  <si>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</si>
  <si>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</si>
  <si>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</si>
  <si>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</si>
  <si>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</si>
  <si>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</si>
  <si>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</si>
  <si>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</si>
  <si>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</si>
  <si>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</si>
  <si>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</si>
  <si>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</si>
  <si>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</si>
  <si>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</si>
  <si>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</si>
  <si>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</si>
  <si>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</si>
  <si>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</si>
  <si>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</si>
  <si>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</si>
  <si>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</si>
  <si>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</si>
  <si>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</si>
  <si>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</si>
  <si>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</si>
  <si>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</si>
  <si>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</si>
  <si>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</si>
  <si>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</si>
  <si>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</si>
  <si>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</si>
  <si>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</si>
  <si>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</si>
  <si>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</si>
  <si>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</si>
  <si>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</si>
  <si>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</si>
  <si>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</si>
  <si>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</si>
  <si>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</si>
  <si>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</si>
  <si>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</si>
  <si>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</si>
  <si>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</si>
  <si>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</si>
  <si>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</si>
  <si>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</si>
  <si>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</si>
  <si>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</si>
  <si>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</si>
  <si>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</si>
  <si>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</si>
  <si>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</si>
  <si>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</si>
  <si>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</si>
  <si>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</si>
  <si>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</si>
  <si>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</si>
  <si>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</si>
  <si>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</si>
  <si>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</si>
  <si>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</si>
  <si>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</si>
  <si>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</si>
  <si>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</si>
  <si>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</si>
  <si>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</si>
  <si>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</si>
  <si>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</si>
  <si>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</si>
  <si>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</si>
  <si>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</si>
  <si>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</si>
  <si>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</si>
  <si>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</si>
  <si>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</si>
  <si>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</si>
  <si>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</si>
  <si>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</si>
  <si>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</si>
  <si>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</si>
  <si>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</si>
  <si>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</si>
  <si>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</si>
  <si>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</si>
  <si>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</si>
  <si>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</si>
  <si>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</si>
  <si>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</si>
  <si>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</si>
  <si>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</si>
  <si>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</si>
  <si>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</si>
  <si>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</si>
  <si>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</si>
  <si>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</si>
  <si>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</si>
  <si>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</si>
  <si>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</si>
  <si>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</si>
  <si>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</si>
  <si>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</si>
  <si>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</si>
  <si>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</si>
  <si>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</si>
  <si>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</si>
  <si>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</si>
  <si>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</si>
  <si>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</si>
  <si>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</si>
  <si>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</si>
  <si>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</si>
  <si>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</si>
  <si>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</si>
  <si>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</si>
  <si>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</si>
  <si>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</si>
  <si>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</si>
  <si>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</si>
  <si>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</si>
  <si>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</si>
  <si>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</si>
  <si>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</si>
  <si>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</si>
  <si>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</si>
  <si>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</si>
  <si>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</si>
  <si>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</si>
  <si>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</si>
  <si>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</si>
  <si>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</si>
  <si>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</si>
  <si>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</si>
  <si>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</si>
  <si>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</si>
  <si>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</si>
  <si>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</si>
  <si>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</si>
  <si>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</si>
  <si>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</si>
  <si>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</si>
  <si>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</si>
  <si>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</si>
  <si>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</si>
  <si>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</si>
  <si>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</si>
  <si>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</si>
  <si>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</si>
  <si>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</si>
  <si>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</si>
  <si>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</si>
  <si>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</si>
  <si>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</si>
  <si>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</si>
  <si>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</si>
  <si>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</si>
  <si>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</si>
  <si>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</si>
  <si>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</si>
  <si>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</si>
  <si>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</si>
  <si>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</si>
  <si>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</si>
  <si>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</si>
  <si>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</si>
  <si>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</si>
  <si>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</si>
  <si>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</si>
  <si>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</si>
  <si>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</si>
  <si>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</si>
  <si>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</si>
  <si>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</si>
  <si>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</si>
  <si>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</si>
  <si>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</si>
  <si>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</si>
  <si>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</si>
  <si>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</si>
  <si>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</si>
  <si>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</si>
  <si>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</si>
  <si>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</si>
  <si>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</si>
  <si>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</si>
  <si>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</si>
  <si>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</si>
  <si>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</si>
  <si>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</si>
  <si>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</si>
  <si>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</si>
  <si>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</si>
  <si>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</si>
  <si>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</si>
  <si>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</si>
  <si>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</si>
  <si>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</si>
  <si>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</si>
  <si>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</si>
  <si>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</si>
  <si>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</si>
  <si>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</si>
  <si>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</si>
  <si>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</si>
  <si>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</si>
  <si>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</si>
  <si>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</si>
  <si>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</si>
  <si>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</si>
  <si>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</si>
  <si>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</si>
  <si>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</si>
  <si>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</si>
  <si>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</si>
  <si>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</si>
  <si>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</si>
  <si>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</si>
  <si>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</si>
  <si>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</si>
  <si>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</si>
  <si>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</si>
  <si>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</si>
  <si>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</si>
  <si>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</si>
  <si>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</si>
  <si>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</si>
  <si>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</si>
  <si>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</si>
  <si>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</si>
  <si>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</si>
  <si>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</si>
  <si>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</si>
  <si>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</si>
  <si>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</si>
  <si>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</si>
  <si>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</si>
  <si>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</si>
  <si>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</si>
  <si>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</si>
  <si>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</si>
  <si>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</si>
  <si>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</si>
  <si>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</si>
  <si>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</si>
  <si>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</si>
  <si>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</si>
  <si>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</si>
  <si>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</si>
  <si>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</si>
  <si>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</si>
  <si>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</si>
  <si>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</si>
  <si>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</si>
  <si>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</si>
  <si>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</si>
  <si>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</si>
  <si>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</si>
  <si>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</si>
  <si>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</si>
  <si>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</si>
  <si>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</si>
  <si>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</si>
  <si>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</si>
  <si>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</si>
  <si>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</si>
  <si>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</si>
  <si>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</si>
  <si>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</si>
  <si>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</si>
  <si>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</si>
  <si>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</si>
  <si>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</si>
  <si>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</si>
  <si>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</si>
  <si>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</si>
  <si>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</si>
  <si>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</si>
  <si>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</si>
  <si>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</si>
  <si>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</si>
  <si>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</si>
  <si>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</si>
  <si>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</si>
  <si>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</si>
  <si>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</si>
  <si>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</si>
  <si>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</si>
  <si>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</si>
  <si>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</si>
  <si>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</si>
  <si>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</si>
  <si>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</si>
  <si>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</si>
  <si>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</si>
  <si>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</si>
  <si>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</si>
  <si>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</si>
  <si>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</si>
  <si>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</si>
  <si>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</si>
  <si>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</si>
  <si>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</si>
  <si>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</si>
  <si>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</si>
  <si>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</si>
  <si>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</si>
  <si>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</si>
  <si>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</si>
  <si>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</si>
  <si>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</si>
  <si>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</si>
  <si>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</si>
  <si>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</si>
  <si>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</si>
  <si>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</si>
  <si>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</si>
  <si>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</si>
  <si>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</si>
  <si>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</si>
  <si>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</si>
  <si>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</si>
  <si>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</si>
  <si>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</si>
  <si>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</si>
  <si>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</si>
  <si>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</si>
  <si>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</si>
  <si>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</si>
  <si>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</si>
  <si>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</si>
  <si>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</si>
  <si>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</si>
  <si>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</si>
  <si>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</si>
  <si>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</si>
  <si>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</si>
  <si>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</si>
  <si>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</si>
  <si>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</si>
  <si>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</si>
  <si>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</si>
  <si>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</si>
  <si>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</si>
  <si>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</si>
  <si>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</si>
  <si>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</si>
  <si>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</si>
  <si>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</si>
  <si>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</si>
  <si>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</si>
  <si>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</si>
  <si>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</si>
  <si>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</si>
  <si>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</si>
  <si>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</si>
  <si>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</si>
  <si>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</si>
  <si>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</si>
  <si>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</si>
  <si>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</si>
  <si>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</si>
  <si>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</si>
  <si>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</si>
  <si>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</si>
  <si>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</si>
  <si>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</si>
  <si>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</si>
  <si>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</si>
  <si>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</si>
  <si>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</si>
  <si>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</si>
  <si>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</si>
  <si>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</si>
  <si>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</si>
  <si>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</si>
  <si>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</si>
  <si>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</si>
  <si>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</si>
  <si>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</si>
  <si>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</si>
  <si>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</si>
  <si>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</si>
  <si>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</si>
  <si>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</si>
  <si>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</si>
  <si>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</si>
  <si>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</si>
  <si>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</si>
  <si>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</si>
  <si>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</si>
  <si>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</si>
  <si>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</si>
  <si>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</si>
  <si>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</si>
  <si>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</si>
  <si>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</si>
  <si>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</si>
  <si>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</si>
  <si>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</si>
  <si>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</si>
  <si>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</si>
  <si>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</si>
  <si>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</si>
  <si>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</si>
  <si>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</si>
  <si>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</si>
  <si>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</si>
  <si>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</si>
  <si>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</si>
  <si>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</si>
  <si>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</si>
  <si>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</si>
  <si>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</si>
  <si>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</si>
  <si>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</si>
  <si>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</si>
  <si>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</si>
  <si>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</si>
  <si>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</si>
  <si>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</si>
  <si>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</si>
  <si>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</si>
  <si>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</si>
  <si>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</si>
  <si>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</si>
  <si>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</si>
  <si>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</si>
  <si>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</si>
  <si>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</si>
  <si>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</si>
  <si>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</si>
  <si>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</si>
  <si>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</si>
  <si>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</si>
  <si>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</si>
  <si>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</si>
  <si>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</si>
  <si>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</si>
  <si>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</si>
  <si>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</si>
  <si>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</si>
  <si>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</si>
  <si>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</si>
  <si>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</si>
  <si>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</si>
  <si>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</si>
  <si>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</si>
  <si>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</si>
  <si>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</si>
  <si>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</si>
  <si>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</si>
  <si>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</si>
  <si>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</si>
  <si>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</si>
  <si>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</si>
  <si>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</si>
  <si>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</si>
  <si>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</si>
  <si>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</si>
  <si>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</si>
  <si>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</si>
  <si>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</si>
  <si>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</si>
  <si>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</si>
  <si>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</si>
  <si>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</si>
  <si>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</si>
  <si>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</si>
  <si>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</si>
  <si>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</si>
  <si>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</si>
  <si>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</si>
  <si>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</si>
  <si>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</si>
  <si>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</si>
  <si>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</si>
  <si>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</si>
  <si>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</si>
  <si>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</si>
  <si>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</si>
  <si>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</si>
  <si>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</si>
  <si>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</si>
  <si>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</si>
  <si>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</si>
  <si>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</si>
  <si>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</si>
  <si>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</si>
  <si>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</si>
  <si>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</si>
  <si>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</si>
  <si>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</si>
  <si>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</si>
  <si>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</si>
  <si>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</si>
  <si>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</si>
  <si>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</si>
  <si>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</si>
  <si>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</si>
  <si>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</si>
  <si>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</si>
  <si>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</si>
  <si>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</si>
  <si>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</si>
  <si>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</si>
  <si>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</si>
  <si>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</si>
  <si>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</si>
  <si>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</si>
  <si>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</si>
  <si>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</si>
  <si>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</si>
  <si>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</si>
  <si>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</si>
  <si>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</si>
  <si>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</si>
  <si>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</si>
  <si>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</si>
  <si>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</si>
  <si>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</si>
  <si>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</si>
  <si>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</si>
  <si>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</si>
  <si>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</si>
  <si>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</si>
  <si>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</si>
  <si>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</si>
  <si>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</si>
  <si>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</si>
  <si>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</si>
  <si>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</si>
  <si>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</si>
  <si>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</si>
  <si>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</si>
  <si>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</si>
  <si>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</si>
  <si>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</si>
  <si>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</si>
  <si>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</si>
  <si>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</si>
  <si>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</si>
  <si>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</si>
  <si>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</si>
  <si>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</si>
  <si>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</si>
  <si>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</si>
  <si>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</si>
  <si>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</si>
  <si>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</si>
  <si>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</si>
  <si>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</si>
  <si>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</si>
  <si>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</si>
  <si>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</si>
  <si>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</si>
  <si>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</si>
  <si>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</si>
  <si>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</si>
  <si>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</si>
  <si>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</si>
  <si>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</si>
  <si>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</si>
  <si>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</si>
  <si>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</si>
  <si>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</si>
  <si>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</si>
  <si>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</si>
  <si>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</si>
  <si>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</si>
  <si>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</si>
  <si>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</si>
  <si>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</si>
  <si>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</si>
  <si>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</si>
  <si>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</si>
  <si>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</si>
  <si>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</si>
  <si>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</si>
  <si>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</si>
  <si>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</si>
  <si>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</si>
  <si>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</si>
  <si>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</si>
  <si>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</si>
  <si>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</si>
  <si>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</si>
  <si>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</si>
  <si>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</si>
  <si>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</si>
  <si>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</si>
  <si>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</si>
  <si>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</si>
  <si>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</si>
  <si>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</si>
  <si>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</si>
  <si>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</si>
  <si>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</si>
  <si>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</si>
  <si>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</si>
  <si>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</si>
  <si>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</si>
  <si>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</si>
  <si>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</si>
  <si>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</si>
  <si>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</si>
  <si>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</si>
  <si>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</si>
  <si>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</si>
  <si>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</si>
  <si>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</si>
  <si>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</si>
  <si>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</si>
  <si>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</si>
  <si>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</si>
  <si>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</si>
  <si>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</si>
  <si>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</si>
  <si>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</si>
  <si>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</si>
  <si>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</si>
  <si>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</si>
  <si>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</si>
  <si>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</si>
  <si>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</si>
  <si>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</si>
  <si>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</si>
  <si>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</si>
  <si>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</si>
  <si>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</si>
  <si>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</si>
  <si>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</si>
  <si>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</si>
  <si>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</si>
  <si>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</si>
  <si>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</si>
  <si>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</si>
  <si>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</si>
  <si>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</si>
  <si>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</si>
  <si>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</si>
  <si>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</si>
  <si>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</si>
  <si>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</si>
  <si>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</si>
  <si>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</si>
  <si>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</si>
  <si>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</si>
  <si>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</si>
  <si>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</si>
  <si>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</si>
  <si>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</si>
  <si>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</si>
  <si>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</si>
  <si>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</si>
  <si>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</si>
  <si>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</si>
  <si>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</si>
  <si>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</si>
  <si>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</si>
  <si>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</si>
  <si>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</si>
  <si>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</si>
  <si>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</si>
  <si>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</si>
  <si>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</si>
  <si>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</si>
  <si>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</si>
  <si>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</si>
  <si>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</si>
  <si>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</si>
  <si>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</si>
  <si>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</si>
  <si>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</si>
  <si>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</si>
  <si>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</si>
  <si>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</si>
  <si>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</si>
  <si>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</si>
  <si>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</si>
  <si>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</si>
  <si>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</si>
  <si>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</si>
  <si>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</si>
  <si>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</si>
  <si>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</si>
  <si>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</si>
  <si>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</si>
  <si>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</si>
  <si>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</si>
  <si>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</si>
  <si>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</si>
  <si>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</si>
  <si>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</si>
  <si>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</si>
  <si>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</si>
  <si>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</si>
  <si>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</si>
  <si>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</si>
  <si>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</si>
  <si>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</si>
  <si>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</si>
  <si>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</si>
  <si>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</si>
  <si>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</si>
  <si>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</si>
  <si>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</si>
  <si>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</si>
  <si>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</si>
  <si>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</si>
  <si>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</si>
  <si>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</si>
  <si>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</si>
  <si>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</si>
  <si>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</si>
  <si>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</si>
  <si>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</si>
  <si>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</si>
  <si>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</si>
  <si>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</si>
  <si>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</si>
  <si>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</si>
  <si>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</si>
  <si>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</si>
  <si>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</si>
  <si>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</si>
  <si>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</si>
  <si>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</si>
  <si>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</si>
  <si>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</si>
  <si>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</si>
  <si>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</si>
  <si>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</si>
  <si>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</si>
  <si>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</si>
  <si>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</si>
  <si>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</si>
  <si>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</si>
  <si>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</si>
  <si>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</si>
  <si>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</si>
  <si>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</si>
  <si>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</si>
  <si>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</si>
  <si>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</si>
  <si>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</si>
  <si>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</si>
  <si>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</si>
  <si>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</si>
  <si>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</si>
  <si>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</si>
  <si>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</si>
  <si>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</si>
  <si>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</si>
  <si>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</si>
  <si>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</si>
  <si>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</si>
  <si>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</si>
  <si>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</si>
  <si>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</si>
  <si>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</si>
  <si>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</si>
  <si>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</si>
  <si>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</si>
  <si>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</si>
  <si>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</si>
  <si>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</si>
  <si>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</si>
  <si>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</si>
  <si>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</si>
  <si>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</si>
  <si>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</si>
  <si>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</si>
  <si>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</si>
  <si>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</si>
  <si>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</si>
  <si>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</si>
  <si>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</si>
  <si>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</si>
  <si>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</si>
  <si>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</si>
  <si>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</si>
  <si>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</si>
  <si>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</si>
  <si>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</si>
  <si>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</si>
  <si>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</si>
  <si>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</si>
  <si>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</si>
  <si>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</si>
  <si>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</si>
  <si>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</si>
  <si>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</si>
  <si>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</si>
  <si>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</si>
  <si>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</si>
  <si>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</si>
  <si>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</si>
  <si>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</si>
  <si>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</si>
  <si>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</si>
  <si>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</si>
  <si>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</si>
  <si>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</si>
  <si>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</si>
  <si>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</si>
  <si>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</si>
  <si>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</si>
  <si>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</si>
  <si>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</si>
  <si>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</si>
  <si>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</si>
  <si>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</si>
  <si>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</si>
  <si>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</si>
  <si>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</si>
  <si>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</si>
  <si>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</si>
  <si>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</si>
  <si>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</si>
  <si>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</si>
  <si>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</si>
  <si>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</si>
  <si>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</si>
  <si>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</si>
  <si>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</si>
  <si>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</si>
  <si>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</si>
  <si>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</si>
  <si>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</si>
  <si>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</si>
  <si>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</si>
  <si>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</si>
  <si>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</si>
  <si>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</si>
  <si>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</si>
  <si>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</si>
  <si>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</si>
  <si>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</si>
  <si>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</si>
  <si>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</si>
  <si>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</si>
  <si>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</si>
  <si>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</si>
  <si>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</si>
  <si>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</si>
  <si>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</si>
  <si>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</si>
  <si>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</si>
  <si>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</si>
  <si>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</si>
  <si>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</si>
  <si>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</si>
  <si>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</si>
  <si>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</si>
  <si>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</si>
  <si>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</si>
  <si>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</si>
  <si>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</si>
  <si>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</si>
  <si>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</si>
  <si>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</si>
  <si>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</si>
  <si>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</si>
  <si>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</si>
  <si>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</si>
  <si>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</si>
  <si>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</si>
  <si>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</si>
  <si>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</si>
  <si>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</si>
  <si>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</si>
  <si>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</si>
  <si>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</si>
  <si>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</si>
  <si>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</si>
  <si>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</si>
  <si>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</si>
  <si>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</si>
  <si>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</si>
  <si>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</si>
  <si>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</si>
  <si>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</si>
  <si>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</si>
  <si>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Calls Duration</t>
  </si>
  <si>
    <t>Avg rate</t>
  </si>
  <si>
    <t>5 star calls</t>
  </si>
  <si>
    <t>Row Labels</t>
  </si>
  <si>
    <t>Grand Total</t>
  </si>
  <si>
    <t>Jan</t>
  </si>
  <si>
    <t>Feb</t>
  </si>
  <si>
    <t>Mar</t>
  </si>
  <si>
    <t>Apr</t>
  </si>
  <si>
    <t>May</t>
  </si>
  <si>
    <t>Jun</t>
  </si>
  <si>
    <t>Jul</t>
  </si>
  <si>
    <t>Aug</t>
  </si>
  <si>
    <t>Sep</t>
  </si>
  <si>
    <t>Oct</t>
  </si>
  <si>
    <t>Nov</t>
  </si>
  <si>
    <t>Dec</t>
  </si>
  <si>
    <t>Call count2</t>
  </si>
  <si>
    <t xml:space="preserve"> </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</si>
  <si>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</si>
  <si>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</si>
  <si>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</si>
  <si>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</si>
  <si>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</si>
  <si>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</si>
  <si>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</si>
  <si>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</si>
  <si>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</si>
  <si>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</si>
  <si>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</si>
  <si>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</si>
  <si>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</si>
  <si>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Sunday</t>
  </si>
  <si>
    <t>1 to 2 hours</t>
  </si>
  <si>
    <t>Monday</t>
  </si>
  <si>
    <t>More than 2 hours</t>
  </si>
  <si>
    <t>Tuesday</t>
  </si>
  <si>
    <t>30 to 60 mins</t>
  </si>
  <si>
    <t>Wednesday</t>
  </si>
  <si>
    <t>Thursday</t>
  </si>
  <si>
    <t>10 to 30 mins</t>
  </si>
  <si>
    <t>Friday</t>
  </si>
  <si>
    <t>Saturday</t>
  </si>
  <si>
    <t>Under 10 mins</t>
  </si>
  <si>
    <t>Data returned for 5 star calls, All (First 1000 rows).</t>
  </si>
  <si>
    <t>rep</t>
  </si>
  <si>
    <t>calls</t>
  </si>
  <si>
    <t>amount</t>
  </si>
  <si>
    <t>Sel.cells</t>
  </si>
  <si>
    <t>sel.Amount</t>
  </si>
  <si>
    <t>selected rep</t>
  </si>
  <si>
    <t>Column Labels</t>
  </si>
  <si>
    <t>Data returned for Call count, Columbus, Male (First 1000 rows).</t>
  </si>
  <si>
    <t>\\\\</t>
  </si>
  <si>
    <t>Data returned for Total Amount, Cleveland - C0007, R05 (First 1000 rows).</t>
  </si>
  <si>
    <t/>
  </si>
  <si>
    <t>Total</t>
  </si>
  <si>
    <t xml:space="preserve"> City Wise</t>
  </si>
  <si>
    <t>%calls</t>
  </si>
  <si>
    <t>call rank</t>
  </si>
  <si>
    <t>amount rank</t>
  </si>
  <si>
    <t>Lables</t>
  </si>
  <si>
    <t>images:</t>
  </si>
  <si>
    <r>
      <rPr>
        <sz val="36"/>
        <color theme="8"/>
        <rFont val="Aptos ExtraBold"/>
        <family val="2"/>
        <scheme val="major"/>
      </rPr>
      <t>Call Center Report Dynamic  :</t>
    </r>
    <r>
      <rPr>
        <sz val="36"/>
        <color theme="1" tint="0.34998626667073579"/>
        <rFont val="Aptos ExtraBold"/>
        <family val="2"/>
        <scheme val="maj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</si>
</sst>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09]d\-mmm\-yy;@"/>
    <numFmt numFmtId="165" formatCode="&quot;$&quot;#,##0.00"/>
    <numFmt numFmtId="166" formatCode="0.0"/>
    <numFmt numFmtId="167" formatCode="&quot;$&quot;#,##0"/>
  </numFmts>
  <fonts count="12"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20"/>
      <color theme="1"/>
      <name val="Aptos"/>
      <family val="2"/>
      <scheme val="minor"/>
    </font>
    <font>
      <sz val="11"/>
      <color theme="1"/>
      <name val="Aptos"/>
      <family val="2"/>
      <scheme val="minor"/>
    </font>
    <font>
      <sz val="11"/>
      <color theme="0"/>
      <name val="Aptos"/>
      <family val="2"/>
      <scheme val="minor"/>
    </font>
    <font>
      <u/>
      <sz val="11"/>
      <color theme="10"/>
      <name val="Aptos"/>
      <family val="2"/>
      <scheme val="minor"/>
    </font>
    <font>
      <sz val="14"/>
      <color theme="1"/>
      <name val="Aptos"/>
      <family val="2"/>
      <scheme val="minor"/>
    </font>
    <font>
      <sz val="36"/>
      <color theme="0"/>
      <name val="Aptos"/>
      <family val="2"/>
      <scheme val="minor"/>
    </font>
    <font>
      <sz val="36"/>
      <color theme="1" tint="0.34998626667073579"/>
      <name val="Aptos ExtraBold"/>
      <family val="2"/>
      <scheme val="major"/>
    </font>
    <font>
      <sz val="36"/>
      <color theme="8"/>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gradientFill degree="90">
        <stop position="0">
          <color theme="0"/>
        </stop>
        <stop position="1">
          <color theme="0"/>
        </stop>
      </gradient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style="thin">
        <color auto="1"/>
      </bottom>
      <diagonal/>
    </border>
  </borders>
  <cellStyleXfs count="4">
    <xf numFmtId="0" fontId="0" fillId="0" borderId="0"/>
    <xf numFmtId="44" fontId="5" fillId="0" borderId="0" applyFont="0" applyFill="0" applyBorder="0" applyAlignment="0" applyProtection="0"/>
    <xf numFmtId="9" fontId="5" fillId="0" borderId="0" applyFont="0" applyFill="0" applyBorder="0" applyAlignment="0" applyProtection="0"/>
    <xf numFmtId="0" fontId="7" fillId="0" borderId="0" applyNumberForma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166" fontId="0" fillId="0" borderId="0" xfId="0" applyNumberFormat="1"/>
    <xf numFmtId="3" fontId="0" fillId="0" borderId="0" xfId="0" applyNumberFormat="1"/>
    <xf numFmtId="0" fontId="0" fillId="0" borderId="0" xfId="0" pivotButton="1"/>
    <xf numFmtId="0" fontId="4" fillId="3" borderId="0" xfId="0" applyFont="1" applyFill="1"/>
    <xf numFmtId="167" fontId="0" fillId="0" borderId="0" xfId="0" applyNumberFormat="1"/>
    <xf numFmtId="0" fontId="0" fillId="0" borderId="0" xfId="0" applyAlignment="1">
      <alignment horizontal="left"/>
    </xf>
    <xf numFmtId="14" fontId="0" fillId="0" borderId="0" xfId="0" applyNumberFormat="1"/>
    <xf numFmtId="44" fontId="0" fillId="0" borderId="0" xfId="1" applyFont="1"/>
    <xf numFmtId="0" fontId="0" fillId="4" borderId="0" xfId="0" applyFill="1" applyAlignment="1">
      <alignment horizontal="left"/>
    </xf>
    <xf numFmtId="0" fontId="7" fillId="3" borderId="0" xfId="3" applyFill="1"/>
    <xf numFmtId="0" fontId="0" fillId="5" borderId="0" xfId="0" applyFill="1"/>
    <xf numFmtId="0" fontId="0" fillId="5" borderId="0" xfId="0" applyNumberFormat="1" applyFill="1"/>
    <xf numFmtId="0" fontId="0" fillId="5" borderId="0" xfId="0" applyFill="1" applyAlignment="1">
      <alignment horizontal="left" indent="1"/>
    </xf>
    <xf numFmtId="0" fontId="8" fillId="5" borderId="0" xfId="0" applyFont="1" applyFill="1" applyAlignment="1">
      <alignment horizontal="left"/>
    </xf>
    <xf numFmtId="9" fontId="0" fillId="0" borderId="0" xfId="2" applyFont="1"/>
    <xf numFmtId="0" fontId="9" fillId="4" borderId="0" xfId="0" applyFont="1" applyFill="1"/>
    <xf numFmtId="0" fontId="6" fillId="4" borderId="0" xfId="0" applyFont="1" applyFill="1"/>
    <xf numFmtId="0" fontId="9" fillId="4" borderId="0" xfId="0" applyFont="1" applyFill="1" applyAlignment="1">
      <alignment horizontal="left" indent="1"/>
    </xf>
    <xf numFmtId="0" fontId="10" fillId="6" borderId="3" xfId="0" applyFont="1" applyFill="1" applyBorder="1"/>
    <xf numFmtId="0" fontId="0" fillId="6" borderId="10" xfId="0" applyFill="1" applyBorder="1"/>
    <xf numFmtId="0" fontId="0" fillId="6" borderId="2" xfId="0" applyFill="1" applyBorder="1"/>
    <xf numFmtId="0" fontId="0" fillId="6" borderId="10" xfId="0" applyFill="1" applyBorder="1" applyAlignment="1">
      <alignment vertical="top"/>
    </xf>
    <xf numFmtId="0" fontId="0" fillId="6" borderId="0" xfId="0" applyFill="1"/>
  </cellXfs>
  <cellStyles count="4">
    <cellStyle name="Currency" xfId="1" builtinId="4"/>
    <cellStyle name="Hyperlink" xfId="3" builtinId="8"/>
    <cellStyle name="Normal" xfId="0" builtinId="0"/>
    <cellStyle name="Percent" xfId="2" builtinId="5"/>
  </cellStyles>
  <dxfs count="56">
    <dxf>
      <fill>
        <patternFill>
          <bgColor theme="8" tint="0.39994506668294322"/>
        </patternFill>
      </fill>
      <border>
        <left/>
        <right style="thin">
          <color theme="1"/>
        </right>
        <vertical/>
        <horizontal/>
      </border>
    </dxf>
    <dxf>
      <fill>
        <gradientFill degree="90">
          <stop position="0">
            <color theme="0"/>
          </stop>
          <stop position="1">
            <color theme="0"/>
          </stop>
        </gradientFill>
      </fill>
    </dxf>
    <dxf>
      <font>
        <sz val="14"/>
      </font>
    </dxf>
    <dxf>
      <fill>
        <patternFill patternType="solid">
          <bgColor rgb="FFFFFF00"/>
        </patternFill>
      </fill>
    </dxf>
    <dxf>
      <fill>
        <patternFill>
          <bgColor theme="8"/>
        </patternFill>
      </fill>
    </dxf>
    <dxf>
      <numFmt numFmtId="165" formatCode="&quot;$&quot;#,##0.00"/>
    </dxf>
    <dxf>
      <numFmt numFmtId="3" formatCode="#,##0"/>
    </dxf>
    <dxf>
      <fill>
        <patternFill patternType="solid">
          <bgColor rgb="FFFFFF00"/>
        </patternFill>
      </fill>
    </dxf>
    <dxf>
      <fill>
        <patternFill>
          <bgColor theme="8"/>
        </patternFill>
      </fill>
    </dxf>
    <dxf>
      <numFmt numFmtId="165" formatCode="&quot;$&quot;#,##0.00"/>
    </dxf>
    <dxf>
      <numFmt numFmtId="3" formatCode="#,##0"/>
    </dxf>
    <dxf>
      <fill>
        <patternFill patternType="solid">
          <bgColor rgb="FFFFFF00"/>
        </patternFill>
      </fill>
    </dxf>
    <dxf>
      <fill>
        <patternFill>
          <bgColor theme="8"/>
        </patternFill>
      </fill>
    </dxf>
    <dxf>
      <numFmt numFmtId="165" formatCode="&quot;$&quot;#,##0.00"/>
    </dxf>
    <dxf>
      <numFmt numFmtId="3" formatCode="#,##0"/>
    </dxf>
    <dxf>
      <fill>
        <patternFill patternType="solid">
          <bgColor rgb="FFFFFF00"/>
        </patternFill>
      </fill>
    </dxf>
    <dxf>
      <fill>
        <patternFill>
          <bgColor theme="8"/>
        </patternFill>
      </fill>
    </dxf>
    <dxf>
      <numFmt numFmtId="165" formatCode="&quot;$&quot;#,##0.00"/>
    </dxf>
    <dxf>
      <numFmt numFmtId="3" formatCode="#,##0"/>
    </dxf>
    <dxf>
      <fill>
        <patternFill patternType="solid">
          <bgColor rgb="FFFFFF00"/>
        </patternFill>
      </fill>
    </dxf>
    <dxf>
      <fill>
        <patternFill>
          <bgColor theme="8"/>
        </patternFill>
      </fill>
    </dxf>
    <dxf>
      <numFmt numFmtId="165" formatCode="&quot;$&quot;#,##0.00"/>
    </dxf>
    <dxf>
      <numFmt numFmtId="3" formatCode="#,##0"/>
    </dxf>
    <dxf>
      <fill>
        <gradientFill degree="90">
          <stop position="0">
            <color theme="0"/>
          </stop>
          <stop position="1">
            <color theme="0"/>
          </stop>
        </gradientFill>
      </fill>
    </dxf>
    <dxf>
      <font>
        <sz val="14"/>
      </font>
    </dxf>
    <dxf>
      <fill>
        <gradientFill degree="90">
          <stop position="0">
            <color theme="0"/>
          </stop>
          <stop position="1">
            <color theme="0"/>
          </stop>
        </gradientFill>
      </fill>
    </dxf>
    <dxf>
      <font>
        <sz val="14"/>
      </font>
    </dxf>
    <dxf>
      <fill>
        <gradientFill degree="90">
          <stop position="0">
            <color theme="0"/>
          </stop>
          <stop position="1">
            <color theme="0"/>
          </stop>
        </gradientFill>
      </fill>
    </dxf>
    <dxf>
      <font>
        <sz val="14"/>
      </font>
    </dxf>
    <dxf>
      <font>
        <sz val="14"/>
      </font>
    </dxf>
    <dxf>
      <fill>
        <gradientFill degree="90">
          <stop position="0">
            <color theme="0"/>
          </stop>
          <stop position="1">
            <color theme="0"/>
          </stop>
        </gradientFill>
      </fill>
    </dxf>
    <dxf>
      <numFmt numFmtId="19" formatCode="m/d/yyyy"/>
    </dxf>
    <dxf>
      <numFmt numFmtId="167" formatCode="&quot;$&quot;#,##0"/>
    </dxf>
    <dxf>
      <numFmt numFmtId="3" formatCode="#,##0"/>
    </dxf>
    <dxf>
      <numFmt numFmtId="165" formatCode="&quot;$&quot;#,##0.00"/>
    </dxf>
    <dxf>
      <fill>
        <patternFill>
          <bgColor theme="8"/>
        </patternFill>
      </fill>
    </dxf>
    <dxf>
      <fill>
        <patternFill patternType="solid">
          <bgColor rgb="FFFFFF00"/>
        </patternFill>
      </fill>
    </dxf>
    <dxf>
      <numFmt numFmtId="3" formatCode="#,##0"/>
    </dxf>
    <dxf>
      <numFmt numFmtId="165" formatCode="&quot;$&quot;#,##0.00"/>
    </dxf>
    <dxf>
      <numFmt numFmtId="19" formatCode="m/d/yyyy"/>
    </dxf>
    <dxf>
      <numFmt numFmtId="19" formatCode="m/d/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microsoft.com/office/2017/06/relationships/rdRichValueTypes" Target="richData/rdRichValueTypes.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[dashboard.xlsx]Sheet3!monthly Trends </c:name>
    <c:fmtId val="27"/>
  </c:pivotSource>
  <c:chart>
    <c:title>
      <c:layout>
        <c:manualLayout>
          <c:xMode val="edge"/>
          <c:yMode val="edge"/>
          <c:x val="2.1216407355021217E-2"/>
          <c:y val="2.7027027027027029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gradFill flip="none" rotWithShape="1">
              <a:gsLst>
                <a:gs pos="0">
                  <a:schemeClr val="accent5">
                    <a:lumMod val="89000"/>
                  </a:schemeClr>
                </a:gs>
                <a:gs pos="23000">
                  <a:schemeClr val="accent5"/>
                </a:gs>
                <a:gs pos="69000">
                  <a:schemeClr val="accent5">
                    <a:lumMod val="75000"/>
                  </a:schemeClr>
                </a:gs>
                <a:gs pos="97000">
                  <a:schemeClr val="accent5">
                    <a:lumMod val="70000"/>
                  </a:schemeClr>
                </a:gs>
              </a:gsLst>
              <a:path path="circl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diamond"/>
          <c:size val="7"/>
          <c:spPr>
            <a:solidFill>
              <a:schemeClr val="bg1"/>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hade val="76000"/>
              </a:schemeClr>
            </a:solidFill>
            <a:round/>
          </a:ln>
          <a:effectLst/>
        </c:spPr>
        <c:marker>
          <c:symbol val="diamond"/>
          <c:size val="7"/>
          <c:spPr>
            <a:solidFill>
              <a:schemeClr val="bg1"/>
            </a:solidFill>
            <a:ln w="9525">
              <a:solidFill>
                <a:schemeClr val="accent5">
                  <a:shade val="76000"/>
                </a:schemeClr>
              </a:solidFill>
            </a:ln>
            <a:effectLst/>
          </c:spPr>
        </c:marker>
      </c:pivotFmt>
    </c:pivotFmts>
    <c:plotArea>
      <c:layout/>
      <c:areaChart>
        <c:grouping val="standard"/>
        <c:varyColors val="0"/>
        <c:ser>
          <c:idx val="1"/>
          <c:order val="1"/>
          <c:tx>
            <c:strRef>
              <c:f>Sheet3!$C$18</c:f>
              <c:strCache>
                <c:ptCount val="1"/>
                <c:pt idx="0">
                  <c:v>Call count2</c:v>
                </c:pt>
              </c:strCache>
            </c:strRef>
          </c:tx>
          <c:spPr>
            <a:solidFill>
              <a:schemeClr val="accent5">
                <a:lumMod val="60000"/>
                <a:lumOff val="40000"/>
              </a:schemeClr>
            </a:solidFill>
            <a:ln>
              <a:gradFill flip="none" rotWithShape="1">
                <a:gsLst>
                  <a:gs pos="0">
                    <a:schemeClr val="accent5">
                      <a:lumMod val="89000"/>
                    </a:schemeClr>
                  </a:gs>
                  <a:gs pos="23000">
                    <a:schemeClr val="accent5"/>
                  </a:gs>
                  <a:gs pos="69000">
                    <a:schemeClr val="accent5">
                      <a:lumMod val="75000"/>
                    </a:schemeClr>
                  </a:gs>
                  <a:gs pos="97000">
                    <a:schemeClr val="accent5">
                      <a:lumMod val="70000"/>
                    </a:schemeClr>
                  </a:gs>
                </a:gsLst>
                <a:path path="circle">
                  <a:fillToRect l="50000" t="50000" r="50000" b="50000"/>
                </a:path>
                <a:tileRect/>
              </a:gradFill>
            </a:ln>
            <a:effectLst/>
          </c:spPr>
          <c:cat>
            <c:strRef>
              <c:f>Sheet3!$A$19:$A$31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Sheet3!$C$19:$C$31</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C8BF-4754-A038-672723B3D8E1}"/>
            </c:ext>
          </c:extLst>
        </c:ser>
        <c:dLbls>
          <c:showLegendKey val="0"/>
          <c:showVal val="0"/>
          <c:showCatName val="0"/>
          <c:showSerName val="0"/>
          <c:showPercent val="0"/>
          <c:showBubbleSize val="0"/>
        </c:dLbls>
        <c:axId val="423012335"/>
        <c:axId val="423017615"/>
      </c:areaChart>
      <c:lineChart>
        <c:grouping val="standard"/>
        <c:varyColors val="0"/>
        <c:ser>
          <c:idx val="0"/>
          <c:order val="0"/>
          <c:tx>
            <c:strRef>
              <c:f>Sheet3!$B$18</c:f>
              <c:strCache>
                <c:ptCount val="1"/>
                <c:pt idx="0">
                  <c:v>Call count</c:v>
                </c:pt>
              </c:strCache>
            </c:strRef>
          </c:tx>
          <c:spPr>
            <a:ln w="28575" cap="rnd">
              <a:solidFill>
                <a:schemeClr val="accent5">
                  <a:shade val="76000"/>
                </a:schemeClr>
              </a:solidFill>
              <a:round/>
            </a:ln>
            <a:effectLst/>
          </c:spPr>
          <c:marker>
            <c:symbol val="diamond"/>
            <c:size val="7"/>
            <c:spPr>
              <a:solidFill>
                <a:schemeClr val="bg1"/>
              </a:solidFill>
              <a:ln w="9525">
                <a:solidFill>
                  <a:schemeClr val="accent5">
                    <a:shade val="76000"/>
                  </a:schemeClr>
                </a:solidFill>
              </a:ln>
              <a:effectLst/>
            </c:spPr>
          </c:marker>
          <c:cat>
            <c:strRef>
              <c:f>Sheet3!$A$19:$A$31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Sheet3!$B$19:$B$31</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C8BF-4754-A038-672723B3D8E1}"/>
            </c:ext>
          </c:extLst>
        </c:ser>
        <c:dLbls>
          <c:showLegendKey val="0"/>
          <c:showVal val="0"/>
          <c:showCatName val="0"/>
          <c:showSerName val="0"/>
          <c:showPercent val="0"/>
          <c:showBubbleSize val="0"/>
        </c:dLbls>
        <c:marker val="1"/>
        <c:smooth val="0"/>
        <c:axId val="423012335"/>
        <c:axId val="423017615"/>
      </c:lineChart>
      <c:catAx>
        <c:axId val="42301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17615"/>
        <c:crosses val="autoZero"/>
        <c:auto val="1"/>
        <c:lblAlgn val="ctr"/>
        <c:lblOffset val="100"/>
        <c:noMultiLvlLbl val="0"/>
      </c:catAx>
      <c:valAx>
        <c:axId val="423017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012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[dashboard.xlsx]Sheet3!weekly trends</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1817216668143"/>
          <c:y val="0.17069225721784775"/>
          <c:w val="0.7542484296204548"/>
          <c:h val="0.72227872557596973"/>
        </c:manualLayout>
      </c:layout>
      <c:barChart>
        <c:barDir val="bar"/>
        <c:grouping val="clustered"/>
        <c:varyColors val="0"/>
        <c:ser>
          <c:idx val="0"/>
          <c:order val="0"/>
          <c:tx>
            <c:strRef>
              <c:f>Sheet3!$I$20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Sheet3!$H$21:$H$28</c:f>
              <c:strCache>
                <c:ptCount val="7"/>
                <c:pt idx="0">
                  <c:v>Sunday</c:v>
                </c:pt>
                <c:pt idx="1">
                  <c:v>Monday</c:v>
                </c:pt>
                <c:pt idx="2">
                  <c:v>Tuesday</c:v>
                </c:pt>
                <c:pt idx="3">
                  <c:v>Wednesday</c:v>
                </c:pt>
                <c:pt idx="4">
                  <c:v>Thursday</c:v>
                </c:pt>
                <c:pt idx="5">
                  <c:v>Friday</c:v>
                </c:pt>
                <c:pt idx="6">
                  <c:v>Saturday</c:v>
                </c:pt>
              </c:strCache>
            </c:strRef>
          </c:cat>
          <c:val>
            <c:numRef>
              <c:f>Sheet3!$I$21:$I$28</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6A52-42B4-9361-ADC78ED04C30}"/>
            </c:ext>
          </c:extLst>
        </c:ser>
        <c:dLbls>
          <c:dLblPos val="outEnd"/>
          <c:showLegendKey val="0"/>
          <c:showVal val="1"/>
          <c:showCatName val="0"/>
          <c:showSerName val="0"/>
          <c:showPercent val="0"/>
          <c:showBubbleSize val="0"/>
        </c:dLbls>
        <c:gapWidth val="25"/>
        <c:axId val="550037552"/>
        <c:axId val="550021712"/>
      </c:barChart>
      <c:catAx>
        <c:axId val="55003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21712"/>
        <c:crosses val="autoZero"/>
        <c:auto val="1"/>
        <c:lblAlgn val="ctr"/>
        <c:lblOffset val="100"/>
        <c:noMultiLvlLbl val="0"/>
      </c:catAx>
      <c:valAx>
        <c:axId val="550021712"/>
        <c:scaling>
          <c:orientation val="minMax"/>
        </c:scaling>
        <c:delete val="1"/>
        <c:axPos val="b"/>
        <c:numFmt formatCode="0" sourceLinked="1"/>
        <c:majorTickMark val="out"/>
        <c:minorTickMark val="none"/>
        <c:tickLblPos val="nextTo"/>
        <c:crossAx val="550037552"/>
        <c:crosses val="autoZero"/>
        <c:crossBetween val="between"/>
      </c:valAx>
      <c:spPr>
        <a:noFill/>
        <a:ln w="15875">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accent6">
                    <a:lumMod val="60000"/>
                    <a:lumOff val="40000"/>
                  </a:schemeClr>
                </a:solidFill>
              </a:rPr>
              <a:t>Calls</a:t>
            </a:r>
          </a:p>
        </c:rich>
      </c:tx>
      <c:layout>
        <c:manualLayout>
          <c:xMode val="edge"/>
          <c:yMode val="edge"/>
          <c:x val="0.41817865013325178"/>
          <c:y val="4.2548232575602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Sheet3!$F$39:$F$43</c:f>
              <c:strCache>
                <c:ptCount val="5"/>
                <c:pt idx="0">
                  <c:v>R01</c:v>
                </c:pt>
                <c:pt idx="1">
                  <c:v>R02</c:v>
                </c:pt>
                <c:pt idx="2">
                  <c:v>R03</c:v>
                </c:pt>
                <c:pt idx="3">
                  <c:v>R04</c:v>
                </c:pt>
                <c:pt idx="4">
                  <c:v>R05</c:v>
                </c:pt>
              </c:strCache>
            </c:strRef>
          </c:cat>
          <c:val>
            <c:numRef>
              <c:f>Sheet3!$G$39:$G$43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E2C-4ADF-981F-0CA421658413}"/>
            </c:ext>
          </c:extLst>
        </c:ser>
        <c:ser>
          <c:idx val="1"/>
          <c:order val="1"/>
          <c:tx>
            <c:strRef>
              <c:f>Sheet3!$I$38</c:f>
              <c:strCache>
                <c:ptCount val="1"/>
                <c:pt idx="0">
                  <c:v>Sel.cells</c:v>
                </c:pt>
              </c:strCache>
            </c:strRef>
          </c:tx>
          <c:spPr>
            <a:solidFill>
              <a:schemeClr val="accent5"/>
            </a:solidFill>
            <a:ln>
              <a:noFill/>
            </a:ln>
            <a:effectLst/>
          </c:spPr>
          <c:invertIfNegative val="0"/>
          <c:val>
            <c:numRef>
              <c:f>Sheet3!$I$39:$I$43</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E2C-4ADF-981F-0CA421658413}"/>
            </c:ext>
          </c:extLst>
        </c:ser>
        <c:dLbls>
          <c:showLegendKey val="0"/>
          <c:showVal val="0"/>
          <c:showCatName val="0"/>
          <c:showSerName val="0"/>
          <c:showPercent val="0"/>
          <c:showBubbleSize val="0"/>
        </c:dLbls>
        <c:gapWidth val="25"/>
        <c:overlap val="100"/>
        <c:axId val="778309840"/>
        <c:axId val="778319440"/>
      </c:barChart>
      <c:catAx>
        <c:axId val="7783098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19440"/>
        <c:crosses val="autoZero"/>
        <c:auto val="1"/>
        <c:lblAlgn val="ctr"/>
        <c:lblOffset val="100"/>
        <c:noMultiLvlLbl val="0"/>
      </c:catAx>
      <c:valAx>
        <c:axId val="778319440"/>
        <c:scaling>
          <c:orientation val="minMax"/>
          <c:min val="0"/>
        </c:scaling>
        <c:delete val="1"/>
        <c:axPos val="t"/>
        <c:numFmt formatCode="General" sourceLinked="1"/>
        <c:majorTickMark val="out"/>
        <c:minorTickMark val="none"/>
        <c:tickLblPos val="nextTo"/>
        <c:crossAx val="77830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Sheet3!$F$39:$F$43</c:f>
              <c:strCache>
                <c:ptCount val="5"/>
                <c:pt idx="0">
                  <c:v>R01</c:v>
                </c:pt>
                <c:pt idx="1">
                  <c:v>R02</c:v>
                </c:pt>
                <c:pt idx="2">
                  <c:v>R03</c:v>
                </c:pt>
                <c:pt idx="3">
                  <c:v>R04</c:v>
                </c:pt>
                <c:pt idx="4">
                  <c:v>R05</c:v>
                </c:pt>
              </c:strCache>
            </c:strRef>
          </c:cat>
          <c:val>
            <c:numRef>
              <c:f>Sheet3!$H$39:$H$43</c:f>
              <c:numCache>
                <c:formatCode>_("$"* #,##0.00_);_("$"* \(#,##0.00\);_("$"* "-"??_);_(@_)</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F55-4E2C-B693-233A3C57022B}"/>
            </c:ext>
          </c:extLst>
        </c:ser>
        <c:ser>
          <c:idx val="1"/>
          <c:order val="1"/>
          <c:tx>
            <c:strRef>
              <c:f>Sheet3!$J$38</c:f>
              <c:strCache>
                <c:ptCount val="1"/>
                <c:pt idx="0">
                  <c:v>sel.Amount</c:v>
                </c:pt>
              </c:strCache>
            </c:strRef>
          </c:tx>
          <c:spPr>
            <a:solidFill>
              <a:schemeClr val="accent5"/>
            </a:solidFill>
            <a:ln>
              <a:noFill/>
            </a:ln>
            <a:effectLst/>
          </c:spPr>
          <c:invertIfNegative val="0"/>
          <c:dLbls>
            <c:delete val="1"/>
          </c:dLbls>
          <c:val>
            <c:numRef>
              <c:f>Sheet3!$J$39:$J$43</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0F55-4E2C-B693-233A3C57022B}"/>
            </c:ext>
          </c:extLst>
        </c:ser>
        <c:dLbls>
          <c:dLblPos val="outEnd"/>
          <c:showLegendKey val="0"/>
          <c:showVal val="1"/>
          <c:showCatName val="0"/>
          <c:showSerName val="0"/>
          <c:showPercent val="0"/>
          <c:showBubbleSize val="0"/>
        </c:dLbls>
        <c:gapWidth val="25"/>
        <c:overlap val="100"/>
        <c:axId val="778309840"/>
        <c:axId val="778319440"/>
      </c:barChart>
      <c:catAx>
        <c:axId val="7783098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319440"/>
        <c:crosses val="autoZero"/>
        <c:auto val="1"/>
        <c:lblAlgn val="ctr"/>
        <c:lblOffset val="100"/>
        <c:noMultiLvlLbl val="0"/>
      </c:catAx>
      <c:valAx>
        <c:axId val="778319440"/>
        <c:scaling>
          <c:orientation val="minMax"/>
        </c:scaling>
        <c:delete val="1"/>
        <c:axPos val="t"/>
        <c:numFmt formatCode="_(&quot;$&quot;* #,##0.00_);_(&quot;$&quot;* \(#,##0.00\);_(&quot;$&quot;* &quot;-&quot;??_);_(@_)" sourceLinked="1"/>
        <c:majorTickMark val="none"/>
        <c:minorTickMark val="none"/>
        <c:tickLblPos val="nextTo"/>
        <c:crossAx val="77830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solidFill>
              <a:schemeClr val="accent1">
                <a:alpha val="2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2352520704668"/>
          <c:y val="0.16069546271256999"/>
          <c:w val="0.74272025371828521"/>
          <c:h val="0.66784022895022366"/>
        </c:manualLayout>
      </c:layout>
      <c:barChart>
        <c:barDir val="col"/>
        <c:grouping val="stacked"/>
        <c:varyColors val="0"/>
        <c:ser>
          <c:idx val="0"/>
          <c:order val="0"/>
          <c:tx>
            <c:strRef>
              <c:f>Sheet3!$B$55:$B$56</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Sheet3!$A$57:$A$60</c:f>
              <c:strCache>
                <c:ptCount val="3"/>
                <c:pt idx="0">
                  <c:v>Cincinnati</c:v>
                </c:pt>
                <c:pt idx="1">
                  <c:v>Cleveland</c:v>
                </c:pt>
                <c:pt idx="2">
                  <c:v>Columbus</c:v>
                </c:pt>
              </c:strCache>
            </c:strRef>
          </c:cat>
          <c:val>
            <c:numRef>
              <c:f>Sheet3!$B$57:$B$60</c:f>
              <c:numCache>
                <c:formatCode>0</c:formatCode>
                <c:ptCount val="3"/>
                <c:pt idx="0">
                  <c:v>144</c:v>
                </c:pt>
                <c:pt idx="1">
                  <c:v>326</c:v>
                </c:pt>
                <c:pt idx="2">
                  <c:v>129</c:v>
                </c:pt>
              </c:numCache>
            </c:numRef>
          </c:val>
          <c:extLst>
            <c:ext xmlns:c16="http://schemas.microsoft.com/office/drawing/2014/chart" uri="{C3380CC4-5D6E-409C-BE32-E72D297353CC}">
              <c16:uniqueId val="{00000000-2CBD-4FAF-BC24-720BAE750DD3}"/>
            </c:ext>
          </c:extLst>
        </c:ser>
        <c:ser>
          <c:idx val="1"/>
          <c:order val="1"/>
          <c:tx>
            <c:strRef>
              <c:f>Sheet3!$C$55:$C$56</c:f>
              <c:strCache>
                <c:ptCount val="1"/>
                <c:pt idx="0">
                  <c:v>Male</c:v>
                </c:pt>
              </c:strCache>
            </c:strRef>
          </c:tx>
          <c:spPr>
            <a:solidFill>
              <a:schemeClr val="accent3"/>
            </a:solidFill>
            <a:ln>
              <a:solidFill>
                <a:schemeClr val="accent1">
                  <a:alpha val="29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Sheet3!$A$57:$A$60</c:f>
              <c:strCache>
                <c:ptCount val="3"/>
                <c:pt idx="0">
                  <c:v>Cincinnati</c:v>
                </c:pt>
                <c:pt idx="1">
                  <c:v>Cleveland</c:v>
                </c:pt>
                <c:pt idx="2">
                  <c:v>Columbus</c:v>
                </c:pt>
              </c:strCache>
            </c:strRef>
          </c:cat>
          <c:val>
            <c:numRef>
              <c:f>Sheet3!$C$57:$C$60</c:f>
              <c:numCache>
                <c:formatCode>0</c:formatCode>
                <c:ptCount val="3"/>
                <c:pt idx="0">
                  <c:v>132</c:v>
                </c:pt>
                <c:pt idx="1">
                  <c:v>63</c:v>
                </c:pt>
                <c:pt idx="2">
                  <c:v>206</c:v>
                </c:pt>
              </c:numCache>
            </c:numRef>
          </c:val>
          <c:extLst>
            <c:ext xmlns:c16="http://schemas.microsoft.com/office/drawing/2014/chart" uri="{C3380CC4-5D6E-409C-BE32-E72D297353CC}">
              <c16:uniqueId val="{00000001-2CBD-4FAF-BC24-720BAE750DD3}"/>
            </c:ext>
          </c:extLst>
        </c:ser>
        <c:dLbls>
          <c:showLegendKey val="0"/>
          <c:showVal val="0"/>
          <c:showCatName val="0"/>
          <c:showSerName val="0"/>
          <c:showPercent val="0"/>
          <c:showBubbleSize val="0"/>
        </c:dLbls>
        <c:gapWidth val="150"/>
        <c:overlap val="100"/>
        <c:axId val="880144736"/>
        <c:axId val="880149536"/>
      </c:barChart>
      <c:catAx>
        <c:axId val="880144736"/>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US" sz="2000">
                    <a:solidFill>
                      <a:schemeClr val="accent5"/>
                    </a:solidFill>
                  </a:rPr>
                  <a:t>Female</a:t>
                </a:r>
                <a:r>
                  <a:rPr lang="en-US" sz="2000" baseline="0">
                    <a:solidFill>
                      <a:schemeClr val="accent5"/>
                    </a:solidFill>
                  </a:rPr>
                  <a:t> vs Male  Caller</a:t>
                </a:r>
                <a:endParaRPr lang="en-US" sz="2000">
                  <a:solidFill>
                    <a:schemeClr val="accent5"/>
                  </a:solidFill>
                </a:endParaRPr>
              </a:p>
            </c:rich>
          </c:tx>
          <c:layout>
            <c:manualLayout>
              <c:xMode val="edge"/>
              <c:yMode val="edge"/>
              <c:x val="0.22378717844897122"/>
              <c:y val="6.7220349348604908E-2"/>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149536"/>
        <c:crosses val="autoZero"/>
        <c:auto val="1"/>
        <c:lblAlgn val="ctr"/>
        <c:lblOffset val="100"/>
        <c:noMultiLvlLbl val="0"/>
      </c:catAx>
      <c:valAx>
        <c:axId val="880149536"/>
        <c:scaling>
          <c:orientation val="minMax"/>
        </c:scaling>
        <c:delete val="1"/>
        <c:axPos val="l"/>
        <c:numFmt formatCode="0" sourceLinked="1"/>
        <c:majorTickMark val="out"/>
        <c:minorTickMark val="none"/>
        <c:tickLblPos val="nextTo"/>
        <c:crossAx val="88014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5"/>
                </a:solidFill>
              </a:rPr>
              <a:t>Rating</a:t>
            </a:r>
            <a:r>
              <a:rPr lang="en-US" sz="2000" baseline="0">
                <a:solidFill>
                  <a:schemeClr val="accent5"/>
                </a:solidFill>
              </a:rPr>
              <a:t> wise count</a:t>
            </a:r>
            <a:endParaRPr lang="en-US" sz="2000">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66426071741032"/>
          <c:y val="0.24476633129192185"/>
          <c:w val="0.76965069991251089"/>
          <c:h val="0.53811424613589964"/>
        </c:manualLayout>
      </c:layout>
      <c:barChart>
        <c:barDir val="col"/>
        <c:grouping val="clustered"/>
        <c:varyColors val="0"/>
        <c:ser>
          <c:idx val="0"/>
          <c:order val="0"/>
          <c:tx>
            <c:strRef>
              <c:f>Sheet3!$B$65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Sheet3!$A$66:$A$70</c:f>
              <c:strCache>
                <c:ptCount val="4"/>
                <c:pt idx="0">
                  <c:v>2</c:v>
                </c:pt>
                <c:pt idx="1">
                  <c:v>3</c:v>
                </c:pt>
                <c:pt idx="2">
                  <c:v>4</c:v>
                </c:pt>
                <c:pt idx="3">
                  <c:v>5</c:v>
                </c:pt>
              </c:strCache>
            </c:strRef>
          </c:cat>
          <c:val>
            <c:numRef>
              <c:f>Sheet3!$B$66:$B$70</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0383-4456-8995-BF1CCE7E83E7}"/>
            </c:ext>
          </c:extLst>
        </c:ser>
        <c:dLbls>
          <c:dLblPos val="outEnd"/>
          <c:showLegendKey val="0"/>
          <c:showVal val="1"/>
          <c:showCatName val="0"/>
          <c:showSerName val="0"/>
          <c:showPercent val="0"/>
          <c:showBubbleSize val="0"/>
        </c:dLbls>
        <c:gapWidth val="10"/>
        <c:overlap val="-17"/>
        <c:axId val="1179963888"/>
        <c:axId val="1179961008"/>
      </c:barChart>
      <c:catAx>
        <c:axId val="117996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61008"/>
        <c:crosses val="autoZero"/>
        <c:auto val="1"/>
        <c:lblAlgn val="ctr"/>
        <c:lblOffset val="100"/>
        <c:noMultiLvlLbl val="0"/>
      </c:catAx>
      <c:valAx>
        <c:axId val="1179961008"/>
        <c:scaling>
          <c:orientation val="minMax"/>
        </c:scaling>
        <c:delete val="1"/>
        <c:axPos val="l"/>
        <c:numFmt formatCode="0" sourceLinked="1"/>
        <c:majorTickMark val="out"/>
        <c:minorTickMark val="none"/>
        <c:tickLblPos val="nextTo"/>
        <c:crossAx val="117996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jpeg"/><Relationship Id="rId18" Type="http://schemas.openxmlformats.org/officeDocument/2006/relationships/hyperlink" Target="https://www.heartlight.org/articles/201508/20150807_smile.html" TargetMode="External"/><Relationship Id="rId3" Type="http://schemas.openxmlformats.org/officeDocument/2006/relationships/image" Target="../media/image3.png"/><Relationship Id="rId21" Type="http://schemas.openxmlformats.org/officeDocument/2006/relationships/hyperlink" Target="https://www.pexels.com/video/businessman-in-a-phone-call-8052729/" TargetMode="Externa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5.jpeg"/><Relationship Id="rId2" Type="http://schemas.openxmlformats.org/officeDocument/2006/relationships/image" Target="../media/image2.svg"/><Relationship Id="rId16" Type="http://schemas.openxmlformats.org/officeDocument/2006/relationships/hyperlink" Target="https://pixabay.com/nl/call-center-telefoon-service-help-1026461/" TargetMode="External"/><Relationship Id="rId20" Type="http://schemas.openxmlformats.org/officeDocument/2006/relationships/image" Target="../media/image16.jpe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https://creativecommons.org/licenses/by/3.0/" TargetMode="External"/><Relationship Id="rId5" Type="http://schemas.openxmlformats.org/officeDocument/2006/relationships/image" Target="../media/image5.png"/><Relationship Id="rId15" Type="http://schemas.openxmlformats.org/officeDocument/2006/relationships/image" Target="../media/image14.jpeg"/><Relationship Id="rId23" Type="http://schemas.openxmlformats.org/officeDocument/2006/relationships/hyperlink" Target="https://creativefund.blogspot.com/2018/10/calling-call-phone-communication.html" TargetMode="External"/><Relationship Id="rId10" Type="http://schemas.openxmlformats.org/officeDocument/2006/relationships/image" Target="../media/image10.svg"/><Relationship Id="rId19" Type="http://schemas.openxmlformats.org/officeDocument/2006/relationships/hyperlink" Target="https://creativecommons.org/licenses/by-nc-nd/3.0/" TargetMode="Externa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https://www.pexels.com/video/close-up-of-call-center-agent-talking-in-a-call-7661524/" TargetMode="External"/><Relationship Id="rId22" Type="http://schemas.openxmlformats.org/officeDocument/2006/relationships/image" Target="../media/image17.pn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chart" Target="../charts/chart3.xml"/><Relationship Id="rId18" Type="http://schemas.openxmlformats.org/officeDocument/2006/relationships/hyperlink" Target="https://usahello.org/citizenship/for-citizens/" TargetMode="External"/><Relationship Id="rId3" Type="http://schemas.openxmlformats.org/officeDocument/2006/relationships/image" Target="../media/image5.png"/><Relationship Id="rId7" Type="http://schemas.openxmlformats.org/officeDocument/2006/relationships/image" Target="../media/image1.png"/><Relationship Id="rId12" Type="http://schemas.openxmlformats.org/officeDocument/2006/relationships/chart" Target="../charts/chart2.xml"/><Relationship Id="rId17" Type="http://schemas.openxmlformats.org/officeDocument/2006/relationships/image" Target="../media/image18.jpg"/><Relationship Id="rId2" Type="http://schemas.openxmlformats.org/officeDocument/2006/relationships/image" Target="../media/image10.svg"/><Relationship Id="rId16" Type="http://schemas.openxmlformats.org/officeDocument/2006/relationships/chart" Target="../charts/chart6.xml"/><Relationship Id="rId1" Type="http://schemas.openxmlformats.org/officeDocument/2006/relationships/image" Target="../media/image9.png"/><Relationship Id="rId6" Type="http://schemas.openxmlformats.org/officeDocument/2006/relationships/image" Target="../media/image8.svg"/><Relationship Id="rId11" Type="http://schemas.openxmlformats.org/officeDocument/2006/relationships/chart" Target="../charts/chart1.xml"/><Relationship Id="rId5" Type="http://schemas.openxmlformats.org/officeDocument/2006/relationships/image" Target="../media/image7.png"/><Relationship Id="rId15" Type="http://schemas.openxmlformats.org/officeDocument/2006/relationships/chart" Target="../charts/chart5.xml"/><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49197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88347</xdr:colOff>
      <xdr:row>14</xdr:row>
      <xdr:rowOff>23806</xdr:rowOff>
    </xdr:from>
    <xdr:to>
      <xdr:col>1</xdr:col>
      <xdr:colOff>497997</xdr:colOff>
      <xdr:row>16</xdr:row>
      <xdr:rowOff>44173</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0956" y="3292676"/>
          <a:ext cx="409650" cy="384802"/>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184036</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52180</xdr:colOff>
      <xdr:row>17</xdr:row>
      <xdr:rowOff>43323</xdr:rowOff>
    </xdr:from>
    <xdr:to>
      <xdr:col>1</xdr:col>
      <xdr:colOff>463660</xdr:colOff>
      <xdr:row>19</xdr:row>
      <xdr:rowOff>73803</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14789" y="3858845"/>
          <a:ext cx="411480" cy="394915"/>
        </a:xfrm>
        <a:prstGeom prst="rect">
          <a:avLst/>
        </a:prstGeom>
      </xdr:spPr>
    </xdr:pic>
    <xdr:clientData/>
  </xdr:twoCellAnchor>
  <xdr:twoCellAnchor>
    <xdr:from>
      <xdr:col>5</xdr:col>
      <xdr:colOff>5521</xdr:colOff>
      <xdr:row>2</xdr:row>
      <xdr:rowOff>3535</xdr:rowOff>
    </xdr:from>
    <xdr:to>
      <xdr:col>5</xdr:col>
      <xdr:colOff>1385955</xdr:colOff>
      <xdr:row>3</xdr:row>
      <xdr:rowOff>0</xdr:rowOff>
    </xdr:to>
    <xdr:pic>
      <xdr:nvPicPr>
        <xdr:cNvPr id="17" name="Picture 16">
          <a:extLst>
            <a:ext uri="{FF2B5EF4-FFF2-40B4-BE49-F238E27FC236}">
              <a16:creationId xmlns:a16="http://schemas.microsoft.com/office/drawing/2014/main" id="{4CD66047-6D5E-607B-3E0D-EAE4BA3F1CE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142" r="37411" b="11717"/>
        <a:stretch/>
      </xdr:blipFill>
      <xdr:spPr>
        <a:xfrm>
          <a:off x="3484217" y="616448"/>
          <a:ext cx="1380434" cy="294639"/>
        </a:xfrm>
        <a:prstGeom prst="rect">
          <a:avLst/>
        </a:prstGeom>
      </xdr:spPr>
    </xdr:pic>
    <xdr:clientData fLocksWithSheet="0"/>
  </xdr:twoCellAnchor>
  <xdr:twoCellAnchor>
    <xdr:from>
      <xdr:col>4</xdr:col>
      <xdr:colOff>828260</xdr:colOff>
      <xdr:row>3</xdr:row>
      <xdr:rowOff>0</xdr:rowOff>
    </xdr:from>
    <xdr:to>
      <xdr:col>5</xdr:col>
      <xdr:colOff>973457</xdr:colOff>
      <xdr:row>3</xdr:row>
      <xdr:rowOff>303696</xdr:rowOff>
    </xdr:to>
    <xdr:pic>
      <xdr:nvPicPr>
        <xdr:cNvPr id="19" name="Picture 18">
          <a:extLst>
            <a:ext uri="{FF2B5EF4-FFF2-40B4-BE49-F238E27FC236}">
              <a16:creationId xmlns:a16="http://schemas.microsoft.com/office/drawing/2014/main" id="{2322A8E9-74D3-7B66-8084-CAC7E4712B4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478695" y="690217"/>
          <a:ext cx="973458" cy="303696"/>
        </a:xfrm>
        <a:prstGeom prst="rect">
          <a:avLst/>
        </a:prstGeom>
      </xdr:spPr>
    </xdr:pic>
    <xdr:clientData/>
  </xdr:twoCellAnchor>
  <xdr:twoCellAnchor>
    <xdr:from>
      <xdr:col>5</xdr:col>
      <xdr:colOff>5521</xdr:colOff>
      <xdr:row>3</xdr:row>
      <xdr:rowOff>320261</xdr:rowOff>
    </xdr:from>
    <xdr:to>
      <xdr:col>6</xdr:col>
      <xdr:colOff>22087</xdr:colOff>
      <xdr:row>4</xdr:row>
      <xdr:rowOff>320261</xdr:rowOff>
    </xdr:to>
    <xdr:pic>
      <xdr:nvPicPr>
        <xdr:cNvPr id="21" name="Picture 20">
          <a:extLst>
            <a:ext uri="{FF2B5EF4-FFF2-40B4-BE49-F238E27FC236}">
              <a16:creationId xmlns:a16="http://schemas.microsoft.com/office/drawing/2014/main" id="{CC1A5683-0AC5-9C6C-6A98-CFD2FCA70B5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3484217" y="1010478"/>
          <a:ext cx="999435" cy="325783"/>
        </a:xfrm>
        <a:prstGeom prst="rect">
          <a:avLst/>
        </a:prstGeom>
      </xdr:spPr>
    </xdr:pic>
    <xdr:clientData/>
  </xdr:twoCellAnchor>
  <xdr:oneCellAnchor>
    <xdr:from>
      <xdr:col>8</xdr:col>
      <xdr:colOff>145991</xdr:colOff>
      <xdr:row>17</xdr:row>
      <xdr:rowOff>154162</xdr:rowOff>
    </xdr:from>
    <xdr:ext cx="1033701" cy="655821"/>
    <xdr:sp macro="" textlink="">
      <xdr:nvSpPr>
        <xdr:cNvPr id="22" name="TextBox 21">
          <a:extLst>
            <a:ext uri="{FF2B5EF4-FFF2-40B4-BE49-F238E27FC236}">
              <a16:creationId xmlns:a16="http://schemas.microsoft.com/office/drawing/2014/main" id="{532BDFF3-6D28-BFB1-CFCC-1A6F89592D96}"/>
            </a:ext>
          </a:extLst>
        </xdr:cNvPr>
        <xdr:cNvSpPr txBox="1"/>
      </xdr:nvSpPr>
      <xdr:spPr>
        <a:xfrm>
          <a:off x="6131556" y="3969684"/>
          <a:ext cx="1033701" cy="655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hlinkClick xmlns:r="http://schemas.openxmlformats.org/officeDocument/2006/relationships" r:id="rId18" tooltip="https://www.heartlight.org/articles/201508/20150807_smile.html"/>
            </a:rPr>
            <a:t>This Photo</a:t>
          </a:r>
          <a:r>
            <a:rPr lang="en-US" sz="900"/>
            <a:t> by Unknown Author is licensed under </a:t>
          </a:r>
          <a:r>
            <a:rPr lang="en-US" sz="900">
              <a:hlinkClick xmlns:r="http://schemas.openxmlformats.org/officeDocument/2006/relationships" r:id="rId19" tooltip="https://creativecommons.org/licenses/by-nc-nd/3.0/"/>
            </a:rPr>
            <a:t>CC BY-NC-ND</a:t>
          </a:r>
          <a:endParaRPr lang="en-US" sz="900"/>
        </a:p>
      </xdr:txBody>
    </xdr:sp>
    <xdr:clientData/>
  </xdr:oneCellAnchor>
  <xdr:twoCellAnchor>
    <xdr:from>
      <xdr:col>4</xdr:col>
      <xdr:colOff>828122</xdr:colOff>
      <xdr:row>4</xdr:row>
      <xdr:rowOff>325781</xdr:rowOff>
    </xdr:from>
    <xdr:to>
      <xdr:col>6</xdr:col>
      <xdr:colOff>0</xdr:colOff>
      <xdr:row>5</xdr:row>
      <xdr:rowOff>320259</xdr:rowOff>
    </xdr:to>
    <xdr:pic>
      <xdr:nvPicPr>
        <xdr:cNvPr id="24" name="Picture 23">
          <a:extLst>
            <a:ext uri="{FF2B5EF4-FFF2-40B4-BE49-F238E27FC236}">
              <a16:creationId xmlns:a16="http://schemas.microsoft.com/office/drawing/2014/main" id="{90FEE626-5A34-06A3-FEAE-09977989F12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tretch>
          <a:fillRect/>
        </a:stretch>
      </xdr:blipFill>
      <xdr:spPr>
        <a:xfrm flipH="1">
          <a:off x="3478557" y="1341781"/>
          <a:ext cx="983008" cy="320261"/>
        </a:xfrm>
        <a:prstGeom prst="rect">
          <a:avLst/>
        </a:prstGeom>
      </xdr:spPr>
    </xdr:pic>
    <xdr:clientData/>
  </xdr:twoCellAnchor>
  <xdr:twoCellAnchor>
    <xdr:from>
      <xdr:col>5</xdr:col>
      <xdr:colOff>20772</xdr:colOff>
      <xdr:row>5</xdr:row>
      <xdr:rowOff>314738</xdr:rowOff>
    </xdr:from>
    <xdr:to>
      <xdr:col>6</xdr:col>
      <xdr:colOff>16565</xdr:colOff>
      <xdr:row>6</xdr:row>
      <xdr:rowOff>308527</xdr:rowOff>
    </xdr:to>
    <xdr:pic>
      <xdr:nvPicPr>
        <xdr:cNvPr id="26" name="Picture 25">
          <a:extLst>
            <a:ext uri="{FF2B5EF4-FFF2-40B4-BE49-F238E27FC236}">
              <a16:creationId xmlns:a16="http://schemas.microsoft.com/office/drawing/2014/main" id="{A603DB76-8453-8A3F-FA5A-A30537A72E7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3499468" y="1656521"/>
          <a:ext cx="978662" cy="319571"/>
        </a:xfrm>
        <a:prstGeom prst="rect">
          <a:avLst/>
        </a:prstGeom>
      </xdr:spPr>
    </xdr:pic>
    <xdr:clientData/>
  </xdr:twoCellAnchor>
  <xdr:twoCellAnchor>
    <xdr:from>
      <xdr:col>9</xdr:col>
      <xdr:colOff>392043</xdr:colOff>
      <xdr:row>16</xdr:row>
      <xdr:rowOff>68117</xdr:rowOff>
    </xdr:from>
    <xdr:to>
      <xdr:col>9</xdr:col>
      <xdr:colOff>465549</xdr:colOff>
      <xdr:row>37</xdr:row>
      <xdr:rowOff>155076</xdr:rowOff>
    </xdr:to>
    <xdr:sp macro="" textlink="">
      <xdr:nvSpPr>
        <xdr:cNvPr id="27" name="TextBox 26">
          <a:extLst>
            <a:ext uri="{FF2B5EF4-FFF2-40B4-BE49-F238E27FC236}">
              <a16:creationId xmlns:a16="http://schemas.microsoft.com/office/drawing/2014/main" id="{3B133384-6AC9-1E60-957B-56BB72A19485}"/>
            </a:ext>
          </a:extLst>
        </xdr:cNvPr>
        <xdr:cNvSpPr txBox="1"/>
      </xdr:nvSpPr>
      <xdr:spPr>
        <a:xfrm>
          <a:off x="7040217" y="3701421"/>
          <a:ext cx="73506" cy="3913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hlinkClick xmlns:r="http://schemas.openxmlformats.org/officeDocument/2006/relationships" r:id="rId23" tooltip="https://creativefund.blogspot.com/2018/10/calling-call-phone-communication.html"/>
            </a:rPr>
            <a:t>This Photo</a:t>
          </a:r>
          <a:r>
            <a:rPr lang="en-US" sz="900"/>
            <a:t> by Unknown Author is licensed under </a:t>
          </a:r>
          <a:r>
            <a:rPr lang="en-US" sz="900">
              <a:hlinkClick xmlns:r="http://schemas.openxmlformats.org/officeDocument/2006/relationships" r:id="rId24" tooltip="https://creativecommons.org/licenses/by/3.0/"/>
            </a:rPr>
            <a:t>CC BY</a:t>
          </a:r>
          <a:endParaRPr lang="en-US" sz="9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491227</xdr:colOff>
      <xdr:row>1</xdr:row>
      <xdr:rowOff>177801</xdr:rowOff>
    </xdr:from>
    <xdr:to>
      <xdr:col>2</xdr:col>
      <xdr:colOff>539150</xdr:colOff>
      <xdr:row>8</xdr:row>
      <xdr:rowOff>167736</xdr:rowOff>
    </xdr:to>
    <xdr:sp macro="" textlink="Sheet3!A4">
      <xdr:nvSpPr>
        <xdr:cNvPr id="9" name="Rectangle 8">
          <a:extLst>
            <a:ext uri="{FF2B5EF4-FFF2-40B4-BE49-F238E27FC236}">
              <a16:creationId xmlns:a16="http://schemas.microsoft.com/office/drawing/2014/main" id="{9C0AE956-33E6-4D15-918F-990F0847EB9F}"/>
            </a:ext>
          </a:extLst>
        </xdr:cNvPr>
        <xdr:cNvSpPr/>
      </xdr:nvSpPr>
      <xdr:spPr>
        <a:xfrm>
          <a:off x="491227" y="633084"/>
          <a:ext cx="1365848" cy="996350"/>
        </a:xfrm>
        <a:prstGeom prst="rect">
          <a:avLst/>
        </a:prstGeom>
        <a:solidFill>
          <a:schemeClr val="accent5"/>
        </a:solidFill>
        <a:ln>
          <a:solidFill>
            <a:srgbClr val="FFC000"/>
          </a:solidFill>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7ED6CF1D-4833-4417-ADD8-B82B87EBFF78}" type="TxLink">
            <a:rPr lang="en-US" sz="2400" b="0" i="0" u="none" strike="noStrike">
              <a:solidFill>
                <a:schemeClr val="bg1"/>
              </a:solidFill>
              <a:latin typeface="Aptos"/>
            </a:rPr>
            <a:pPr algn="ctr"/>
            <a:t>1000</a:t>
          </a:fld>
          <a:endParaRPr lang="en-US" sz="2400">
            <a:solidFill>
              <a:schemeClr val="bg1"/>
            </a:solidFill>
          </a:endParaRPr>
        </a:p>
      </xdr:txBody>
    </xdr:sp>
    <xdr:clientData/>
  </xdr:twoCellAnchor>
  <xdr:oneCellAnchor>
    <xdr:from>
      <xdr:col>1</xdr:col>
      <xdr:colOff>62901</xdr:colOff>
      <xdr:row>3</xdr:row>
      <xdr:rowOff>117775</xdr:rowOff>
    </xdr:from>
    <xdr:ext cx="730250" cy="311496"/>
    <xdr:sp macro="" textlink="">
      <xdr:nvSpPr>
        <xdr:cNvPr id="10" name="TextBox 9">
          <a:extLst>
            <a:ext uri="{FF2B5EF4-FFF2-40B4-BE49-F238E27FC236}">
              <a16:creationId xmlns:a16="http://schemas.microsoft.com/office/drawing/2014/main" id="{3B276315-4D8B-4FEF-8BF7-60B704F8C800}"/>
            </a:ext>
          </a:extLst>
        </xdr:cNvPr>
        <xdr:cNvSpPr txBox="1"/>
      </xdr:nvSpPr>
      <xdr:spPr>
        <a:xfrm flipH="1">
          <a:off x="721863" y="1052303"/>
          <a:ext cx="7302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a:solidFill>
                <a:schemeClr val="bg1"/>
              </a:solidFill>
            </a:rPr>
            <a:t>    Calls</a:t>
          </a:r>
        </a:p>
      </xdr:txBody>
    </xdr:sp>
    <xdr:clientData/>
  </xdr:oneCellAnchor>
  <xdr:twoCellAnchor editAs="oneCell">
    <xdr:from>
      <xdr:col>0</xdr:col>
      <xdr:colOff>620263</xdr:colOff>
      <xdr:row>3</xdr:row>
      <xdr:rowOff>162227</xdr:rowOff>
    </xdr:from>
    <xdr:to>
      <xdr:col>1</xdr:col>
      <xdr:colOff>247051</xdr:colOff>
      <xdr:row>5</xdr:row>
      <xdr:rowOff>31990</xdr:rowOff>
    </xdr:to>
    <xdr:pic>
      <xdr:nvPicPr>
        <xdr:cNvPr id="11" name="Graphic 10" descr="Receiver with solid fill">
          <a:extLst>
            <a:ext uri="{FF2B5EF4-FFF2-40B4-BE49-F238E27FC236}">
              <a16:creationId xmlns:a16="http://schemas.microsoft.com/office/drawing/2014/main" id="{51665E59-3A67-4DE5-90B1-A4B8CCB4A5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0263" y="1096755"/>
          <a:ext cx="285750" cy="209548"/>
        </a:xfrm>
        <a:prstGeom prst="rect">
          <a:avLst/>
        </a:prstGeom>
      </xdr:spPr>
    </xdr:pic>
    <xdr:clientData/>
  </xdr:twoCellAnchor>
  <xdr:oneCellAnchor>
    <xdr:from>
      <xdr:col>1</xdr:col>
      <xdr:colOff>313306</xdr:colOff>
      <xdr:row>6</xdr:row>
      <xdr:rowOff>155755</xdr:rowOff>
    </xdr:from>
    <xdr:ext cx="723900" cy="264560"/>
    <xdr:sp macro="" textlink="Sheet3!A8">
      <xdr:nvSpPr>
        <xdr:cNvPr id="12" name="TextBox 11">
          <a:extLst>
            <a:ext uri="{FF2B5EF4-FFF2-40B4-BE49-F238E27FC236}">
              <a16:creationId xmlns:a16="http://schemas.microsoft.com/office/drawing/2014/main" id="{F0F8869C-CC8D-4B52-B54D-9030E36CBDBF}"/>
            </a:ext>
          </a:extLst>
        </xdr:cNvPr>
        <xdr:cNvSpPr txBox="1"/>
      </xdr:nvSpPr>
      <xdr:spPr>
        <a:xfrm>
          <a:off x="972268" y="1258019"/>
          <a:ext cx="723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0B317C9-422C-4267-8FC5-5C16EFD40EDC}" type="TxLink">
            <a:rPr lang="en-US" sz="1100" b="0" i="0" u="none" strike="noStrike">
              <a:solidFill>
                <a:schemeClr val="bg1"/>
              </a:solidFill>
              <a:latin typeface="Aptos"/>
            </a:rPr>
            <a:pPr/>
            <a:t>200</a:t>
          </a:fld>
          <a:endParaRPr lang="en-US" sz="1100">
            <a:solidFill>
              <a:schemeClr val="bg1"/>
            </a:solidFill>
          </a:endParaRPr>
        </a:p>
      </xdr:txBody>
    </xdr:sp>
    <xdr:clientData/>
  </xdr:oneCellAnchor>
  <xdr:twoCellAnchor>
    <xdr:from>
      <xdr:col>0</xdr:col>
      <xdr:colOff>539869</xdr:colOff>
      <xdr:row>9</xdr:row>
      <xdr:rowOff>169892</xdr:rowOff>
    </xdr:from>
    <xdr:to>
      <xdr:col>2</xdr:col>
      <xdr:colOff>499229</xdr:colOff>
      <xdr:row>16</xdr:row>
      <xdr:rowOff>0</xdr:rowOff>
    </xdr:to>
    <xdr:sp macro="" textlink="Sheet3!B4">
      <xdr:nvSpPr>
        <xdr:cNvPr id="13" name="Rectangle 12">
          <a:extLst>
            <a:ext uri="{FF2B5EF4-FFF2-40B4-BE49-F238E27FC236}">
              <a16:creationId xmlns:a16="http://schemas.microsoft.com/office/drawing/2014/main" id="{19AC5BA9-B878-4EB4-AB7D-A693E5ED7692}"/>
            </a:ext>
          </a:extLst>
        </xdr:cNvPr>
        <xdr:cNvSpPr/>
      </xdr:nvSpPr>
      <xdr:spPr>
        <a:xfrm>
          <a:off x="539869" y="1811307"/>
          <a:ext cx="1277285" cy="1088127"/>
        </a:xfrm>
        <a:prstGeom prst="rect">
          <a:avLst/>
        </a:prstGeom>
        <a:solidFill>
          <a:schemeClr val="accent5"/>
        </a:solidFill>
        <a:ln>
          <a:solidFill>
            <a:srgbClr val="FFC000"/>
          </a:solidFill>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9123FE78-169D-4183-8F05-B749BEC0AA46}" type="TxLink">
            <a:rPr lang="en-US" sz="2400" b="0" i="0" u="none" strike="noStrike">
              <a:solidFill>
                <a:schemeClr val="bg1"/>
              </a:solidFill>
              <a:latin typeface="Aptos"/>
            </a:rPr>
            <a:pPr algn="ctr"/>
            <a:t>$96,623</a:t>
          </a:fld>
          <a:endParaRPr lang="en-US" sz="2400">
            <a:solidFill>
              <a:schemeClr val="bg1"/>
            </a:solidFill>
          </a:endParaRPr>
        </a:p>
      </xdr:txBody>
    </xdr:sp>
    <xdr:clientData/>
  </xdr:twoCellAnchor>
  <xdr:oneCellAnchor>
    <xdr:from>
      <xdr:col>1</xdr:col>
      <xdr:colOff>132032</xdr:colOff>
      <xdr:row>10</xdr:row>
      <xdr:rowOff>9944</xdr:rowOff>
    </xdr:from>
    <xdr:ext cx="844550" cy="280205"/>
    <xdr:sp macro="" textlink="">
      <xdr:nvSpPr>
        <xdr:cNvPr id="14" name="TextBox 13">
          <a:extLst>
            <a:ext uri="{FF2B5EF4-FFF2-40B4-BE49-F238E27FC236}">
              <a16:creationId xmlns:a16="http://schemas.microsoft.com/office/drawing/2014/main" id="{EE04834C-1DD3-4181-BFC8-AA126A243862}"/>
            </a:ext>
          </a:extLst>
        </xdr:cNvPr>
        <xdr:cNvSpPr txBox="1"/>
      </xdr:nvSpPr>
      <xdr:spPr>
        <a:xfrm flipH="1">
          <a:off x="455523" y="1831076"/>
          <a:ext cx="8445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a:solidFill>
                <a:schemeClr val="bg1"/>
              </a:solidFill>
            </a:rPr>
            <a:t>Amount</a:t>
          </a:r>
        </a:p>
      </xdr:txBody>
    </xdr:sp>
    <xdr:clientData/>
  </xdr:oneCellAnchor>
  <xdr:twoCellAnchor>
    <xdr:from>
      <xdr:col>0</xdr:col>
      <xdr:colOff>551132</xdr:colOff>
      <xdr:row>17</xdr:row>
      <xdr:rowOff>107831</xdr:rowOff>
    </xdr:from>
    <xdr:to>
      <xdr:col>2</xdr:col>
      <xdr:colOff>511930</xdr:colOff>
      <xdr:row>23</xdr:row>
      <xdr:rowOff>91150</xdr:rowOff>
    </xdr:to>
    <xdr:sp macro="" textlink="Sheet3!C4">
      <xdr:nvSpPr>
        <xdr:cNvPr id="17" name="Rectangle 16">
          <a:extLst>
            <a:ext uri="{FF2B5EF4-FFF2-40B4-BE49-F238E27FC236}">
              <a16:creationId xmlns:a16="http://schemas.microsoft.com/office/drawing/2014/main" id="{C919385F-99FE-4D91-A034-3A5483684C85}"/>
            </a:ext>
          </a:extLst>
        </xdr:cNvPr>
        <xdr:cNvSpPr/>
      </xdr:nvSpPr>
      <xdr:spPr>
        <a:xfrm>
          <a:off x="551132" y="3714152"/>
          <a:ext cx="1278723" cy="1121526"/>
        </a:xfrm>
        <a:prstGeom prst="rect">
          <a:avLst/>
        </a:prstGeom>
        <a:solidFill>
          <a:schemeClr val="accent5"/>
        </a:solidFill>
        <a:ln>
          <a:solidFill>
            <a:srgbClr val="FFC000"/>
          </a:solidFill>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01C7DE82-DE4E-43B0-879E-27F6996E2053}" type="TxLink">
            <a:rPr lang="en-US" sz="2400" b="0" i="0" u="none" strike="noStrike">
              <a:solidFill>
                <a:schemeClr val="bg1"/>
              </a:solidFill>
              <a:latin typeface="Aptos"/>
            </a:rPr>
            <a:pPr algn="ctr"/>
            <a:t>89,850</a:t>
          </a:fld>
          <a:endParaRPr lang="en-US" sz="2400">
            <a:solidFill>
              <a:schemeClr val="bg1"/>
            </a:solidFill>
          </a:endParaRPr>
        </a:p>
      </xdr:txBody>
    </xdr:sp>
    <xdr:clientData/>
  </xdr:twoCellAnchor>
  <xdr:oneCellAnchor>
    <xdr:from>
      <xdr:col>0</xdr:col>
      <xdr:colOff>450970</xdr:colOff>
      <xdr:row>17</xdr:row>
      <xdr:rowOff>139581</xdr:rowOff>
    </xdr:from>
    <xdr:ext cx="1371600" cy="280205"/>
    <xdr:sp macro="" textlink="">
      <xdr:nvSpPr>
        <xdr:cNvPr id="18" name="TextBox 17">
          <a:extLst>
            <a:ext uri="{FF2B5EF4-FFF2-40B4-BE49-F238E27FC236}">
              <a16:creationId xmlns:a16="http://schemas.microsoft.com/office/drawing/2014/main" id="{15284A8D-8B8B-46A7-8358-026446580240}"/>
            </a:ext>
          </a:extLst>
        </xdr:cNvPr>
        <xdr:cNvSpPr txBox="1"/>
      </xdr:nvSpPr>
      <xdr:spPr>
        <a:xfrm flipH="1">
          <a:off x="450970" y="3745902"/>
          <a:ext cx="13716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a:solidFill>
                <a:schemeClr val="bg1"/>
              </a:solidFill>
            </a:rPr>
            <a:t>       </a:t>
          </a:r>
          <a:r>
            <a:rPr lang="en-US" sz="1000">
              <a:solidFill>
                <a:schemeClr val="bg1"/>
              </a:solidFill>
            </a:rPr>
            <a:t>Calls Duration</a:t>
          </a:r>
        </a:p>
      </xdr:txBody>
    </xdr:sp>
    <xdr:clientData/>
  </xdr:oneCellAnchor>
  <xdr:oneCellAnchor>
    <xdr:from>
      <xdr:col>1</xdr:col>
      <xdr:colOff>184988</xdr:colOff>
      <xdr:row>21</xdr:row>
      <xdr:rowOff>90338</xdr:rowOff>
    </xdr:from>
    <xdr:ext cx="723900" cy="286763"/>
    <xdr:sp macro="" textlink="Sheet3!C8">
      <xdr:nvSpPr>
        <xdr:cNvPr id="20" name="TextBox 19">
          <a:extLst>
            <a:ext uri="{FF2B5EF4-FFF2-40B4-BE49-F238E27FC236}">
              <a16:creationId xmlns:a16="http://schemas.microsoft.com/office/drawing/2014/main" id="{A684D222-E504-464B-A6DA-D0BAFA6A6952}"/>
            </a:ext>
          </a:extLst>
        </xdr:cNvPr>
        <xdr:cNvSpPr txBox="1"/>
      </xdr:nvSpPr>
      <xdr:spPr>
        <a:xfrm>
          <a:off x="843950" y="3948263"/>
          <a:ext cx="723900" cy="2867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F9F865D-F1E0-492B-A886-0084BF51B24C}" type="TxLink">
            <a:rPr lang="en-US" sz="1100" b="0" i="0" u="none" strike="noStrike">
              <a:solidFill>
                <a:schemeClr val="bg1"/>
              </a:solidFill>
              <a:latin typeface="Aptos"/>
            </a:rPr>
            <a:pPr/>
            <a:t>18,209</a:t>
          </a:fld>
          <a:endParaRPr lang="en-US" sz="1100">
            <a:solidFill>
              <a:schemeClr val="bg1"/>
            </a:solidFill>
          </a:endParaRPr>
        </a:p>
      </xdr:txBody>
    </xdr:sp>
    <xdr:clientData/>
  </xdr:oneCellAnchor>
  <xdr:twoCellAnchor>
    <xdr:from>
      <xdr:col>0</xdr:col>
      <xdr:colOff>539151</xdr:colOff>
      <xdr:row>25</xdr:row>
      <xdr:rowOff>147488</xdr:rowOff>
    </xdr:from>
    <xdr:to>
      <xdr:col>2</xdr:col>
      <xdr:colOff>499949</xdr:colOff>
      <xdr:row>31</xdr:row>
      <xdr:rowOff>99444</xdr:rowOff>
    </xdr:to>
    <xdr:sp macro="" textlink="Sheet3!D4">
      <xdr:nvSpPr>
        <xdr:cNvPr id="21" name="Rectangle 20">
          <a:extLst>
            <a:ext uri="{FF2B5EF4-FFF2-40B4-BE49-F238E27FC236}">
              <a16:creationId xmlns:a16="http://schemas.microsoft.com/office/drawing/2014/main" id="{E54FF41A-3EC5-4BD5-B87E-39945BB9E304}"/>
            </a:ext>
          </a:extLst>
        </xdr:cNvPr>
        <xdr:cNvSpPr/>
      </xdr:nvSpPr>
      <xdr:spPr>
        <a:xfrm>
          <a:off x="539151" y="5311356"/>
          <a:ext cx="1278723" cy="1030258"/>
        </a:xfrm>
        <a:prstGeom prst="rect">
          <a:avLst/>
        </a:prstGeom>
        <a:solidFill>
          <a:schemeClr val="accent5"/>
        </a:solidFill>
        <a:ln>
          <a:solidFill>
            <a:srgbClr val="FFC000"/>
          </a:solidFill>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9AE14216-7BEC-4793-8DEF-8CD285E3D50B}" type="TxLink">
            <a:rPr lang="en-US" sz="2400" b="0" i="0" u="none" strike="noStrike">
              <a:solidFill>
                <a:schemeClr val="bg1"/>
              </a:solidFill>
              <a:latin typeface="Aptos"/>
            </a:rPr>
            <a:pPr algn="ctr"/>
            <a:t>3.9</a:t>
          </a:fld>
          <a:endParaRPr lang="en-US" sz="2400">
            <a:solidFill>
              <a:schemeClr val="bg1"/>
            </a:solidFill>
          </a:endParaRPr>
        </a:p>
      </xdr:txBody>
    </xdr:sp>
    <xdr:clientData/>
  </xdr:twoCellAnchor>
  <xdr:oneCellAnchor>
    <xdr:from>
      <xdr:col>1</xdr:col>
      <xdr:colOff>242139</xdr:colOff>
      <xdr:row>25</xdr:row>
      <xdr:rowOff>162106</xdr:rowOff>
    </xdr:from>
    <xdr:ext cx="812800" cy="256737"/>
    <xdr:sp macro="" textlink="">
      <xdr:nvSpPr>
        <xdr:cNvPr id="22" name="TextBox 21">
          <a:extLst>
            <a:ext uri="{FF2B5EF4-FFF2-40B4-BE49-F238E27FC236}">
              <a16:creationId xmlns:a16="http://schemas.microsoft.com/office/drawing/2014/main" id="{AE27CDA7-1C11-4C78-B4D3-03E58CBB1EFF}"/>
            </a:ext>
          </a:extLst>
        </xdr:cNvPr>
        <xdr:cNvSpPr txBox="1"/>
      </xdr:nvSpPr>
      <xdr:spPr>
        <a:xfrm flipH="1">
          <a:off x="901101" y="5325974"/>
          <a:ext cx="81280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a:solidFill>
                <a:schemeClr val="bg1"/>
              </a:solidFill>
            </a:rPr>
            <a:t>Avg.Rating</a:t>
          </a:r>
        </a:p>
      </xdr:txBody>
    </xdr:sp>
    <xdr:clientData/>
  </xdr:oneCellAnchor>
  <xdr:oneCellAnchor>
    <xdr:from>
      <xdr:col>1</xdr:col>
      <xdr:colOff>299288</xdr:colOff>
      <xdr:row>29</xdr:row>
      <xdr:rowOff>156594</xdr:rowOff>
    </xdr:from>
    <xdr:ext cx="622299" cy="264560"/>
    <xdr:sp macro="" textlink="Sheet3!D8">
      <xdr:nvSpPr>
        <xdr:cNvPr id="24" name="TextBox 23">
          <a:extLst>
            <a:ext uri="{FF2B5EF4-FFF2-40B4-BE49-F238E27FC236}">
              <a16:creationId xmlns:a16="http://schemas.microsoft.com/office/drawing/2014/main" id="{96F1D3D9-F6C3-46D8-BB87-26FD68CFB578}"/>
            </a:ext>
          </a:extLst>
        </xdr:cNvPr>
        <xdr:cNvSpPr txBox="1"/>
      </xdr:nvSpPr>
      <xdr:spPr>
        <a:xfrm>
          <a:off x="958250" y="6039330"/>
          <a:ext cx="62229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384405A-4E0E-40EE-92A0-C0F64D2583A6}" type="TxLink">
            <a:rPr lang="en-US" sz="1100" b="0" i="0" u="none" strike="noStrike">
              <a:solidFill>
                <a:schemeClr val="bg1"/>
              </a:solidFill>
              <a:latin typeface="Aptos"/>
            </a:rPr>
            <a:pPr/>
            <a:t>3.9</a:t>
          </a:fld>
          <a:endParaRPr lang="en-US" sz="1100">
            <a:solidFill>
              <a:schemeClr val="bg1"/>
            </a:solidFill>
          </a:endParaRPr>
        </a:p>
      </xdr:txBody>
    </xdr:sp>
    <xdr:clientData/>
  </xdr:oneCellAnchor>
  <xdr:twoCellAnchor>
    <xdr:from>
      <xdr:col>0</xdr:col>
      <xdr:colOff>546499</xdr:colOff>
      <xdr:row>32</xdr:row>
      <xdr:rowOff>66054</xdr:rowOff>
    </xdr:from>
    <xdr:to>
      <xdr:col>2</xdr:col>
      <xdr:colOff>554787</xdr:colOff>
      <xdr:row>35</xdr:row>
      <xdr:rowOff>137682</xdr:rowOff>
    </xdr:to>
    <xdr:sp macro="" textlink="Sheet3!E4">
      <xdr:nvSpPr>
        <xdr:cNvPr id="25" name="Rectangle 24">
          <a:extLst>
            <a:ext uri="{FF2B5EF4-FFF2-40B4-BE49-F238E27FC236}">
              <a16:creationId xmlns:a16="http://schemas.microsoft.com/office/drawing/2014/main" id="{BDF421DA-B61A-4FB6-94E6-2DE94CE6E350}"/>
            </a:ext>
          </a:extLst>
        </xdr:cNvPr>
        <xdr:cNvSpPr/>
      </xdr:nvSpPr>
      <xdr:spPr>
        <a:xfrm>
          <a:off x="546499" y="6907280"/>
          <a:ext cx="1326213" cy="1137949"/>
        </a:xfrm>
        <a:prstGeom prst="rect">
          <a:avLst/>
        </a:prstGeom>
        <a:solidFill>
          <a:schemeClr val="accent5"/>
        </a:solidFill>
        <a:ln>
          <a:solidFill>
            <a:srgbClr val="FFC000"/>
          </a:solidFill>
        </a:ln>
        <a:effectLst>
          <a:outerShdw blurRad="50800" dist="38100" dir="16200000" rotWithShape="0">
            <a:prstClr val="black">
              <a:alpha val="40000"/>
            </a:prstClr>
          </a:outerShd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A6663D42-7EA4-4CBB-9460-E0C214DD96C5}" type="TxLink">
            <a:rPr lang="en-US" sz="2400" b="0" i="0" u="none" strike="noStrike">
              <a:solidFill>
                <a:schemeClr val="bg1"/>
              </a:solidFill>
              <a:latin typeface="Aptos"/>
            </a:rPr>
            <a:pPr algn="ctr"/>
            <a:t>307</a:t>
          </a:fld>
          <a:endParaRPr lang="en-US" sz="2400">
            <a:solidFill>
              <a:schemeClr val="bg1"/>
            </a:solidFill>
          </a:endParaRPr>
        </a:p>
      </xdr:txBody>
    </xdr:sp>
    <xdr:clientData/>
  </xdr:twoCellAnchor>
  <xdr:oneCellAnchor>
    <xdr:from>
      <xdr:col>1</xdr:col>
      <xdr:colOff>53674</xdr:colOff>
      <xdr:row>32</xdr:row>
      <xdr:rowOff>75203</xdr:rowOff>
    </xdr:from>
    <xdr:ext cx="1162050" cy="311496"/>
    <xdr:sp macro="" textlink="">
      <xdr:nvSpPr>
        <xdr:cNvPr id="26" name="TextBox 25">
          <a:extLst>
            <a:ext uri="{FF2B5EF4-FFF2-40B4-BE49-F238E27FC236}">
              <a16:creationId xmlns:a16="http://schemas.microsoft.com/office/drawing/2014/main" id="{76972DF7-A031-4716-989E-19B9AEEFDF82}"/>
            </a:ext>
          </a:extLst>
        </xdr:cNvPr>
        <xdr:cNvSpPr txBox="1"/>
      </xdr:nvSpPr>
      <xdr:spPr>
        <a:xfrm flipH="1">
          <a:off x="712636" y="6916429"/>
          <a:ext cx="11620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Happy</a:t>
          </a:r>
          <a:r>
            <a:rPr lang="en-US" sz="1400" baseline="0">
              <a:solidFill>
                <a:schemeClr val="bg1"/>
              </a:solidFill>
            </a:rPr>
            <a:t> caller</a:t>
          </a:r>
          <a:endParaRPr lang="en-US" sz="1400">
            <a:solidFill>
              <a:schemeClr val="bg1"/>
            </a:solidFill>
          </a:endParaRPr>
        </a:p>
      </xdr:txBody>
    </xdr:sp>
    <xdr:clientData/>
  </xdr:oneCellAnchor>
  <xdr:oneCellAnchor>
    <xdr:from>
      <xdr:col>1</xdr:col>
      <xdr:colOff>310472</xdr:colOff>
      <xdr:row>33</xdr:row>
      <xdr:rowOff>403916</xdr:rowOff>
    </xdr:from>
    <xdr:ext cx="723900" cy="436786"/>
    <xdr:sp macro="" textlink="Sheet3!E8">
      <xdr:nvSpPr>
        <xdr:cNvPr id="28" name="TextBox 27">
          <a:extLst>
            <a:ext uri="{FF2B5EF4-FFF2-40B4-BE49-F238E27FC236}">
              <a16:creationId xmlns:a16="http://schemas.microsoft.com/office/drawing/2014/main" id="{95CCC608-A2FC-4E3C-A642-EADC73758E06}"/>
            </a:ext>
          </a:extLst>
        </xdr:cNvPr>
        <xdr:cNvSpPr txBox="1"/>
      </xdr:nvSpPr>
      <xdr:spPr>
        <a:xfrm>
          <a:off x="969434" y="7484765"/>
          <a:ext cx="723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b="0" i="0" u="none" strike="noStrike">
            <a:solidFill>
              <a:schemeClr val="bg1"/>
            </a:solidFill>
            <a:latin typeface="Aptos"/>
          </a:endParaRPr>
        </a:p>
        <a:p>
          <a:fld id="{BF50510A-4E77-40D9-BF88-687BDEE8D4F1}" type="TxLink">
            <a:rPr lang="en-US" sz="1100" b="0" i="0" u="none" strike="noStrike">
              <a:solidFill>
                <a:schemeClr val="bg1"/>
              </a:solidFill>
              <a:latin typeface="Aptos"/>
            </a:rPr>
            <a:pPr/>
            <a:t>51</a:t>
          </a:fld>
          <a:endParaRPr lang="en-US" sz="1100">
            <a:solidFill>
              <a:schemeClr val="bg1"/>
            </a:solidFill>
          </a:endParaRPr>
        </a:p>
      </xdr:txBody>
    </xdr:sp>
    <xdr:clientData/>
  </xdr:oneCellAnchor>
  <xdr:oneCellAnchor>
    <xdr:from>
      <xdr:col>1</xdr:col>
      <xdr:colOff>40377</xdr:colOff>
      <xdr:row>14</xdr:row>
      <xdr:rowOff>20608</xdr:rowOff>
    </xdr:from>
    <xdr:ext cx="1054100" cy="264560"/>
    <xdr:sp macro="" textlink="Sheet3!B8">
      <xdr:nvSpPr>
        <xdr:cNvPr id="29" name="TextBox 28">
          <a:extLst>
            <a:ext uri="{FF2B5EF4-FFF2-40B4-BE49-F238E27FC236}">
              <a16:creationId xmlns:a16="http://schemas.microsoft.com/office/drawing/2014/main" id="{F097426B-D885-2072-ECAC-4DB69DFBEE1F}"/>
            </a:ext>
          </a:extLst>
        </xdr:cNvPr>
        <xdr:cNvSpPr txBox="1"/>
      </xdr:nvSpPr>
      <xdr:spPr>
        <a:xfrm flipH="1">
          <a:off x="699339" y="2560608"/>
          <a:ext cx="1054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82D9045-C880-4057-9A9F-DDFB4E077099}" type="TxLink">
            <a:rPr lang="en-US" sz="1050" b="0" i="0" u="none" strike="noStrike">
              <a:solidFill>
                <a:schemeClr val="bg1"/>
              </a:solidFill>
              <a:latin typeface="Aptos"/>
            </a:rPr>
            <a:pPr/>
            <a:t>$20,104.00</a:t>
          </a:fld>
          <a:endParaRPr lang="en-US" sz="1050">
            <a:solidFill>
              <a:schemeClr val="bg1"/>
            </a:solidFill>
          </a:endParaRPr>
        </a:p>
      </xdr:txBody>
    </xdr:sp>
    <xdr:clientData/>
  </xdr:oneCellAnchor>
  <xdr:twoCellAnchor editAs="oneCell">
    <xdr:from>
      <xdr:col>0</xdr:col>
      <xdr:colOff>563832</xdr:colOff>
      <xdr:row>9</xdr:row>
      <xdr:rowOff>157911</xdr:rowOff>
    </xdr:from>
    <xdr:to>
      <xdr:col>1</xdr:col>
      <xdr:colOff>265382</xdr:colOff>
      <xdr:row>11</xdr:row>
      <xdr:rowOff>79794</xdr:rowOff>
    </xdr:to>
    <xdr:pic>
      <xdr:nvPicPr>
        <xdr:cNvPr id="30" name="Graphic 29" descr="Shopping cart with solid fill">
          <a:extLst>
            <a:ext uri="{FF2B5EF4-FFF2-40B4-BE49-F238E27FC236}">
              <a16:creationId xmlns:a16="http://schemas.microsoft.com/office/drawing/2014/main" id="{DDC9B76B-D55D-43A0-8E5B-7AC8BD3CB6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3832" y="2326496"/>
          <a:ext cx="360512" cy="281317"/>
        </a:xfrm>
        <a:prstGeom prst="rect">
          <a:avLst/>
        </a:prstGeom>
      </xdr:spPr>
    </xdr:pic>
    <xdr:clientData/>
  </xdr:twoCellAnchor>
  <xdr:twoCellAnchor editAs="oneCell">
    <xdr:from>
      <xdr:col>0</xdr:col>
      <xdr:colOff>520820</xdr:colOff>
      <xdr:row>17</xdr:row>
      <xdr:rowOff>114180</xdr:rowOff>
    </xdr:from>
    <xdr:to>
      <xdr:col>1</xdr:col>
      <xdr:colOff>209670</xdr:colOff>
      <xdr:row>19</xdr:row>
      <xdr:rowOff>60287</xdr:rowOff>
    </xdr:to>
    <xdr:pic>
      <xdr:nvPicPr>
        <xdr:cNvPr id="31" name="Graphic 30" descr="Call center with solid fill">
          <a:extLst>
            <a:ext uri="{FF2B5EF4-FFF2-40B4-BE49-F238E27FC236}">
              <a16:creationId xmlns:a16="http://schemas.microsoft.com/office/drawing/2014/main" id="{57B9BE92-0946-44E8-B7E1-71B5C88C4C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0820" y="3720501"/>
          <a:ext cx="347812" cy="305541"/>
        </a:xfrm>
        <a:prstGeom prst="rect">
          <a:avLst/>
        </a:prstGeom>
      </xdr:spPr>
    </xdr:pic>
    <xdr:clientData/>
  </xdr:twoCellAnchor>
  <xdr:twoCellAnchor editAs="oneCell">
    <xdr:from>
      <xdr:col>0</xdr:col>
      <xdr:colOff>568025</xdr:colOff>
      <xdr:row>32</xdr:row>
      <xdr:rowOff>138143</xdr:rowOff>
    </xdr:from>
    <xdr:to>
      <xdr:col>1</xdr:col>
      <xdr:colOff>148925</xdr:colOff>
      <xdr:row>33</xdr:row>
      <xdr:rowOff>125629</xdr:rowOff>
    </xdr:to>
    <xdr:pic>
      <xdr:nvPicPr>
        <xdr:cNvPr id="35" name="Graphic 34" descr="Star-struck face outline with solid fill">
          <a:extLst>
            <a:ext uri="{FF2B5EF4-FFF2-40B4-BE49-F238E27FC236}">
              <a16:creationId xmlns:a16="http://schemas.microsoft.com/office/drawing/2014/main" id="{4F6BB4B3-7752-404E-8F20-BE1C38A2E0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8025" y="6979369"/>
          <a:ext cx="239862" cy="227109"/>
        </a:xfrm>
        <a:prstGeom prst="rect">
          <a:avLst/>
        </a:prstGeom>
      </xdr:spPr>
    </xdr:pic>
    <xdr:clientData/>
  </xdr:twoCellAnchor>
  <xdr:twoCellAnchor editAs="oneCell">
    <xdr:from>
      <xdr:col>0</xdr:col>
      <xdr:colOff>558201</xdr:colOff>
      <xdr:row>25</xdr:row>
      <xdr:rowOff>174805</xdr:rowOff>
    </xdr:from>
    <xdr:to>
      <xdr:col>1</xdr:col>
      <xdr:colOff>261189</xdr:colOff>
      <xdr:row>26</xdr:row>
      <xdr:rowOff>156968</xdr:rowOff>
    </xdr:to>
    <xdr:pic>
      <xdr:nvPicPr>
        <xdr:cNvPr id="36" name="Graphic 35" descr="Rating Star with solid fill">
          <a:extLst>
            <a:ext uri="{FF2B5EF4-FFF2-40B4-BE49-F238E27FC236}">
              <a16:creationId xmlns:a16="http://schemas.microsoft.com/office/drawing/2014/main" id="{93FEAA7C-311C-4386-87C5-F0FD2F00DD6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558201" y="5338673"/>
          <a:ext cx="361950" cy="221786"/>
        </a:xfrm>
        <a:prstGeom prst="rect">
          <a:avLst/>
        </a:prstGeom>
      </xdr:spPr>
    </xdr:pic>
    <xdr:clientData/>
  </xdr:twoCellAnchor>
  <xdr:twoCellAnchor editAs="oneCell">
    <xdr:from>
      <xdr:col>3</xdr:col>
      <xdr:colOff>26799</xdr:colOff>
      <xdr:row>3</xdr:row>
      <xdr:rowOff>8072</xdr:rowOff>
    </xdr:from>
    <xdr:to>
      <xdr:col>5</xdr:col>
      <xdr:colOff>534799</xdr:colOff>
      <xdr:row>18</xdr:row>
      <xdr:rowOff>154975</xdr:rowOff>
    </xdr:to>
    <mc:AlternateContent xmlns:mc="http://schemas.openxmlformats.org/markup-compatibility/2006">
      <mc:Choice xmlns:a14="http://schemas.microsoft.com/office/drawing/2010/main" Requires="a14">
        <xdr:graphicFrame macro="">
          <xdr:nvGraphicFramePr>
            <xdr:cNvPr id="37" name="Representative">
              <a:extLst>
                <a:ext uri="{FF2B5EF4-FFF2-40B4-BE49-F238E27FC236}">
                  <a16:creationId xmlns:a16="http://schemas.microsoft.com/office/drawing/2014/main" id="{8225ACBD-81EB-4C92-81CD-F71EC65DCEE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2003686" y="726940"/>
              <a:ext cx="1825924" cy="2746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615950</xdr:colOff>
      <xdr:row>2</xdr:row>
      <xdr:rowOff>139700</xdr:rowOff>
    </xdr:from>
    <xdr:to>
      <xdr:col>12</xdr:col>
      <xdr:colOff>482600</xdr:colOff>
      <xdr:row>17</xdr:row>
      <xdr:rowOff>50800</xdr:rowOff>
    </xdr:to>
    <xdr:graphicFrame macro="">
      <xdr:nvGraphicFramePr>
        <xdr:cNvPr id="38" name="Chart 37">
          <a:extLst>
            <a:ext uri="{FF2B5EF4-FFF2-40B4-BE49-F238E27FC236}">
              <a16:creationId xmlns:a16="http://schemas.microsoft.com/office/drawing/2014/main" id="{F1CC367D-2C0A-4B07-A9CA-D47456B9A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472226</xdr:colOff>
      <xdr:row>2</xdr:row>
      <xdr:rowOff>130756</xdr:rowOff>
    </xdr:from>
    <xdr:to>
      <xdr:col>17</xdr:col>
      <xdr:colOff>561126</xdr:colOff>
      <xdr:row>17</xdr:row>
      <xdr:rowOff>54555</xdr:rowOff>
    </xdr:to>
    <xdr:graphicFrame macro="">
      <xdr:nvGraphicFramePr>
        <xdr:cNvPr id="39" name="Chart 38">
          <a:extLst>
            <a:ext uri="{FF2B5EF4-FFF2-40B4-BE49-F238E27FC236}">
              <a16:creationId xmlns:a16="http://schemas.microsoft.com/office/drawing/2014/main" id="{34B13EB6-99B5-4DE7-B9D3-4C1DBF3D0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630128</xdr:colOff>
      <xdr:row>17</xdr:row>
      <xdr:rowOff>79400</xdr:rowOff>
    </xdr:from>
    <xdr:to>
      <xdr:col>10</xdr:col>
      <xdr:colOff>206972</xdr:colOff>
      <xdr:row>38</xdr:row>
      <xdr:rowOff>107829</xdr:rowOff>
    </xdr:to>
    <xdr:graphicFrame macro="">
      <xdr:nvGraphicFramePr>
        <xdr:cNvPr id="8" name="Chart 7">
          <a:extLst>
            <a:ext uri="{FF2B5EF4-FFF2-40B4-BE49-F238E27FC236}">
              <a16:creationId xmlns:a16="http://schemas.microsoft.com/office/drawing/2014/main" id="{D8153FF3-DC10-4F4E-96C0-B0B64E765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216578</xdr:colOff>
      <xdr:row>17</xdr:row>
      <xdr:rowOff>111028</xdr:rowOff>
    </xdr:from>
    <xdr:to>
      <xdr:col>17</xdr:col>
      <xdr:colOff>575344</xdr:colOff>
      <xdr:row>38</xdr:row>
      <xdr:rowOff>57468</xdr:rowOff>
    </xdr:to>
    <xdr:graphicFrame macro="">
      <xdr:nvGraphicFramePr>
        <xdr:cNvPr id="15" name="Chart 14">
          <a:extLst>
            <a:ext uri="{FF2B5EF4-FFF2-40B4-BE49-F238E27FC236}">
              <a16:creationId xmlns:a16="http://schemas.microsoft.com/office/drawing/2014/main" id="{E75AF6F5-8072-4069-9722-709BF0CEF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556154</xdr:colOff>
      <xdr:row>2</xdr:row>
      <xdr:rowOff>118138</xdr:rowOff>
    </xdr:from>
    <xdr:to>
      <xdr:col>24</xdr:col>
      <xdr:colOff>513225</xdr:colOff>
      <xdr:row>17</xdr:row>
      <xdr:rowOff>131792</xdr:rowOff>
    </xdr:to>
    <xdr:graphicFrame macro="">
      <xdr:nvGraphicFramePr>
        <xdr:cNvPr id="16" name="Chart 15">
          <a:extLst>
            <a:ext uri="{FF2B5EF4-FFF2-40B4-BE49-F238E27FC236}">
              <a16:creationId xmlns:a16="http://schemas.microsoft.com/office/drawing/2014/main" id="{7B1B034B-224F-4B06-AFF5-802CA199D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515189</xdr:colOff>
      <xdr:row>2</xdr:row>
      <xdr:rowOff>143775</xdr:rowOff>
    </xdr:from>
    <xdr:to>
      <xdr:col>31</xdr:col>
      <xdr:colOff>562131</xdr:colOff>
      <xdr:row>17</xdr:row>
      <xdr:rowOff>167737</xdr:rowOff>
    </xdr:to>
    <xdr:graphicFrame macro="">
      <xdr:nvGraphicFramePr>
        <xdr:cNvPr id="19" name="Chart 18">
          <a:extLst>
            <a:ext uri="{FF2B5EF4-FFF2-40B4-BE49-F238E27FC236}">
              <a16:creationId xmlns:a16="http://schemas.microsoft.com/office/drawing/2014/main" id="{4D6B556B-34F4-4221-AC8C-952C3D4AA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25</xdr:col>
      <xdr:colOff>844</xdr:colOff>
      <xdr:row>18</xdr:row>
      <xdr:rowOff>10212</xdr:rowOff>
    </xdr:from>
    <xdr:to>
      <xdr:col>31</xdr:col>
      <xdr:colOff>536917</xdr:colOff>
      <xdr:row>31</xdr:row>
      <xdr:rowOff>107830</xdr:rowOff>
    </xdr:to>
    <xdr:pic>
      <xdr:nvPicPr>
        <xdr:cNvPr id="2" name="Picture 1">
          <a:extLst>
            <a:ext uri="{FF2B5EF4-FFF2-40B4-BE49-F238E27FC236}">
              <a16:creationId xmlns:a16="http://schemas.microsoft.com/office/drawing/2014/main" id="{B9D67550-BB36-40F8-A31A-937873249BA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17637070" y="3328986"/>
          <a:ext cx="4489847" cy="255375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0.24942</cdr:x>
      <cdr:y>0.03371</cdr:y>
    </cdr:from>
    <cdr:to>
      <cdr:x>0.66446</cdr:x>
      <cdr:y>0.12184</cdr:y>
    </cdr:to>
    <cdr:sp macro="" textlink="">
      <cdr:nvSpPr>
        <cdr:cNvPr id="2" name="TextBox 1">
          <a:extLst xmlns:a="http://schemas.openxmlformats.org/drawingml/2006/main">
            <a:ext uri="{FF2B5EF4-FFF2-40B4-BE49-F238E27FC236}">
              <a16:creationId xmlns:a16="http://schemas.microsoft.com/office/drawing/2014/main" id="{F20C3943-2124-220E-A79C-AF5D3583864E}"/>
            </a:ext>
          </a:extLst>
        </cdr:cNvPr>
        <cdr:cNvSpPr txBox="1"/>
      </cdr:nvSpPr>
      <cdr:spPr>
        <a:xfrm xmlns:a="http://schemas.openxmlformats.org/drawingml/2006/main">
          <a:off x="1144789" y="95788"/>
          <a:ext cx="1905000" cy="2504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107658564812" backgroundQuery="1" createdVersion="8" refreshedVersion="8" minRefreshableVersion="3" recordCount="0" supportSubquery="1" supportAdvancedDrill="1" xr:uid="{3D9AAE33-5813-4F17-8767-C72598081A04}">
  <cacheSource type="external" connectionId="4"/>
  <cacheFields count="3">
    <cacheField name="[Measures].[Call count]" caption="Call count" numFmtId="0" hierarchy="32" level="32767"/>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036495601853" backgroundQuery="1" createdVersion="8" refreshedVersion="8" minRefreshableVersion="3" recordCount="0" supportSubquery="1" supportAdvancedDrill="1" xr:uid="{E5834428-E944-4D48-B7B1-3A04468AD4FE}">
  <cacheSource type="external" connectionId="4"/>
  <cacheFields count="3">
    <cacheField name="[calls].[Representative].[Representative]" caption="Representative" numFmtId="0" hierarchy="3" level="1">
      <sharedItems count="5">
        <s v="R01"/>
        <s v="R02"/>
        <s v="R03"/>
        <s v="R04"/>
        <s v="R05"/>
      </sharedItems>
    </cacheField>
    <cacheField name="[Measures].[Call count]" caption="Call count" numFmtId="0" hierarchy="32" level="32767"/>
    <cacheField name="[Measures].[Total Amount]" caption="Total Amount" numFmtId="0" hierarchy="33" level="32767"/>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883460069446" backgroundQuery="1" createdVersion="8" refreshedVersion="8" minRefreshableVersion="3" recordCount="0" supportSubquery="1" supportAdvancedDrill="1" xr:uid="{FD357618-D737-4A75-A04D-CF962E82DAB4}">
  <cacheSource type="external" connectionId="4"/>
  <cacheFields count="5">
    <cacheField name="[Measures].[Call count]" caption="Call count" numFmtId="0" hierarchy="32" level="32767"/>
    <cacheField name="[Measures].[Total Amount]" caption="Total Amount" numFmtId="0" hierarchy="33" level="32767"/>
    <cacheField name="[Measures].[Calls Duration]" caption="Calls Duration" numFmtId="0" hierarchy="34" level="32767"/>
    <cacheField name="[Measures].[Avg rate]" caption="Avg rate" numFmtId="0" hierarchy="35" level="32767"/>
    <cacheField name="[Measures].[5 star calls]" caption="5 star calls" numFmtId="0" hierarchy="36" level="32767"/>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g rate]" caption="Avg rate"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655740624999" backgroundQuery="1" createdVersion="8" refreshedVersion="8" minRefreshableVersion="3" recordCount="0" supportSubquery="1" supportAdvancedDrill="1" xr:uid="{D1642A8F-577F-4A27-B60B-BC5DF2DC6EE4}">
  <cacheSource type="external" connectionId="4"/>
  <cacheFields count="4">
    <cacheField name="[customers].[City].[City]" caption="City" numFmtId="0" hierarchy="15" level="1">
      <sharedItems count="3">
        <s v="Cincinnati"/>
        <s v="Cleveland"/>
        <s v="Columbus"/>
      </sharedItems>
    </cacheField>
    <cacheField name="[Measures].[Total Amount]" caption="Total Amount" numFmtId="0" hierarchy="33" level="32767"/>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2"/>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2"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805496527777" backgroundQuery="1" createdVersion="8" refreshedVersion="8" minRefreshableVersion="3" recordCount="0" supportSubquery="1" supportAdvancedDrill="1" xr:uid="{672C4A4F-8361-4C4C-9D5E-D6FD6D456846}">
  <cacheSource type="external" connectionId="4"/>
  <cacheFields count="6">
    <cacheField name="[Measures].[Call count]" caption="Call count" numFmtId="0" hierarchy="32" level="32767"/>
    <cacheField name="[Measures].[Total Amount]" caption="Total Amount" numFmtId="0" hierarchy="33" level="32767"/>
    <cacheField name="[Measures].[Calls Duration]" caption="Calls Duration" numFmtId="0" hierarchy="34" level="32767"/>
    <cacheField name="[Measures].[Avg rate]" caption="Avg rate" numFmtId="0" hierarchy="35" level="32767"/>
    <cacheField name="[Measures].[5 star calls]" caption="5 star calls" numFmtId="0" hierarchy="36" level="32767"/>
    <cacheField name="[calls].[Representative].[Representative]" caption="Representative" numFmtId="0" hierarchy="3" level="1">
      <sharedItems containsSemiMixedTypes="0" containsNonDate="0" containsString="0"/>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Calls Duration]" caption="Calls Duration" measure="1" displayFolder="" measureGroup="calls" count="0" oneField="1">
      <fieldsUsage count="1">
        <fieldUsage x="2"/>
      </fieldsUsage>
    </cacheHierarchy>
    <cacheHierarchy uniqueName="[Measures].[Avg rate]" caption="Avg rate" measure="1" displayFolder="" measureGroup="calls" count="0" oneField="1">
      <fieldsUsage count="1">
        <fieldUsage x="3"/>
      </fieldsUsage>
    </cacheHierarchy>
    <cacheHierarchy uniqueName="[Measures].[5 star calls]" caption="5 star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805497106485" backgroundQuery="1" createdVersion="8" refreshedVersion="8" minRefreshableVersion="3" recordCount="0" supportSubquery="1" supportAdvancedDrill="1" xr:uid="{B1E97114-CA44-42E7-87BA-92F7C52D530F}">
  <cacheSource type="external" connectionId="4"/>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32" level="32767"/>
    <cacheField name="Dummy0" numFmtId="0" hierarchy="41" level="32767">
      <extLst>
        <ext xmlns:x14="http://schemas.microsoft.com/office/spreadsheetml/2009/9/main" uri="{63CAB8AC-B538-458d-9737-405883B0398D}">
          <x14:cacheField ignore="1"/>
        </ext>
      </extLst>
    </cacheField>
  </cacheFields>
  <cacheHierarchies count="4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805497569447" backgroundQuery="1" createdVersion="8" refreshedVersion="8" minRefreshableVersion="3" recordCount="0" supportSubquery="1" supportAdvancedDrill="1" xr:uid="{29ABEF3F-7EE7-4200-B828-1342568E602D}">
  <cacheSource type="external" connectionId="4"/>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32" level="32767"/>
    <cacheField name="[calls].[Representative].[Representative]" caption="Representative" numFmtId="0" hierarchy="3" level="1">
      <sharedItems containsSemiMixedTypes="0" containsNonDate="0" containsString="0"/>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80549791667" backgroundQuery="1" createdVersion="8" refreshedVersion="8" minRefreshableVersion="3" recordCount="0" supportSubquery="1" supportAdvancedDrill="1" xr:uid="{85385828-CBBB-4760-91A3-DA86F43DBA7F}">
  <cacheSource type="external" connectionId="4"/>
  <cacheFields count="1">
    <cacheField name="[calls].[Representative].[Representative]" caption="Representative" numFmtId="0" hierarchy="3" level="1">
      <sharedItems count="1">
        <s v="R05"/>
      </sharedItems>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6.805498379632" backgroundQuery="1" createdVersion="8" refreshedVersion="8" minRefreshableVersion="3" recordCount="0" supportSubquery="1" supportAdvancedDrill="1" xr:uid="{C5C614B1-7B29-4DD8-9DD7-AE7B0315031A}">
  <cacheSource type="external" connectionId="4"/>
  <cacheFields count="3">
    <cacheField name="[Measures].[Call count]" caption="Call count" numFmtId="0" hierarchy="32"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2"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5.883448842593" backgroundQuery="1" createdVersion="3" refreshedVersion="8" minRefreshableVersion="3" recordCount="0" supportSubquery="1" supportAdvancedDrill="1" xr:uid="{864B30AF-A4EC-4493-BBCB-D4055108661C}">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Table_ExternalData_1].[calls[Call number]]]" caption="calls[Call number]" attribute="1" defaultMemberUniqueName="[Table_ExternalData_1].[calls[Call number]]].[All]" allUniqueName="[Table_ExternalData_1].[calls[Call number]]].[All]" dimensionUniqueName="[Table_ExternalData_1]" displayFolder="" count="0" memberValueDatatype="130" unbalanced="0"/>
    <cacheHierarchy uniqueName="[Table_ExternalData_1].[calls[Customer ID]]]" caption="calls[Customer ID]" attribute="1" defaultMemberUniqueName="[Table_ExternalData_1].[calls[Customer ID]]].[All]" allUniqueName="[Table_ExternalData_1].[calls[Customer ID]]].[All]" dimensionUniqueName="[Table_ExternalData_1]" displayFolder="" count="0" memberValueDatatype="130" unbalanced="0"/>
    <cacheHierarchy uniqueName="[Table_ExternalData_1].[calls[Duration]]]" caption="calls[Duration]" attribute="1" defaultMemberUniqueName="[Table_ExternalData_1].[calls[Duration]]].[All]" allUniqueName="[Table_ExternalData_1].[calls[Duration]]].[All]" dimensionUniqueName="[Table_ExternalData_1]" displayFolder="" count="0" memberValueDatatype="20" unbalanced="0"/>
    <cacheHierarchy uniqueName="[Table_ExternalData_1].[calls[Representative]]]" caption="calls[Representative]" attribute="1" defaultMemberUniqueName="[Table_ExternalData_1].[calls[Representative]]].[All]" allUniqueName="[Table_ExternalData_1].[calls[Representative]]].[All]" dimensionUniqueName="[Table_ExternalData_1]" displayFolder="" count="0" memberValueDatatype="130" unbalanced="0"/>
    <cacheHierarchy uniqueName="[Table_ExternalData_1].[calls[Date of Call]]]" caption="calls[Date of Call]" attribute="1" time="1" defaultMemberUniqueName="[Table_ExternalData_1].[calls[Date of Call]]].[All]" allUniqueName="[Table_ExternalData_1].[calls[Date of Call]]].[All]" dimensionUniqueName="[Table_ExternalData_1]" displayFolder="" count="0" memberValueDatatype="7" unbalanced="0"/>
    <cacheHierarchy uniqueName="[Table_ExternalData_1].[calls[Purchase Amount]]]" caption="calls[Purchase Amount]" attribute="1" defaultMemberUniqueName="[Table_ExternalData_1].[calls[Purchase Amount]]].[All]" allUniqueName="[Table_ExternalData_1].[calls[Purchase Amount]]].[All]" dimensionUniqueName="[Table_ExternalData_1]" displayFolder="" count="0" memberValueDatatype="20" unbalanced="0"/>
    <cacheHierarchy uniqueName="[Table_ExternalData_1].[calls[Satisfaction Rating]]]" caption="calls[Satisfaction Rating]" attribute="1" defaultMemberUniqueName="[Table_ExternalData_1].[calls[Satisfaction Rating]]].[All]" allUniqueName="[Table_ExternalData_1].[calls[Satisfaction Rating]]].[All]" dimensionUniqueName="[Table_ExternalData_1]" displayFolder="" count="0" memberValueDatatype="5" unbalanced="0"/>
    <cacheHierarchy uniqueName="[Table_ExternalData_1].[calls[FY]]]" caption="calls[FY]" attribute="1" defaultMemberUniqueName="[Table_ExternalData_1].[calls[FY]]].[All]" allUniqueName="[Table_ExternalData_1].[calls[FY]]].[All]" dimensionUniqueName="[Table_ExternalData_1]" displayFolder="" count="0" memberValueDatatype="20" unbalanced="0"/>
    <cacheHierarchy uniqueName="[Table_ExternalData_1].[calls[Day of week]]]" caption="calls[Day of week]" attribute="1" defaultMemberUniqueName="[Table_ExternalData_1].[calls[Day of week]]].[All]" allUniqueName="[Table_ExternalData_1].[calls[Day of week]]].[All]" dimensionUniqueName="[Table_ExternalData_1]" displayFolder="" count="0" memberValueDatatype="130" unbalanced="0"/>
    <cacheHierarchy uniqueName="[Table_ExternalData_1].[calls[Duration Bucket]]]" caption="calls[Duration Bucket]" attribute="1" defaultMemberUniqueName="[Table_ExternalData_1].[calls[Duration Bucket]]].[All]" allUniqueName="[Table_ExternalData_1].[calls[Duration Bucket]]].[All]" dimensionUniqueName="[Table_ExternalData_1]" displayFolder="" count="0" memberValueDatatype="130" unbalanced="0"/>
    <cacheHierarchy uniqueName="[Table_ExternalData_1].[calls[Rating rounded]]]" caption="calls[Rating rounded]" attribute="1" defaultMemberUniqueName="[Table_ExternalData_1].[calls[Rating rounded]]].[All]" allUniqueName="[Table_ExternalData_1].[calls[Rating rounded]]].[All]" dimensionUniqueName="[Table_ExternalData_1]" displayFolder="" count="0" memberValueDatatype="20" unbalanced="0"/>
    <cacheHierarchy uniqueName="[Table_ExternalData_1].[calls[Date of Call (Month)]]]" caption="calls[Date of Call (Month)]" attribute="1" defaultMemberUniqueName="[Table_ExternalData_1].[calls[Date of Call (Month)]]].[All]" allUniqueName="[Table_ExternalData_1].[calls[Date of Call (Month)]]].[All]" dimensionUniqueName="[Table_ExternalData_1]" displayFolder="" count="0" memberValueDatatype="130" unbalanced="0"/>
    <cacheHierarchy uniqueName="[Table_ExternalData_1].[calls[Date of Call (Month Index)]]]" caption="calls[Date of Call (Month Index)]" attribute="1" defaultMemberUniqueName="[Table_ExternalData_1].[calls[Date of Call (Month Index)]]].[All]" allUniqueName="[Table_ExternalData_1].[calls[Date of Call (Month Index)]]].[All]" dimensionUniqueName="[Table_ExternalData_1]" displayFolder="" count="0" memberValueDatatype="2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Calls Duration]" caption="Calls Duration" measure="1" displayFolder="" measureGroup="calls" count="0"/>
    <cacheHierarchy uniqueName="[Measures].[Avg rate]" caption="Avg rate" measure="1" displayFolder="" measureGroup="calls" count="0"/>
    <cacheHierarchy uniqueName="[Measures].[5 star calls]" caption="5 star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ies>
  <kpis count="0"/>
  <dimensions count="4">
    <dimension name="calls" uniqueName="[calls]" caption="calls"/>
    <dimension name="customers" uniqueName="[customers]" caption="customers"/>
    <dimension measure="1" name="Measures" uniqueName="[Measures]" caption="Measures"/>
    <dimension name="Table_ExternalData_1" uniqueName="[Table_ExternalData_1]" caption="Table_ExternalData_1"/>
  </dimensions>
  <measureGroups count="3">
    <measureGroup name="calls" caption="calls"/>
    <measureGroup name="customers" caption="customers"/>
    <measureGroup name="Table_ExternalData_1" caption="Table_ExternalData_1"/>
  </measureGroups>
  <maps count="4">
    <map measureGroup="0" dimension="0"/>
    <map measureGroup="0" dimension="1"/>
    <map measureGroup="1" dimension="1"/>
    <map measureGroup="2" dimension="3"/>
  </maps>
  <extLst>
    <ext xmlns:x14="http://schemas.microsoft.com/office/spreadsheetml/2009/9/main" uri="{725AE2AE-9491-48be-B2B4-4EB974FC3084}">
      <x14:pivotCacheDefinition slicerData="1" pivotCacheId="4939260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53F207-8B09-4FFC-9FE4-291B29532360}" name="satisfaction" cacheId="4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65:B7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04A9D1-3645-4C8B-86BA-65DD341CA817}" name="summary pivot "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numFmtId="3"/>
    <dataField fld="3" subtotal="count" baseField="0" baseItem="0"/>
    <dataField fld="4" subtotal="count" baseField="0" baseItem="0"/>
  </dataFields>
  <formats count="3">
    <format dxfId="34">
      <pivotArea outline="0" collapsedLevelsAreSubtotals="1" fieldPosition="0">
        <references count="1">
          <reference field="4294967294" count="1" selected="0">
            <x v="1"/>
          </reference>
        </references>
      </pivotArea>
    </format>
    <format dxfId="33">
      <pivotArea outline="0" fieldPosition="0">
        <references count="1">
          <reference field="4294967294" count="1">
            <x v="2"/>
          </reference>
        </references>
      </pivotArea>
    </format>
    <format dxfId="32">
      <pivotArea outline="0" fieldPosition="0">
        <references count="1">
          <reference field="4294967294" count="1">
            <x v="1"/>
          </reference>
        </references>
      </pivotArea>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43144-02E1-4D45-B840-2E42FBEE84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5:D60"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539C75-30EA-4484-833F-ACBAAF4B5187}" name="weekly trends" cacheId="4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9">
  <location ref="H20:I2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4">
    <chartFormat chart="38"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64313-238D-4B22-83D7-EC4B8F001813}" name="monthly Trends " cacheId="4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3">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2" count="1" selected="0">
            <x v="9"/>
          </reference>
        </references>
      </pivotArea>
    </chartFormat>
  </chartFormats>
  <pivotHierarchies count="42">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3F6D0C-8A0D-4830-ACA3-07A7353D0ED7}" name="selected rep" cacheId="42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50:F51"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36">
      <pivotArea dataOnly="0" labelOnly="1" fieldPosition="0">
        <references count="1">
          <reference field="0" count="0"/>
        </references>
      </pivotArea>
    </format>
    <format dxfId="35">
      <pivotArea dataOnly="0" labelOnly="1" fieldPosition="0">
        <references count="1">
          <reference field="0" count="0"/>
        </references>
      </pivotArea>
    </format>
  </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BC8C6F-F436-4C41-92C7-DDEFCEC24225}" name="rep"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8:D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4375D1-23B6-4301-BE6A-D205322C7AB5}" name="rep pivot" cacheId="4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3"/>
    <dataField fld="3" subtotal="count" baseField="0" baseItem="0"/>
    <dataField fld="4" subtotal="count" baseField="0" baseItem="0"/>
  </dataFields>
  <formats count="2">
    <format dxfId="38">
      <pivotArea outline="0" collapsedLevelsAreSubtotals="1" fieldPosition="0">
        <references count="1">
          <reference field="4294967294" count="1" selected="0">
            <x v="1"/>
          </reference>
        </references>
      </pivotArea>
    </format>
    <format dxfId="37">
      <pivotArea outline="0" fieldPosition="0">
        <references count="1">
          <reference field="4294967294" count="1">
            <x v="2"/>
          </reference>
        </references>
      </pivotArea>
    </format>
  </formats>
  <pivotHierarchies count="4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2D3028-540D-4EAB-8199-4A0BA9A3C0D4}" name="rep amounts" cacheId="50" applyNumberFormats="0" applyBorderFormats="0" applyFontFormats="0" applyPatternFormats="0" applyAlignmentFormats="0" applyWidthHeightFormats="1" dataCaption="Values" grandTotalCaption="Total" updatedVersion="8" minRefreshableVersion="3" useAutoFormatting="1" subtotalHiddenItems="1" rowGrandTotals="0" itemPrintTitles="1" createdVersion="8" indent="0" outline="1" outlineData="1" multipleFieldFilters="0" chartFormat="12" rowHeaderCaption=" City Wise" colHeaderCaption="">
  <location ref="S19:Y38"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name="Total Amount" fld="1" subtotal="count" baseField="0" baseItem="0"/>
  </dataFields>
  <formats count="2">
    <format dxfId="30">
      <pivotArea type="all" dataOnly="0" outline="0" fieldPosition="0"/>
    </format>
    <format dxfId="29">
      <pivotArea dataOnly="0" labelOnly="1" fieldPosition="0">
        <references count="1">
          <reference field="0" count="0"/>
        </references>
      </pivotArea>
    </format>
  </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62F20E0-7B9C-454F-B52D-6E3FF188AEE8}"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46EFDEC-B3AF-4F20-ACAE-C893C8286ADF}"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AB64E03-041D-45E5-A000-2CE621AD9A1C}"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48D3AB0-C4B8-40B9-A03A-685E614D4576}" sourceName="[calls].[Representative]">
  <pivotTables>
    <pivotTable tabId="7" name="rep pivot"/>
    <pivotTable tabId="7" name="monthly Trends "/>
    <pivotTable tabId="7" name="weekly trends"/>
    <pivotTable tabId="7" name="selected rep"/>
    <pivotTable tabId="7" name="satisfaction"/>
  </pivotTables>
  <data>
    <olap pivotCacheId="49392609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56211BE-6CC0-4987-BED5-774AB1B18FAB}" cache="Slicer_Representative" caption="Representative" level="1" style="SlicerStyleLight5" rowHeight="25188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54"/>
    <tableColumn id="5" xr3:uid="{5A35565E-8707-4DED-AD15-A0669D67B382}" name="Date of Call" dataDxfId="53"/>
    <tableColumn id="6" xr3:uid="{F2E4F158-B41F-47BC-8DF8-DFCADFEE4E40}" name="Purchase Amount"/>
    <tableColumn id="7" xr3:uid="{04B291B5-47BD-4F78-8FD8-D1551CCA6BD9}" name="Satisfaction Rating"/>
    <tableColumn id="8" xr3:uid="{6E4123C0-0B17-43B8-A142-A1E540CE974C}" name="FY" dataDxfId="52">
      <calculatedColumnFormula>IF(MONTH(calls[[#This Row],[Date of Call]])&lt;=6, YEAR(calls[[#This Row],[Date of Call]]), YEAR(calls[[#This Row],[Date of Call]])+1)</calculatedColumnFormula>
    </tableColumn>
    <tableColumn id="9" xr3:uid="{199FA271-5E9B-46CE-9BC6-2801F92CD17E}" name="Day of week" dataDxfId="51">
      <calculatedColumnFormula>TEXT(calls[[#This Row],[Date of Call]],"DDDD")</calculatedColumnFormula>
    </tableColumn>
    <tableColumn id="10" xr3:uid="{328CDB09-95B8-4D5E-9ED9-EF0D363735A1}" name="Duration Bucket" dataDxfId="5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4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48" headerRowBorderDxfId="47" tableBorderDxfId="46" totalsRowBorderDxfId="45">
  <autoFilter ref="Q3:T18" xr:uid="{27158F51-A707-4171-8A04-81FB0AABCBA5}"/>
  <tableColumns count="4">
    <tableColumn id="1" xr3:uid="{02688061-6A8C-4E23-B7FF-D00CD8B58CAC}" name="Customer ID" dataDxfId="44"/>
    <tableColumn id="2" xr3:uid="{771678B6-DB44-426B-9874-B4E421A440D5}" name="Gedner" dataDxfId="43"/>
    <tableColumn id="3" xr3:uid="{B0D41C62-587E-494D-B49A-603F2C05F8D3}" name="Age" dataDxfId="42"/>
    <tableColumn id="4" xr3:uid="{663F92D6-FE31-4D81-9E01-8D066DDC8A88}" name="City"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780218-CD75-4527-945F-6BB326EB6490}" name="Table_ExternalData_1" displayName="Table_ExternalData_1" ref="A3:M1003" tableType="queryTable" totalsRowShown="0">
  <autoFilter ref="A3:M1003" xr:uid="{9A780218-CD75-4527-945F-6BB326EB6490}"/>
  <tableColumns count="13">
    <tableColumn id="1" xr3:uid="{947AD174-9AC2-4789-84B2-9787A594BC4B}" uniqueName="1" name="calls[Call number]" queryTableFieldId="1"/>
    <tableColumn id="2" xr3:uid="{B603351A-7435-41F3-9D6B-C1F3784AA4BF}" uniqueName="2" name="calls[Customer ID]" queryTableFieldId="2"/>
    <tableColumn id="3" xr3:uid="{D76C95B4-4943-46CE-BCC8-C157A5B603E6}" uniqueName="3" name="calls[Duration]" queryTableFieldId="3"/>
    <tableColumn id="4" xr3:uid="{0F9A15A7-FAB3-4019-B492-BA7F578C483A}" uniqueName="4" name="calls[Representative]" queryTableFieldId="4"/>
    <tableColumn id="5" xr3:uid="{6A9412A0-B4BF-4644-8E5F-B32F771391EB}" uniqueName="5" name="calls[Date of Call]" queryTableFieldId="5" dataDxfId="40"/>
    <tableColumn id="6" xr3:uid="{B6B8A2E0-3BC2-409F-8240-CEDC71A1BFD5}" uniqueName="6" name="calls[Purchase Amount]" queryTableFieldId="6"/>
    <tableColumn id="7" xr3:uid="{F862B2BE-CE7D-405F-8BD4-BA41BC38573D}" uniqueName="7" name="calls[Satisfaction Rating]" queryTableFieldId="7"/>
    <tableColumn id="8" xr3:uid="{F2DA558E-3A7A-48BA-B512-6B3E49F34F50}" uniqueName="8" name="calls[FY]" queryTableFieldId="8"/>
    <tableColumn id="9" xr3:uid="{EA371939-0678-4428-ACC1-437D558CED88}" uniqueName="9" name="calls[Day of week]" queryTableFieldId="9"/>
    <tableColumn id="10" xr3:uid="{58C498FF-5040-43C8-96C6-CDCA7532187B}" uniqueName="10" name="calls[Duration Bucket]" queryTableFieldId="10"/>
    <tableColumn id="11" xr3:uid="{0D2FB109-8B5B-4C1C-901C-847C76DF7CD2}" uniqueName="11" name="calls[Rating rounded]" queryTableFieldId="11"/>
    <tableColumn id="12" xr3:uid="{ACE74A8E-DD02-4446-A6CB-4122C34736E9}" uniqueName="12" name="calls[Date of Call (Month)]" queryTableFieldId="12"/>
    <tableColumn id="13" xr3:uid="{55B9750F-DEBB-4AA4-9F10-9DDAED7DAE56}" uniqueName="13" name="calls[Date of Call (Month Index)]"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E7CBE5-47F6-43DD-AA8F-5A328928D4D6}" name="Table_ExternalData_15" displayName="Table_ExternalData_15" ref="A3:M209" tableType="queryTable" totalsRowShown="0">
  <autoFilter ref="A3:M209" xr:uid="{08E7CBE5-47F6-43DD-AA8F-5A328928D4D6}"/>
  <tableColumns count="13">
    <tableColumn id="1" xr3:uid="{690A85B6-708F-45B0-A223-C9B6D0362D66}" uniqueName="1" name="calls[Call number]" queryTableFieldId="1"/>
    <tableColumn id="2" xr3:uid="{011C3870-BA6B-41C8-87C3-303259B9A3DD}" uniqueName="2" name="calls[Customer ID]" queryTableFieldId="2"/>
    <tableColumn id="3" xr3:uid="{701F691F-15E2-4261-86D0-5A37D7BD8AE8}" uniqueName="3" name="calls[Duration]" queryTableFieldId="3"/>
    <tableColumn id="4" xr3:uid="{FC3F318E-F07F-4F78-8512-0E85EBB32E9A}" uniqueName="4" name="calls[Representative]" queryTableFieldId="4"/>
    <tableColumn id="5" xr3:uid="{3A9D18ED-AD24-4A05-84A6-0576F27D5FBD}" uniqueName="5" name="calls[Date of Call]" queryTableFieldId="5" dataDxfId="39"/>
    <tableColumn id="6" xr3:uid="{D3AFD4B8-B99B-4A07-B121-4833B70DDA8A}" uniqueName="6" name="calls[Purchase Amount]" queryTableFieldId="6"/>
    <tableColumn id="7" xr3:uid="{7C3AC871-6439-42A4-82F2-1F6E4B4A8CC4}" uniqueName="7" name="calls[Satisfaction Rating]" queryTableFieldId="7"/>
    <tableColumn id="8" xr3:uid="{86BF007C-127C-4034-A327-DF5E25646FAE}" uniqueName="8" name="calls[FY]" queryTableFieldId="8"/>
    <tableColumn id="9" xr3:uid="{1844BC70-A3ED-474D-BE96-E97B51B712D0}" uniqueName="9" name="calls[Day of week]" queryTableFieldId="9"/>
    <tableColumn id="10" xr3:uid="{0BD5FAB5-BBFE-4806-8908-EEC4A6E5D4DE}" uniqueName="10" name="calls[Duration Bucket]" queryTableFieldId="10"/>
    <tableColumn id="11" xr3:uid="{1189560E-53FC-44A2-96BC-F9BFC0F3661A}" uniqueName="11" name="calls[Rating rounded]" queryTableFieldId="11"/>
    <tableColumn id="12" xr3:uid="{F32A4537-0EE3-4B1E-BA20-501C97F5F05A}" uniqueName="12" name="calls[Date of Call (Month)]" queryTableFieldId="12"/>
    <tableColumn id="13" xr3:uid="{51F27DFC-D4D8-499B-93A8-AE6132E3FDF7}" uniqueName="13" name="calls[Date of Call (Month Index)]" queryTableField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179A32-3E35-4B17-842E-B3F30104680B}" name="Table_ExternalData_16" displayName="Table_ExternalData_16" ref="A3:M15" tableType="queryTable" totalsRowShown="0">
  <autoFilter ref="A3:M15" xr:uid="{BB179A32-3E35-4B17-842E-B3F30104680B}"/>
  <tableColumns count="13">
    <tableColumn id="1" xr3:uid="{1BC57A44-1B02-455C-B637-AA0D2EA09BB8}" uniqueName="1" name="calls[Call number]" queryTableFieldId="1"/>
    <tableColumn id="2" xr3:uid="{81C0EE42-968A-453D-8923-C740304B0564}" uniqueName="2" name="calls[Customer ID]" queryTableFieldId="2"/>
    <tableColumn id="3" xr3:uid="{99CE5ACE-D7AC-4156-BB66-42A5501ABA5D}" uniqueName="3" name="calls[Duration]" queryTableFieldId="3"/>
    <tableColumn id="4" xr3:uid="{13475CDD-A6D3-44DA-8E00-038A451E698F}" uniqueName="4" name="calls[Representative]" queryTableFieldId="4"/>
    <tableColumn id="5" xr3:uid="{30A8B70B-408C-473A-A67D-DF0320273D7D}" uniqueName="5" name="calls[Date of Call]" queryTableFieldId="5" dataDxfId="31"/>
    <tableColumn id="6" xr3:uid="{EBBDBA00-360F-4012-9916-1FB78F586E21}" uniqueName="6" name="calls[Purchase Amount]" queryTableFieldId="6"/>
    <tableColumn id="7" xr3:uid="{22AE845B-0D10-41B1-9C30-A0C8D20AC0FD}" uniqueName="7" name="calls[Satisfaction Rating]" queryTableFieldId="7"/>
    <tableColumn id="8" xr3:uid="{276E8658-C075-40F5-A5BE-B549D91CBCF7}" uniqueName="8" name="calls[FY]" queryTableFieldId="8"/>
    <tableColumn id="9" xr3:uid="{5E048C77-9413-4D26-A838-53BB97D81077}" uniqueName="9" name="calls[Day of week]" queryTableFieldId="9"/>
    <tableColumn id="10" xr3:uid="{F7A385A1-7368-4B26-9250-3EBC6A7D4B6E}" uniqueName="10" name="calls[Duration Bucket]" queryTableFieldId="10"/>
    <tableColumn id="11" xr3:uid="{7D02EA01-72A9-4F4C-967B-7AA6423A494F}" uniqueName="11" name="calls[Rating rounded]" queryTableFieldId="11"/>
    <tableColumn id="12" xr3:uid="{C2E2AFFA-E022-4A11-BE58-2D67DDD35955}" uniqueName="12" name="calls[Date of Call (Month)]" queryTableFieldId="12"/>
    <tableColumn id="13" xr3:uid="{95EB9DC1-BD40-49E1-A6AC-B37A6E5BDC1C}"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hyperlink" Target="NULL"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9.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G13"/>
  <sheetViews>
    <sheetView topLeftCell="D1" zoomScale="115" zoomScaleNormal="115" workbookViewId="0">
      <selection activeCell="I4" sqref="I4"/>
    </sheetView>
  </sheetViews>
  <sheetFormatPr defaultRowHeight="14.5" x14ac:dyDescent="0.35"/>
  <cols>
    <col min="5" max="5" width="10.83203125" customWidth="1"/>
    <col min="6" max="6" width="19.4140625" customWidth="1"/>
    <col min="8" max="8" width="11.33203125" customWidth="1"/>
  </cols>
  <sheetData>
    <row r="2" spans="5:7" ht="34" customHeight="1" x14ac:dyDescent="0.35">
      <c r="E2" t="s">
        <v>1040</v>
      </c>
      <c r="F2" t="s">
        <v>1041</v>
      </c>
    </row>
    <row r="3" spans="5:7" ht="23.5" customHeight="1" x14ac:dyDescent="0.35">
      <c r="E3" t="s">
        <v>11</v>
      </c>
    </row>
    <row r="4" spans="5:7" ht="25.5" customHeight="1" x14ac:dyDescent="0.35">
      <c r="E4" t="s">
        <v>9</v>
      </c>
    </row>
    <row r="5" spans="5:7" ht="25.5" customHeight="1" x14ac:dyDescent="0.35">
      <c r="E5" t="s">
        <v>6</v>
      </c>
    </row>
    <row r="6" spans="5:7" ht="25.5" customHeight="1" x14ac:dyDescent="0.35">
      <c r="E6" t="s">
        <v>13</v>
      </c>
    </row>
    <row r="7" spans="5:7" ht="25.5" customHeight="1" x14ac:dyDescent="0.35">
      <c r="E7" t="s">
        <v>10</v>
      </c>
    </row>
    <row r="13" spans="5:7" x14ac:dyDescent="0.35">
      <c r="G13">
        <f>G3</f>
        <v>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I9" sqref="I9"/>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E0D33-2834-4E15-8DC7-94C7C7563835}">
  <dimension ref="A1:M1003"/>
  <sheetViews>
    <sheetView workbookViewId="0"/>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1088</v>
      </c>
    </row>
    <row r="3" spans="1:13" x14ac:dyDescent="0.35">
      <c r="A3" t="s">
        <v>1063</v>
      </c>
      <c r="B3" t="s">
        <v>1064</v>
      </c>
      <c r="C3" t="s">
        <v>1065</v>
      </c>
      <c r="D3" t="s">
        <v>1066</v>
      </c>
      <c r="E3" t="s">
        <v>1067</v>
      </c>
      <c r="F3" t="s">
        <v>1068</v>
      </c>
      <c r="G3" t="s">
        <v>1069</v>
      </c>
      <c r="H3" t="s">
        <v>1070</v>
      </c>
      <c r="I3" t="s">
        <v>1071</v>
      </c>
      <c r="J3" t="s">
        <v>1072</v>
      </c>
      <c r="K3" t="s">
        <v>1073</v>
      </c>
      <c r="L3" t="s">
        <v>1074</v>
      </c>
      <c r="M3" t="s">
        <v>1075</v>
      </c>
    </row>
    <row r="4" spans="1:13" x14ac:dyDescent="0.35">
      <c r="A4" t="s">
        <v>26</v>
      </c>
      <c r="B4" t="s">
        <v>20</v>
      </c>
      <c r="C4">
        <v>116</v>
      </c>
      <c r="D4" t="s">
        <v>10</v>
      </c>
      <c r="E4" s="29">
        <v>44927</v>
      </c>
      <c r="F4">
        <v>128</v>
      </c>
      <c r="G4">
        <v>4.9000000000000004</v>
      </c>
      <c r="H4">
        <v>2023</v>
      </c>
      <c r="I4" t="s">
        <v>1076</v>
      </c>
      <c r="J4" t="s">
        <v>1077</v>
      </c>
      <c r="K4">
        <v>5</v>
      </c>
      <c r="L4" t="s">
        <v>1049</v>
      </c>
      <c r="M4">
        <v>1</v>
      </c>
    </row>
    <row r="5" spans="1:13" x14ac:dyDescent="0.35">
      <c r="A5" t="s">
        <v>27</v>
      </c>
      <c r="B5" t="s">
        <v>12</v>
      </c>
      <c r="C5">
        <v>119</v>
      </c>
      <c r="D5" t="s">
        <v>10</v>
      </c>
      <c r="E5" s="29">
        <v>44927</v>
      </c>
      <c r="F5">
        <v>135</v>
      </c>
      <c r="G5">
        <v>2.9</v>
      </c>
      <c r="H5">
        <v>2023</v>
      </c>
      <c r="I5" t="s">
        <v>1076</v>
      </c>
      <c r="J5" t="s">
        <v>1077</v>
      </c>
      <c r="K5">
        <v>3</v>
      </c>
      <c r="L5" t="s">
        <v>1049</v>
      </c>
      <c r="M5">
        <v>1</v>
      </c>
    </row>
    <row r="6" spans="1:13" x14ac:dyDescent="0.35">
      <c r="A6" t="s">
        <v>28</v>
      </c>
      <c r="B6" t="s">
        <v>23</v>
      </c>
      <c r="C6">
        <v>68</v>
      </c>
      <c r="D6" t="s">
        <v>9</v>
      </c>
      <c r="E6" s="29">
        <v>44927</v>
      </c>
      <c r="F6">
        <v>66</v>
      </c>
      <c r="G6">
        <v>4.7</v>
      </c>
      <c r="H6">
        <v>2023</v>
      </c>
      <c r="I6" t="s">
        <v>1076</v>
      </c>
      <c r="J6" t="s">
        <v>1077</v>
      </c>
      <c r="K6">
        <v>5</v>
      </c>
      <c r="L6" t="s">
        <v>1049</v>
      </c>
      <c r="M6">
        <v>1</v>
      </c>
    </row>
    <row r="7" spans="1:13" x14ac:dyDescent="0.35">
      <c r="A7" t="s">
        <v>29</v>
      </c>
      <c r="B7" t="s">
        <v>21</v>
      </c>
      <c r="C7">
        <v>119</v>
      </c>
      <c r="D7" t="s">
        <v>9</v>
      </c>
      <c r="E7" s="29">
        <v>44927</v>
      </c>
      <c r="F7">
        <v>22</v>
      </c>
      <c r="G7">
        <v>2.9</v>
      </c>
      <c r="H7">
        <v>2023</v>
      </c>
      <c r="I7" t="s">
        <v>1076</v>
      </c>
      <c r="J7" t="s">
        <v>1077</v>
      </c>
      <c r="K7">
        <v>3</v>
      </c>
      <c r="L7" t="s">
        <v>1049</v>
      </c>
      <c r="M7">
        <v>1</v>
      </c>
    </row>
    <row r="8" spans="1:13" x14ac:dyDescent="0.35">
      <c r="A8" t="s">
        <v>30</v>
      </c>
      <c r="B8" t="s">
        <v>8</v>
      </c>
      <c r="C8">
        <v>128</v>
      </c>
      <c r="D8" t="s">
        <v>11</v>
      </c>
      <c r="E8" s="29">
        <v>44928</v>
      </c>
      <c r="F8">
        <v>31</v>
      </c>
      <c r="G8">
        <v>2.8</v>
      </c>
      <c r="H8">
        <v>2023</v>
      </c>
      <c r="I8" t="s">
        <v>1078</v>
      </c>
      <c r="J8" t="s">
        <v>1079</v>
      </c>
      <c r="K8">
        <v>3</v>
      </c>
      <c r="L8" t="s">
        <v>1049</v>
      </c>
      <c r="M8">
        <v>1</v>
      </c>
    </row>
    <row r="9" spans="1:13" x14ac:dyDescent="0.35">
      <c r="A9" t="s">
        <v>31</v>
      </c>
      <c r="B9" t="s">
        <v>8</v>
      </c>
      <c r="C9">
        <v>49</v>
      </c>
      <c r="D9" t="s">
        <v>9</v>
      </c>
      <c r="E9" s="29">
        <v>44929</v>
      </c>
      <c r="F9">
        <v>135</v>
      </c>
      <c r="G9">
        <v>4.8</v>
      </c>
      <c r="H9">
        <v>2023</v>
      </c>
      <c r="I9" t="s">
        <v>1080</v>
      </c>
      <c r="J9" t="s">
        <v>1081</v>
      </c>
      <c r="K9">
        <v>5</v>
      </c>
      <c r="L9" t="s">
        <v>1049</v>
      </c>
      <c r="M9">
        <v>1</v>
      </c>
    </row>
    <row r="10" spans="1:13" x14ac:dyDescent="0.35">
      <c r="A10" t="s">
        <v>32</v>
      </c>
      <c r="B10" t="s">
        <v>15</v>
      </c>
      <c r="C10">
        <v>84</v>
      </c>
      <c r="D10" t="s">
        <v>10</v>
      </c>
      <c r="E10" s="29">
        <v>44929</v>
      </c>
      <c r="F10">
        <v>60</v>
      </c>
      <c r="G10">
        <v>4.7</v>
      </c>
      <c r="H10">
        <v>2023</v>
      </c>
      <c r="I10" t="s">
        <v>1080</v>
      </c>
      <c r="J10" t="s">
        <v>1077</v>
      </c>
      <c r="K10">
        <v>5</v>
      </c>
      <c r="L10" t="s">
        <v>1049</v>
      </c>
      <c r="M10">
        <v>1</v>
      </c>
    </row>
    <row r="11" spans="1:13" x14ac:dyDescent="0.35">
      <c r="A11" t="s">
        <v>33</v>
      </c>
      <c r="B11" t="s">
        <v>20</v>
      </c>
      <c r="C11">
        <v>103</v>
      </c>
      <c r="D11" t="s">
        <v>13</v>
      </c>
      <c r="E11" s="29">
        <v>44929</v>
      </c>
      <c r="F11">
        <v>148</v>
      </c>
      <c r="G11">
        <v>4.4000000000000004</v>
      </c>
      <c r="H11">
        <v>2023</v>
      </c>
      <c r="I11" t="s">
        <v>1080</v>
      </c>
      <c r="J11" t="s">
        <v>1077</v>
      </c>
      <c r="K11">
        <v>4</v>
      </c>
      <c r="L11" t="s">
        <v>1049</v>
      </c>
      <c r="M11">
        <v>1</v>
      </c>
    </row>
    <row r="12" spans="1:13" x14ac:dyDescent="0.35">
      <c r="A12" t="s">
        <v>34</v>
      </c>
      <c r="B12" t="s">
        <v>23</v>
      </c>
      <c r="C12">
        <v>31</v>
      </c>
      <c r="D12" t="s">
        <v>9</v>
      </c>
      <c r="E12" s="29">
        <v>44929</v>
      </c>
      <c r="F12">
        <v>135</v>
      </c>
      <c r="G12">
        <v>3.6</v>
      </c>
      <c r="H12">
        <v>2023</v>
      </c>
      <c r="I12" t="s">
        <v>1080</v>
      </c>
      <c r="J12" t="s">
        <v>1081</v>
      </c>
      <c r="K12">
        <v>4</v>
      </c>
      <c r="L12" t="s">
        <v>1049</v>
      </c>
      <c r="M12">
        <v>1</v>
      </c>
    </row>
    <row r="13" spans="1:13" x14ac:dyDescent="0.35">
      <c r="A13" t="s">
        <v>35</v>
      </c>
      <c r="B13" t="s">
        <v>18</v>
      </c>
      <c r="C13">
        <v>44</v>
      </c>
      <c r="D13" t="s">
        <v>6</v>
      </c>
      <c r="E13" s="29">
        <v>44929</v>
      </c>
      <c r="F13">
        <v>105</v>
      </c>
      <c r="G13">
        <v>2.9</v>
      </c>
      <c r="H13">
        <v>2023</v>
      </c>
      <c r="I13" t="s">
        <v>1080</v>
      </c>
      <c r="J13" t="s">
        <v>1081</v>
      </c>
      <c r="K13">
        <v>3</v>
      </c>
      <c r="L13" t="s">
        <v>1049</v>
      </c>
      <c r="M13">
        <v>1</v>
      </c>
    </row>
    <row r="14" spans="1:13" x14ac:dyDescent="0.35">
      <c r="A14" t="s">
        <v>36</v>
      </c>
      <c r="B14" t="s">
        <v>8</v>
      </c>
      <c r="C14">
        <v>102</v>
      </c>
      <c r="D14" t="s">
        <v>9</v>
      </c>
      <c r="E14" s="29">
        <v>44929</v>
      </c>
      <c r="F14">
        <v>69</v>
      </c>
      <c r="G14">
        <v>4.9000000000000004</v>
      </c>
      <c r="H14">
        <v>2023</v>
      </c>
      <c r="I14" t="s">
        <v>1080</v>
      </c>
      <c r="J14" t="s">
        <v>1077</v>
      </c>
      <c r="K14">
        <v>5</v>
      </c>
      <c r="L14" t="s">
        <v>1049</v>
      </c>
      <c r="M14">
        <v>1</v>
      </c>
    </row>
    <row r="15" spans="1:13" x14ac:dyDescent="0.35">
      <c r="A15" t="s">
        <v>37</v>
      </c>
      <c r="B15" t="s">
        <v>14</v>
      </c>
      <c r="C15">
        <v>135</v>
      </c>
      <c r="D15" t="s">
        <v>10</v>
      </c>
      <c r="E15" s="29">
        <v>44929</v>
      </c>
      <c r="F15">
        <v>46</v>
      </c>
      <c r="G15">
        <v>3.4</v>
      </c>
      <c r="H15">
        <v>2023</v>
      </c>
      <c r="I15" t="s">
        <v>1080</v>
      </c>
      <c r="J15" t="s">
        <v>1079</v>
      </c>
      <c r="K15">
        <v>3</v>
      </c>
      <c r="L15" t="s">
        <v>1049</v>
      </c>
      <c r="M15">
        <v>1</v>
      </c>
    </row>
    <row r="16" spans="1:13" x14ac:dyDescent="0.35">
      <c r="A16" t="s">
        <v>38</v>
      </c>
      <c r="B16" t="s">
        <v>24</v>
      </c>
      <c r="C16">
        <v>98</v>
      </c>
      <c r="D16" t="s">
        <v>9</v>
      </c>
      <c r="E16" s="29">
        <v>44930</v>
      </c>
      <c r="F16">
        <v>108</v>
      </c>
      <c r="G16">
        <v>3.5</v>
      </c>
      <c r="H16">
        <v>2023</v>
      </c>
      <c r="I16" t="s">
        <v>1082</v>
      </c>
      <c r="J16" t="s">
        <v>1077</v>
      </c>
      <c r="K16">
        <v>4</v>
      </c>
      <c r="L16" t="s">
        <v>1049</v>
      </c>
      <c r="M16">
        <v>1</v>
      </c>
    </row>
    <row r="17" spans="1:13" x14ac:dyDescent="0.35">
      <c r="A17" t="s">
        <v>39</v>
      </c>
      <c r="B17" t="s">
        <v>18</v>
      </c>
      <c r="C17">
        <v>139</v>
      </c>
      <c r="D17" t="s">
        <v>9</v>
      </c>
      <c r="E17" s="29">
        <v>44930</v>
      </c>
      <c r="F17">
        <v>96</v>
      </c>
      <c r="G17">
        <v>4</v>
      </c>
      <c r="H17">
        <v>2023</v>
      </c>
      <c r="I17" t="s">
        <v>1082</v>
      </c>
      <c r="J17" t="s">
        <v>1079</v>
      </c>
      <c r="K17">
        <v>4</v>
      </c>
      <c r="L17" t="s">
        <v>1049</v>
      </c>
      <c r="M17">
        <v>1</v>
      </c>
    </row>
    <row r="18" spans="1:13" x14ac:dyDescent="0.35">
      <c r="A18" t="s">
        <v>40</v>
      </c>
      <c r="B18" t="s">
        <v>14</v>
      </c>
      <c r="C18">
        <v>48</v>
      </c>
      <c r="D18" t="s">
        <v>11</v>
      </c>
      <c r="E18" s="29">
        <v>44930</v>
      </c>
      <c r="F18">
        <v>68</v>
      </c>
      <c r="G18">
        <v>4.9000000000000004</v>
      </c>
      <c r="H18">
        <v>2023</v>
      </c>
      <c r="I18" t="s">
        <v>1082</v>
      </c>
      <c r="J18" t="s">
        <v>1081</v>
      </c>
      <c r="K18">
        <v>5</v>
      </c>
      <c r="L18" t="s">
        <v>1049</v>
      </c>
      <c r="M18">
        <v>1</v>
      </c>
    </row>
    <row r="19" spans="1:13" x14ac:dyDescent="0.35">
      <c r="A19" t="s">
        <v>41</v>
      </c>
      <c r="B19" t="s">
        <v>18</v>
      </c>
      <c r="C19">
        <v>176</v>
      </c>
      <c r="D19" t="s">
        <v>10</v>
      </c>
      <c r="E19" s="29">
        <v>44931</v>
      </c>
      <c r="F19">
        <v>24</v>
      </c>
      <c r="G19">
        <v>4.8</v>
      </c>
      <c r="H19">
        <v>2023</v>
      </c>
      <c r="I19" t="s">
        <v>1083</v>
      </c>
      <c r="J19" t="s">
        <v>1079</v>
      </c>
      <c r="K19">
        <v>5</v>
      </c>
      <c r="L19" t="s">
        <v>1049</v>
      </c>
      <c r="M19">
        <v>1</v>
      </c>
    </row>
    <row r="20" spans="1:13" x14ac:dyDescent="0.35">
      <c r="A20" t="s">
        <v>42</v>
      </c>
      <c r="B20" t="s">
        <v>18</v>
      </c>
      <c r="C20">
        <v>99</v>
      </c>
      <c r="D20" t="s">
        <v>11</v>
      </c>
      <c r="E20" s="29">
        <v>44931</v>
      </c>
      <c r="F20">
        <v>195</v>
      </c>
      <c r="G20">
        <v>3.9</v>
      </c>
      <c r="H20">
        <v>2023</v>
      </c>
      <c r="I20" t="s">
        <v>1083</v>
      </c>
      <c r="J20" t="s">
        <v>1077</v>
      </c>
      <c r="K20">
        <v>4</v>
      </c>
      <c r="L20" t="s">
        <v>1049</v>
      </c>
      <c r="M20">
        <v>1</v>
      </c>
    </row>
    <row r="21" spans="1:13" x14ac:dyDescent="0.35">
      <c r="A21" t="s">
        <v>43</v>
      </c>
      <c r="B21" t="s">
        <v>22</v>
      </c>
      <c r="C21">
        <v>28</v>
      </c>
      <c r="D21" t="s">
        <v>6</v>
      </c>
      <c r="E21" s="29">
        <v>44931</v>
      </c>
      <c r="F21">
        <v>28</v>
      </c>
      <c r="G21">
        <v>3.8</v>
      </c>
      <c r="H21">
        <v>2023</v>
      </c>
      <c r="I21" t="s">
        <v>1083</v>
      </c>
      <c r="J21" t="s">
        <v>1084</v>
      </c>
      <c r="K21">
        <v>4</v>
      </c>
      <c r="L21" t="s">
        <v>1049</v>
      </c>
      <c r="M21">
        <v>1</v>
      </c>
    </row>
    <row r="22" spans="1:13" x14ac:dyDescent="0.35">
      <c r="A22" t="s">
        <v>44</v>
      </c>
      <c r="B22" t="s">
        <v>15</v>
      </c>
      <c r="C22">
        <v>54</v>
      </c>
      <c r="D22" t="s">
        <v>9</v>
      </c>
      <c r="E22" s="29">
        <v>44931</v>
      </c>
      <c r="F22">
        <v>170</v>
      </c>
      <c r="G22">
        <v>4.3</v>
      </c>
      <c r="H22">
        <v>2023</v>
      </c>
      <c r="I22" t="s">
        <v>1083</v>
      </c>
      <c r="J22" t="s">
        <v>1081</v>
      </c>
      <c r="K22">
        <v>4</v>
      </c>
      <c r="L22" t="s">
        <v>1049</v>
      </c>
      <c r="M22">
        <v>1</v>
      </c>
    </row>
    <row r="23" spans="1:13" x14ac:dyDescent="0.35">
      <c r="A23" t="s">
        <v>45</v>
      </c>
      <c r="B23" t="s">
        <v>7</v>
      </c>
      <c r="C23">
        <v>48</v>
      </c>
      <c r="D23" t="s">
        <v>10</v>
      </c>
      <c r="E23" s="29">
        <v>44932</v>
      </c>
      <c r="F23">
        <v>30</v>
      </c>
      <c r="G23">
        <v>4.4000000000000004</v>
      </c>
      <c r="H23">
        <v>2023</v>
      </c>
      <c r="I23" t="s">
        <v>1085</v>
      </c>
      <c r="J23" t="s">
        <v>1081</v>
      </c>
      <c r="K23">
        <v>4</v>
      </c>
      <c r="L23" t="s">
        <v>1049</v>
      </c>
      <c r="M23">
        <v>1</v>
      </c>
    </row>
    <row r="24" spans="1:13" x14ac:dyDescent="0.35">
      <c r="A24" t="s">
        <v>46</v>
      </c>
      <c r="B24" t="s">
        <v>12</v>
      </c>
      <c r="C24">
        <v>128</v>
      </c>
      <c r="D24" t="s">
        <v>10</v>
      </c>
      <c r="E24" s="29">
        <v>44932</v>
      </c>
      <c r="F24">
        <v>72</v>
      </c>
      <c r="G24">
        <v>5</v>
      </c>
      <c r="H24">
        <v>2023</v>
      </c>
      <c r="I24" t="s">
        <v>1085</v>
      </c>
      <c r="J24" t="s">
        <v>1079</v>
      </c>
      <c r="K24">
        <v>5</v>
      </c>
      <c r="L24" t="s">
        <v>1049</v>
      </c>
      <c r="M24">
        <v>1</v>
      </c>
    </row>
    <row r="25" spans="1:13" x14ac:dyDescent="0.35">
      <c r="A25" t="s">
        <v>47</v>
      </c>
      <c r="B25" t="s">
        <v>12</v>
      </c>
      <c r="C25">
        <v>38</v>
      </c>
      <c r="D25" t="s">
        <v>13</v>
      </c>
      <c r="E25" s="29">
        <v>44933</v>
      </c>
      <c r="F25">
        <v>92</v>
      </c>
      <c r="G25">
        <v>4.9000000000000004</v>
      </c>
      <c r="H25">
        <v>2023</v>
      </c>
      <c r="I25" t="s">
        <v>1086</v>
      </c>
      <c r="J25" t="s">
        <v>1081</v>
      </c>
      <c r="K25">
        <v>5</v>
      </c>
      <c r="L25" t="s">
        <v>1049</v>
      </c>
      <c r="M25">
        <v>1</v>
      </c>
    </row>
    <row r="26" spans="1:13" x14ac:dyDescent="0.35">
      <c r="A26" t="s">
        <v>48</v>
      </c>
      <c r="B26" t="s">
        <v>20</v>
      </c>
      <c r="C26">
        <v>67</v>
      </c>
      <c r="D26" t="s">
        <v>13</v>
      </c>
      <c r="E26" s="29">
        <v>44934</v>
      </c>
      <c r="F26">
        <v>165</v>
      </c>
      <c r="G26">
        <v>4.5</v>
      </c>
      <c r="H26">
        <v>2023</v>
      </c>
      <c r="I26" t="s">
        <v>1076</v>
      </c>
      <c r="J26" t="s">
        <v>1077</v>
      </c>
      <c r="K26">
        <v>5</v>
      </c>
      <c r="L26" t="s">
        <v>1049</v>
      </c>
      <c r="M26">
        <v>1</v>
      </c>
    </row>
    <row r="27" spans="1:13" x14ac:dyDescent="0.35">
      <c r="A27" t="s">
        <v>49</v>
      </c>
      <c r="B27" t="s">
        <v>19</v>
      </c>
      <c r="C27">
        <v>58</v>
      </c>
      <c r="D27" t="s">
        <v>9</v>
      </c>
      <c r="E27" s="29">
        <v>44934</v>
      </c>
      <c r="F27">
        <v>140</v>
      </c>
      <c r="G27">
        <v>2.1</v>
      </c>
      <c r="H27">
        <v>2023</v>
      </c>
      <c r="I27" t="s">
        <v>1076</v>
      </c>
      <c r="J27" t="s">
        <v>1081</v>
      </c>
      <c r="K27">
        <v>2</v>
      </c>
      <c r="L27" t="s">
        <v>1049</v>
      </c>
      <c r="M27">
        <v>1</v>
      </c>
    </row>
    <row r="28" spans="1:13" x14ac:dyDescent="0.35">
      <c r="A28" t="s">
        <v>50</v>
      </c>
      <c r="B28" t="s">
        <v>18</v>
      </c>
      <c r="C28">
        <v>54</v>
      </c>
      <c r="D28" t="s">
        <v>11</v>
      </c>
      <c r="E28" s="29">
        <v>44934</v>
      </c>
      <c r="F28">
        <v>111</v>
      </c>
      <c r="G28">
        <v>3.3</v>
      </c>
      <c r="H28">
        <v>2023</v>
      </c>
      <c r="I28" t="s">
        <v>1076</v>
      </c>
      <c r="J28" t="s">
        <v>1081</v>
      </c>
      <c r="K28">
        <v>3</v>
      </c>
      <c r="L28" t="s">
        <v>1049</v>
      </c>
      <c r="M28">
        <v>1</v>
      </c>
    </row>
    <row r="29" spans="1:13" x14ac:dyDescent="0.35">
      <c r="A29" t="s">
        <v>51</v>
      </c>
      <c r="B29" t="s">
        <v>16</v>
      </c>
      <c r="C29">
        <v>28</v>
      </c>
      <c r="D29" t="s">
        <v>10</v>
      </c>
      <c r="E29" s="29">
        <v>44935</v>
      </c>
      <c r="F29">
        <v>63</v>
      </c>
      <c r="G29">
        <v>4.0999999999999996</v>
      </c>
      <c r="H29">
        <v>2023</v>
      </c>
      <c r="I29" t="s">
        <v>1078</v>
      </c>
      <c r="J29" t="s">
        <v>1084</v>
      </c>
      <c r="K29">
        <v>4</v>
      </c>
      <c r="L29" t="s">
        <v>1049</v>
      </c>
      <c r="M29">
        <v>1</v>
      </c>
    </row>
    <row r="30" spans="1:13" x14ac:dyDescent="0.35">
      <c r="A30" t="s">
        <v>52</v>
      </c>
      <c r="B30" t="s">
        <v>24</v>
      </c>
      <c r="C30">
        <v>73</v>
      </c>
      <c r="D30" t="s">
        <v>10</v>
      </c>
      <c r="E30" s="29">
        <v>44935</v>
      </c>
      <c r="F30">
        <v>80</v>
      </c>
      <c r="G30">
        <v>4.2</v>
      </c>
      <c r="H30">
        <v>2023</v>
      </c>
      <c r="I30" t="s">
        <v>1078</v>
      </c>
      <c r="J30" t="s">
        <v>1077</v>
      </c>
      <c r="K30">
        <v>4</v>
      </c>
      <c r="L30" t="s">
        <v>1049</v>
      </c>
      <c r="M30">
        <v>1</v>
      </c>
    </row>
    <row r="31" spans="1:13" x14ac:dyDescent="0.35">
      <c r="A31" t="s">
        <v>53</v>
      </c>
      <c r="B31" t="s">
        <v>8</v>
      </c>
      <c r="C31">
        <v>81</v>
      </c>
      <c r="D31" t="s">
        <v>10</v>
      </c>
      <c r="E31" s="29">
        <v>44936</v>
      </c>
      <c r="F31">
        <v>50</v>
      </c>
      <c r="G31">
        <v>4.5999999999999996</v>
      </c>
      <c r="H31">
        <v>2023</v>
      </c>
      <c r="I31" t="s">
        <v>1080</v>
      </c>
      <c r="J31" t="s">
        <v>1077</v>
      </c>
      <c r="K31">
        <v>5</v>
      </c>
      <c r="L31" t="s">
        <v>1049</v>
      </c>
      <c r="M31">
        <v>1</v>
      </c>
    </row>
    <row r="32" spans="1:13" x14ac:dyDescent="0.35">
      <c r="A32" t="s">
        <v>54</v>
      </c>
      <c r="B32" t="s">
        <v>22</v>
      </c>
      <c r="C32">
        <v>31</v>
      </c>
      <c r="D32" t="s">
        <v>13</v>
      </c>
      <c r="E32" s="29">
        <v>44936</v>
      </c>
      <c r="F32">
        <v>123</v>
      </c>
      <c r="G32">
        <v>2.9</v>
      </c>
      <c r="H32">
        <v>2023</v>
      </c>
      <c r="I32" t="s">
        <v>1080</v>
      </c>
      <c r="J32" t="s">
        <v>1081</v>
      </c>
      <c r="K32">
        <v>3</v>
      </c>
      <c r="L32" t="s">
        <v>1049</v>
      </c>
      <c r="M32">
        <v>1</v>
      </c>
    </row>
    <row r="33" spans="1:13" x14ac:dyDescent="0.35">
      <c r="A33" t="s">
        <v>55</v>
      </c>
      <c r="B33" t="s">
        <v>19</v>
      </c>
      <c r="C33">
        <v>155</v>
      </c>
      <c r="D33" t="s">
        <v>11</v>
      </c>
      <c r="E33" s="29">
        <v>44936</v>
      </c>
      <c r="F33">
        <v>110</v>
      </c>
      <c r="G33">
        <v>4.8</v>
      </c>
      <c r="H33">
        <v>2023</v>
      </c>
      <c r="I33" t="s">
        <v>1080</v>
      </c>
      <c r="J33" t="s">
        <v>1079</v>
      </c>
      <c r="K33">
        <v>5</v>
      </c>
      <c r="L33" t="s">
        <v>1049</v>
      </c>
      <c r="M33">
        <v>1</v>
      </c>
    </row>
    <row r="34" spans="1:13" x14ac:dyDescent="0.35">
      <c r="A34" t="s">
        <v>56</v>
      </c>
      <c r="B34" t="s">
        <v>22</v>
      </c>
      <c r="C34">
        <v>80</v>
      </c>
      <c r="D34" t="s">
        <v>10</v>
      </c>
      <c r="E34" s="29">
        <v>44936</v>
      </c>
      <c r="F34">
        <v>140</v>
      </c>
      <c r="G34">
        <v>4.2</v>
      </c>
      <c r="H34">
        <v>2023</v>
      </c>
      <c r="I34" t="s">
        <v>1080</v>
      </c>
      <c r="J34" t="s">
        <v>1077</v>
      </c>
      <c r="K34">
        <v>4</v>
      </c>
      <c r="L34" t="s">
        <v>1049</v>
      </c>
      <c r="M34">
        <v>1</v>
      </c>
    </row>
    <row r="35" spans="1:13" x14ac:dyDescent="0.35">
      <c r="A35" t="s">
        <v>57</v>
      </c>
      <c r="B35" t="s">
        <v>8</v>
      </c>
      <c r="C35">
        <v>82</v>
      </c>
      <c r="D35" t="s">
        <v>10</v>
      </c>
      <c r="E35" s="29">
        <v>44938</v>
      </c>
      <c r="F35">
        <v>42</v>
      </c>
      <c r="G35">
        <v>3.7</v>
      </c>
      <c r="H35">
        <v>2023</v>
      </c>
      <c r="I35" t="s">
        <v>1083</v>
      </c>
      <c r="J35" t="s">
        <v>1077</v>
      </c>
      <c r="K35">
        <v>4</v>
      </c>
      <c r="L35" t="s">
        <v>1049</v>
      </c>
      <c r="M35">
        <v>1</v>
      </c>
    </row>
    <row r="36" spans="1:13" x14ac:dyDescent="0.35">
      <c r="A36" t="s">
        <v>58</v>
      </c>
      <c r="B36" t="s">
        <v>8</v>
      </c>
      <c r="C36">
        <v>29</v>
      </c>
      <c r="D36" t="s">
        <v>11</v>
      </c>
      <c r="E36" s="29">
        <v>44938</v>
      </c>
      <c r="F36">
        <v>170</v>
      </c>
      <c r="G36">
        <v>5</v>
      </c>
      <c r="H36">
        <v>2023</v>
      </c>
      <c r="I36" t="s">
        <v>1083</v>
      </c>
      <c r="J36" t="s">
        <v>1084</v>
      </c>
      <c r="K36">
        <v>5</v>
      </c>
      <c r="L36" t="s">
        <v>1049</v>
      </c>
      <c r="M36">
        <v>1</v>
      </c>
    </row>
    <row r="37" spans="1:13" x14ac:dyDescent="0.35">
      <c r="A37" t="s">
        <v>59</v>
      </c>
      <c r="B37" t="s">
        <v>7</v>
      </c>
      <c r="C37">
        <v>160</v>
      </c>
      <c r="D37" t="s">
        <v>9</v>
      </c>
      <c r="E37" s="29">
        <v>44940</v>
      </c>
      <c r="F37">
        <v>105</v>
      </c>
      <c r="G37">
        <v>5</v>
      </c>
      <c r="H37">
        <v>2023</v>
      </c>
      <c r="I37" t="s">
        <v>1086</v>
      </c>
      <c r="J37" t="s">
        <v>1079</v>
      </c>
      <c r="K37">
        <v>5</v>
      </c>
      <c r="L37" t="s">
        <v>1049</v>
      </c>
      <c r="M37">
        <v>1</v>
      </c>
    </row>
    <row r="38" spans="1:13" x14ac:dyDescent="0.35">
      <c r="A38" t="s">
        <v>60</v>
      </c>
      <c r="B38" t="s">
        <v>17</v>
      </c>
      <c r="C38">
        <v>105</v>
      </c>
      <c r="D38" t="s">
        <v>10</v>
      </c>
      <c r="E38" s="29">
        <v>44941</v>
      </c>
      <c r="F38">
        <v>125</v>
      </c>
      <c r="G38">
        <v>4.8</v>
      </c>
      <c r="H38">
        <v>2023</v>
      </c>
      <c r="I38" t="s">
        <v>1076</v>
      </c>
      <c r="J38" t="s">
        <v>1077</v>
      </c>
      <c r="K38">
        <v>5</v>
      </c>
      <c r="L38" t="s">
        <v>1049</v>
      </c>
      <c r="M38">
        <v>1</v>
      </c>
    </row>
    <row r="39" spans="1:13" x14ac:dyDescent="0.35">
      <c r="A39" t="s">
        <v>61</v>
      </c>
      <c r="B39" t="s">
        <v>22</v>
      </c>
      <c r="C39">
        <v>75</v>
      </c>
      <c r="D39" t="s">
        <v>6</v>
      </c>
      <c r="E39" s="29">
        <v>44941</v>
      </c>
      <c r="F39">
        <v>26</v>
      </c>
      <c r="G39">
        <v>2.4</v>
      </c>
      <c r="H39">
        <v>2023</v>
      </c>
      <c r="I39" t="s">
        <v>1076</v>
      </c>
      <c r="J39" t="s">
        <v>1077</v>
      </c>
      <c r="K39">
        <v>2</v>
      </c>
      <c r="L39" t="s">
        <v>1049</v>
      </c>
      <c r="M39">
        <v>1</v>
      </c>
    </row>
    <row r="40" spans="1:13" x14ac:dyDescent="0.35">
      <c r="A40" t="s">
        <v>62</v>
      </c>
      <c r="B40" t="s">
        <v>19</v>
      </c>
      <c r="C40">
        <v>94</v>
      </c>
      <c r="D40" t="s">
        <v>6</v>
      </c>
      <c r="E40" s="29">
        <v>44942</v>
      </c>
      <c r="F40">
        <v>120</v>
      </c>
      <c r="G40">
        <v>3.1</v>
      </c>
      <c r="H40">
        <v>2023</v>
      </c>
      <c r="I40" t="s">
        <v>1078</v>
      </c>
      <c r="J40" t="s">
        <v>1077</v>
      </c>
      <c r="K40">
        <v>3</v>
      </c>
      <c r="L40" t="s">
        <v>1049</v>
      </c>
      <c r="M40">
        <v>1</v>
      </c>
    </row>
    <row r="41" spans="1:13" x14ac:dyDescent="0.35">
      <c r="A41" t="s">
        <v>63</v>
      </c>
      <c r="B41" t="s">
        <v>12</v>
      </c>
      <c r="C41">
        <v>90</v>
      </c>
      <c r="D41" t="s">
        <v>9</v>
      </c>
      <c r="E41" s="29">
        <v>44942</v>
      </c>
      <c r="F41">
        <v>132</v>
      </c>
      <c r="G41">
        <v>3.2</v>
      </c>
      <c r="H41">
        <v>2023</v>
      </c>
      <c r="I41" t="s">
        <v>1078</v>
      </c>
      <c r="J41" t="s">
        <v>1077</v>
      </c>
      <c r="K41">
        <v>3</v>
      </c>
      <c r="L41" t="s">
        <v>1049</v>
      </c>
      <c r="M41">
        <v>1</v>
      </c>
    </row>
    <row r="42" spans="1:13" x14ac:dyDescent="0.35">
      <c r="A42" t="s">
        <v>64</v>
      </c>
      <c r="B42" t="s">
        <v>19</v>
      </c>
      <c r="C42">
        <v>81</v>
      </c>
      <c r="D42" t="s">
        <v>13</v>
      </c>
      <c r="E42" s="29">
        <v>44943</v>
      </c>
      <c r="F42">
        <v>86</v>
      </c>
      <c r="G42">
        <v>2.4</v>
      </c>
      <c r="H42">
        <v>2023</v>
      </c>
      <c r="I42" t="s">
        <v>1080</v>
      </c>
      <c r="J42" t="s">
        <v>1077</v>
      </c>
      <c r="K42">
        <v>2</v>
      </c>
      <c r="L42" t="s">
        <v>1049</v>
      </c>
      <c r="M42">
        <v>1</v>
      </c>
    </row>
    <row r="43" spans="1:13" x14ac:dyDescent="0.35">
      <c r="A43" t="s">
        <v>65</v>
      </c>
      <c r="B43" t="s">
        <v>22</v>
      </c>
      <c r="C43">
        <v>106</v>
      </c>
      <c r="D43" t="s">
        <v>10</v>
      </c>
      <c r="E43" s="29">
        <v>44943</v>
      </c>
      <c r="F43">
        <v>108</v>
      </c>
      <c r="G43">
        <v>5</v>
      </c>
      <c r="H43">
        <v>2023</v>
      </c>
      <c r="I43" t="s">
        <v>1080</v>
      </c>
      <c r="J43" t="s">
        <v>1077</v>
      </c>
      <c r="K43">
        <v>5</v>
      </c>
      <c r="L43" t="s">
        <v>1049</v>
      </c>
      <c r="M43">
        <v>1</v>
      </c>
    </row>
    <row r="44" spans="1:13" x14ac:dyDescent="0.35">
      <c r="A44" t="s">
        <v>66</v>
      </c>
      <c r="B44" t="s">
        <v>12</v>
      </c>
      <c r="C44">
        <v>74</v>
      </c>
      <c r="D44" t="s">
        <v>13</v>
      </c>
      <c r="E44" s="29">
        <v>44943</v>
      </c>
      <c r="F44">
        <v>96</v>
      </c>
      <c r="G44">
        <v>4.7</v>
      </c>
      <c r="H44">
        <v>2023</v>
      </c>
      <c r="I44" t="s">
        <v>1080</v>
      </c>
      <c r="J44" t="s">
        <v>1077</v>
      </c>
      <c r="K44">
        <v>5</v>
      </c>
      <c r="L44" t="s">
        <v>1049</v>
      </c>
      <c r="M44">
        <v>1</v>
      </c>
    </row>
    <row r="45" spans="1:13" x14ac:dyDescent="0.35">
      <c r="A45" t="s">
        <v>67</v>
      </c>
      <c r="B45" t="s">
        <v>18</v>
      </c>
      <c r="C45">
        <v>105</v>
      </c>
      <c r="D45" t="s">
        <v>9</v>
      </c>
      <c r="E45" s="29">
        <v>44944</v>
      </c>
      <c r="F45">
        <v>80</v>
      </c>
      <c r="G45">
        <v>4.7</v>
      </c>
      <c r="H45">
        <v>2023</v>
      </c>
      <c r="I45" t="s">
        <v>1082</v>
      </c>
      <c r="J45" t="s">
        <v>1077</v>
      </c>
      <c r="K45">
        <v>5</v>
      </c>
      <c r="L45" t="s">
        <v>1049</v>
      </c>
      <c r="M45">
        <v>1</v>
      </c>
    </row>
    <row r="46" spans="1:13" x14ac:dyDescent="0.35">
      <c r="A46" t="s">
        <v>68</v>
      </c>
      <c r="B46" t="s">
        <v>22</v>
      </c>
      <c r="C46">
        <v>89</v>
      </c>
      <c r="D46" t="s">
        <v>10</v>
      </c>
      <c r="E46" s="29">
        <v>44944</v>
      </c>
      <c r="F46">
        <v>155</v>
      </c>
      <c r="G46">
        <v>4.0999999999999996</v>
      </c>
      <c r="H46">
        <v>2023</v>
      </c>
      <c r="I46" t="s">
        <v>1082</v>
      </c>
      <c r="J46" t="s">
        <v>1077</v>
      </c>
      <c r="K46">
        <v>4</v>
      </c>
      <c r="L46" t="s">
        <v>1049</v>
      </c>
      <c r="M46">
        <v>1</v>
      </c>
    </row>
    <row r="47" spans="1:13" x14ac:dyDescent="0.35">
      <c r="A47" t="s">
        <v>69</v>
      </c>
      <c r="B47" t="s">
        <v>14</v>
      </c>
      <c r="C47">
        <v>132</v>
      </c>
      <c r="D47" t="s">
        <v>6</v>
      </c>
      <c r="E47" s="29">
        <v>44944</v>
      </c>
      <c r="F47">
        <v>168</v>
      </c>
      <c r="G47">
        <v>4.0999999999999996</v>
      </c>
      <c r="H47">
        <v>2023</v>
      </c>
      <c r="I47" t="s">
        <v>1082</v>
      </c>
      <c r="J47" t="s">
        <v>1079</v>
      </c>
      <c r="K47">
        <v>4</v>
      </c>
      <c r="L47" t="s">
        <v>1049</v>
      </c>
      <c r="M47">
        <v>1</v>
      </c>
    </row>
    <row r="48" spans="1:13" x14ac:dyDescent="0.35">
      <c r="A48" t="s">
        <v>70</v>
      </c>
      <c r="B48" t="s">
        <v>17</v>
      </c>
      <c r="C48">
        <v>105</v>
      </c>
      <c r="D48" t="s">
        <v>11</v>
      </c>
      <c r="E48" s="29">
        <v>44944</v>
      </c>
      <c r="F48">
        <v>56</v>
      </c>
      <c r="G48">
        <v>3.6</v>
      </c>
      <c r="H48">
        <v>2023</v>
      </c>
      <c r="I48" t="s">
        <v>1082</v>
      </c>
      <c r="J48" t="s">
        <v>1077</v>
      </c>
      <c r="K48">
        <v>4</v>
      </c>
      <c r="L48" t="s">
        <v>1049</v>
      </c>
      <c r="M48">
        <v>1</v>
      </c>
    </row>
    <row r="49" spans="1:13" x14ac:dyDescent="0.35">
      <c r="A49" t="s">
        <v>71</v>
      </c>
      <c r="B49" t="s">
        <v>8</v>
      </c>
      <c r="C49">
        <v>13</v>
      </c>
      <c r="D49" t="s">
        <v>6</v>
      </c>
      <c r="E49" s="29">
        <v>44945</v>
      </c>
      <c r="F49">
        <v>32</v>
      </c>
      <c r="G49">
        <v>4.4000000000000004</v>
      </c>
      <c r="H49">
        <v>2023</v>
      </c>
      <c r="I49" t="s">
        <v>1083</v>
      </c>
      <c r="J49" t="s">
        <v>1084</v>
      </c>
      <c r="K49">
        <v>4</v>
      </c>
      <c r="L49" t="s">
        <v>1049</v>
      </c>
      <c r="M49">
        <v>1</v>
      </c>
    </row>
    <row r="50" spans="1:13" x14ac:dyDescent="0.35">
      <c r="A50" t="s">
        <v>72</v>
      </c>
      <c r="B50" t="s">
        <v>21</v>
      </c>
      <c r="C50">
        <v>131</v>
      </c>
      <c r="D50" t="s">
        <v>11</v>
      </c>
      <c r="E50" s="29">
        <v>44945</v>
      </c>
      <c r="F50">
        <v>78</v>
      </c>
      <c r="G50">
        <v>4.4000000000000004</v>
      </c>
      <c r="H50">
        <v>2023</v>
      </c>
      <c r="I50" t="s">
        <v>1083</v>
      </c>
      <c r="J50" t="s">
        <v>1079</v>
      </c>
      <c r="K50">
        <v>4</v>
      </c>
      <c r="L50" t="s">
        <v>1049</v>
      </c>
      <c r="M50">
        <v>1</v>
      </c>
    </row>
    <row r="51" spans="1:13" x14ac:dyDescent="0.35">
      <c r="A51" t="s">
        <v>73</v>
      </c>
      <c r="B51" t="s">
        <v>12</v>
      </c>
      <c r="C51">
        <v>104</v>
      </c>
      <c r="D51" t="s">
        <v>10</v>
      </c>
      <c r="E51" s="29">
        <v>44945</v>
      </c>
      <c r="F51">
        <v>86</v>
      </c>
      <c r="G51">
        <v>4</v>
      </c>
      <c r="H51">
        <v>2023</v>
      </c>
      <c r="I51" t="s">
        <v>1083</v>
      </c>
      <c r="J51" t="s">
        <v>1077</v>
      </c>
      <c r="K51">
        <v>4</v>
      </c>
      <c r="L51" t="s">
        <v>1049</v>
      </c>
      <c r="M51">
        <v>1</v>
      </c>
    </row>
    <row r="52" spans="1:13" x14ac:dyDescent="0.35">
      <c r="A52" t="s">
        <v>74</v>
      </c>
      <c r="B52" t="s">
        <v>20</v>
      </c>
      <c r="C52">
        <v>90</v>
      </c>
      <c r="D52" t="s">
        <v>9</v>
      </c>
      <c r="E52" s="29">
        <v>44946</v>
      </c>
      <c r="F52">
        <v>64</v>
      </c>
      <c r="G52">
        <v>3.8</v>
      </c>
      <c r="H52">
        <v>2023</v>
      </c>
      <c r="I52" t="s">
        <v>1085</v>
      </c>
      <c r="J52" t="s">
        <v>1077</v>
      </c>
      <c r="K52">
        <v>4</v>
      </c>
      <c r="L52" t="s">
        <v>1049</v>
      </c>
      <c r="M52">
        <v>1</v>
      </c>
    </row>
    <row r="53" spans="1:13" x14ac:dyDescent="0.35">
      <c r="A53" t="s">
        <v>75</v>
      </c>
      <c r="B53" t="s">
        <v>16</v>
      </c>
      <c r="C53">
        <v>37</v>
      </c>
      <c r="D53" t="s">
        <v>9</v>
      </c>
      <c r="E53" s="29">
        <v>44946</v>
      </c>
      <c r="F53">
        <v>96</v>
      </c>
      <c r="G53">
        <v>3.6</v>
      </c>
      <c r="H53">
        <v>2023</v>
      </c>
      <c r="I53" t="s">
        <v>1085</v>
      </c>
      <c r="J53" t="s">
        <v>1081</v>
      </c>
      <c r="K53">
        <v>4</v>
      </c>
      <c r="L53" t="s">
        <v>1049</v>
      </c>
      <c r="M53">
        <v>1</v>
      </c>
    </row>
    <row r="54" spans="1:13" x14ac:dyDescent="0.35">
      <c r="A54" t="s">
        <v>76</v>
      </c>
      <c r="B54" t="s">
        <v>24</v>
      </c>
      <c r="C54">
        <v>149</v>
      </c>
      <c r="D54" t="s">
        <v>11</v>
      </c>
      <c r="E54" s="29">
        <v>44946</v>
      </c>
      <c r="F54">
        <v>72</v>
      </c>
      <c r="G54">
        <v>4.3</v>
      </c>
      <c r="H54">
        <v>2023</v>
      </c>
      <c r="I54" t="s">
        <v>1085</v>
      </c>
      <c r="J54" t="s">
        <v>1079</v>
      </c>
      <c r="K54">
        <v>4</v>
      </c>
      <c r="L54" t="s">
        <v>1049</v>
      </c>
      <c r="M54">
        <v>1</v>
      </c>
    </row>
    <row r="55" spans="1:13" x14ac:dyDescent="0.35">
      <c r="A55" t="s">
        <v>77</v>
      </c>
      <c r="B55" t="s">
        <v>14</v>
      </c>
      <c r="C55">
        <v>100</v>
      </c>
      <c r="D55" t="s">
        <v>13</v>
      </c>
      <c r="E55" s="29">
        <v>44947</v>
      </c>
      <c r="F55">
        <v>135</v>
      </c>
      <c r="G55">
        <v>3.8</v>
      </c>
      <c r="H55">
        <v>2023</v>
      </c>
      <c r="I55" t="s">
        <v>1086</v>
      </c>
      <c r="J55" t="s">
        <v>1077</v>
      </c>
      <c r="K55">
        <v>4</v>
      </c>
      <c r="L55" t="s">
        <v>1049</v>
      </c>
      <c r="M55">
        <v>1</v>
      </c>
    </row>
    <row r="56" spans="1:13" x14ac:dyDescent="0.35">
      <c r="A56" t="s">
        <v>78</v>
      </c>
      <c r="B56" t="s">
        <v>14</v>
      </c>
      <c r="C56">
        <v>79</v>
      </c>
      <c r="D56" t="s">
        <v>6</v>
      </c>
      <c r="E56" s="29">
        <v>44947</v>
      </c>
      <c r="F56">
        <v>140</v>
      </c>
      <c r="G56">
        <v>4.5</v>
      </c>
      <c r="H56">
        <v>2023</v>
      </c>
      <c r="I56" t="s">
        <v>1086</v>
      </c>
      <c r="J56" t="s">
        <v>1077</v>
      </c>
      <c r="K56">
        <v>5</v>
      </c>
      <c r="L56" t="s">
        <v>1049</v>
      </c>
      <c r="M56">
        <v>1</v>
      </c>
    </row>
    <row r="57" spans="1:13" x14ac:dyDescent="0.35">
      <c r="A57" t="s">
        <v>79</v>
      </c>
      <c r="B57" t="s">
        <v>5</v>
      </c>
      <c r="C57">
        <v>157</v>
      </c>
      <c r="D57" t="s">
        <v>11</v>
      </c>
      <c r="E57" s="29">
        <v>44947</v>
      </c>
      <c r="F57">
        <v>69</v>
      </c>
      <c r="G57">
        <v>4.5</v>
      </c>
      <c r="H57">
        <v>2023</v>
      </c>
      <c r="I57" t="s">
        <v>1086</v>
      </c>
      <c r="J57" t="s">
        <v>1079</v>
      </c>
      <c r="K57">
        <v>5</v>
      </c>
      <c r="L57" t="s">
        <v>1049</v>
      </c>
      <c r="M57">
        <v>1</v>
      </c>
    </row>
    <row r="58" spans="1:13" x14ac:dyDescent="0.35">
      <c r="A58" t="s">
        <v>80</v>
      </c>
      <c r="B58" t="s">
        <v>14</v>
      </c>
      <c r="C58">
        <v>59</v>
      </c>
      <c r="D58" t="s">
        <v>10</v>
      </c>
      <c r="E58" s="29">
        <v>44948</v>
      </c>
      <c r="F58">
        <v>136</v>
      </c>
      <c r="G58">
        <v>4.5999999999999996</v>
      </c>
      <c r="H58">
        <v>2023</v>
      </c>
      <c r="I58" t="s">
        <v>1076</v>
      </c>
      <c r="J58" t="s">
        <v>1081</v>
      </c>
      <c r="K58">
        <v>5</v>
      </c>
      <c r="L58" t="s">
        <v>1049</v>
      </c>
      <c r="M58">
        <v>1</v>
      </c>
    </row>
    <row r="59" spans="1:13" x14ac:dyDescent="0.35">
      <c r="A59" t="s">
        <v>81</v>
      </c>
      <c r="B59" t="s">
        <v>16</v>
      </c>
      <c r="C59">
        <v>83</v>
      </c>
      <c r="D59" t="s">
        <v>11</v>
      </c>
      <c r="E59" s="29">
        <v>44948</v>
      </c>
      <c r="F59">
        <v>28</v>
      </c>
      <c r="G59">
        <v>4.5</v>
      </c>
      <c r="H59">
        <v>2023</v>
      </c>
      <c r="I59" t="s">
        <v>1076</v>
      </c>
      <c r="J59" t="s">
        <v>1077</v>
      </c>
      <c r="K59">
        <v>5</v>
      </c>
      <c r="L59" t="s">
        <v>1049</v>
      </c>
      <c r="M59">
        <v>1</v>
      </c>
    </row>
    <row r="60" spans="1:13" x14ac:dyDescent="0.35">
      <c r="A60" t="s">
        <v>82</v>
      </c>
      <c r="B60" t="s">
        <v>5</v>
      </c>
      <c r="C60">
        <v>58</v>
      </c>
      <c r="D60" t="s">
        <v>9</v>
      </c>
      <c r="E60" s="29">
        <v>44949</v>
      </c>
      <c r="F60">
        <v>135</v>
      </c>
      <c r="G60">
        <v>3.3</v>
      </c>
      <c r="H60">
        <v>2023</v>
      </c>
      <c r="I60" t="s">
        <v>1078</v>
      </c>
      <c r="J60" t="s">
        <v>1081</v>
      </c>
      <c r="K60">
        <v>3</v>
      </c>
      <c r="L60" t="s">
        <v>1049</v>
      </c>
      <c r="M60">
        <v>1</v>
      </c>
    </row>
    <row r="61" spans="1:13" x14ac:dyDescent="0.35">
      <c r="A61" t="s">
        <v>83</v>
      </c>
      <c r="B61" t="s">
        <v>19</v>
      </c>
      <c r="C61">
        <v>118</v>
      </c>
      <c r="D61" t="s">
        <v>9</v>
      </c>
      <c r="E61" s="29">
        <v>44949</v>
      </c>
      <c r="F61">
        <v>126</v>
      </c>
      <c r="G61">
        <v>2.2999999999999998</v>
      </c>
      <c r="H61">
        <v>2023</v>
      </c>
      <c r="I61" t="s">
        <v>1078</v>
      </c>
      <c r="J61" t="s">
        <v>1077</v>
      </c>
      <c r="K61">
        <v>2</v>
      </c>
      <c r="L61" t="s">
        <v>1049</v>
      </c>
      <c r="M61">
        <v>1</v>
      </c>
    </row>
    <row r="62" spans="1:13" x14ac:dyDescent="0.35">
      <c r="A62" t="s">
        <v>84</v>
      </c>
      <c r="B62" t="s">
        <v>8</v>
      </c>
      <c r="C62">
        <v>63</v>
      </c>
      <c r="D62" t="s">
        <v>10</v>
      </c>
      <c r="E62" s="29">
        <v>44949</v>
      </c>
      <c r="F62">
        <v>160</v>
      </c>
      <c r="G62">
        <v>4.3</v>
      </c>
      <c r="H62">
        <v>2023</v>
      </c>
      <c r="I62" t="s">
        <v>1078</v>
      </c>
      <c r="J62" t="s">
        <v>1077</v>
      </c>
      <c r="K62">
        <v>4</v>
      </c>
      <c r="L62" t="s">
        <v>1049</v>
      </c>
      <c r="M62">
        <v>1</v>
      </c>
    </row>
    <row r="63" spans="1:13" x14ac:dyDescent="0.35">
      <c r="A63" t="s">
        <v>85</v>
      </c>
      <c r="B63" t="s">
        <v>5</v>
      </c>
      <c r="C63">
        <v>95</v>
      </c>
      <c r="D63" t="s">
        <v>9</v>
      </c>
      <c r="E63" s="29">
        <v>44950</v>
      </c>
      <c r="F63">
        <v>48</v>
      </c>
      <c r="G63">
        <v>4.5999999999999996</v>
      </c>
      <c r="H63">
        <v>2023</v>
      </c>
      <c r="I63" t="s">
        <v>1080</v>
      </c>
      <c r="J63" t="s">
        <v>1077</v>
      </c>
      <c r="K63">
        <v>5</v>
      </c>
      <c r="L63" t="s">
        <v>1049</v>
      </c>
      <c r="M63">
        <v>1</v>
      </c>
    </row>
    <row r="64" spans="1:13" x14ac:dyDescent="0.35">
      <c r="A64" t="s">
        <v>86</v>
      </c>
      <c r="B64" t="s">
        <v>14</v>
      </c>
      <c r="C64">
        <v>74</v>
      </c>
      <c r="D64" t="s">
        <v>11</v>
      </c>
      <c r="E64" s="29">
        <v>44950</v>
      </c>
      <c r="F64">
        <v>66</v>
      </c>
      <c r="G64">
        <v>4</v>
      </c>
      <c r="H64">
        <v>2023</v>
      </c>
      <c r="I64" t="s">
        <v>1080</v>
      </c>
      <c r="J64" t="s">
        <v>1077</v>
      </c>
      <c r="K64">
        <v>4</v>
      </c>
      <c r="L64" t="s">
        <v>1049</v>
      </c>
      <c r="M64">
        <v>1</v>
      </c>
    </row>
    <row r="65" spans="1:13" x14ac:dyDescent="0.35">
      <c r="A65" t="s">
        <v>87</v>
      </c>
      <c r="B65" t="s">
        <v>18</v>
      </c>
      <c r="C65">
        <v>130</v>
      </c>
      <c r="D65" t="s">
        <v>13</v>
      </c>
      <c r="E65" s="29">
        <v>44950</v>
      </c>
      <c r="F65">
        <v>126</v>
      </c>
      <c r="G65">
        <v>2.5</v>
      </c>
      <c r="H65">
        <v>2023</v>
      </c>
      <c r="I65" t="s">
        <v>1080</v>
      </c>
      <c r="J65" t="s">
        <v>1079</v>
      </c>
      <c r="K65">
        <v>3</v>
      </c>
      <c r="L65" t="s">
        <v>1049</v>
      </c>
      <c r="M65">
        <v>1</v>
      </c>
    </row>
    <row r="66" spans="1:13" x14ac:dyDescent="0.35">
      <c r="A66" t="s">
        <v>88</v>
      </c>
      <c r="B66" t="s">
        <v>19</v>
      </c>
      <c r="C66">
        <v>110</v>
      </c>
      <c r="D66" t="s">
        <v>6</v>
      </c>
      <c r="E66" s="29">
        <v>44950</v>
      </c>
      <c r="F66">
        <v>96</v>
      </c>
      <c r="G66">
        <v>5</v>
      </c>
      <c r="H66">
        <v>2023</v>
      </c>
      <c r="I66" t="s">
        <v>1080</v>
      </c>
      <c r="J66" t="s">
        <v>1077</v>
      </c>
      <c r="K66">
        <v>5</v>
      </c>
      <c r="L66" t="s">
        <v>1049</v>
      </c>
      <c r="M66">
        <v>1</v>
      </c>
    </row>
    <row r="67" spans="1:13" x14ac:dyDescent="0.35">
      <c r="A67" t="s">
        <v>89</v>
      </c>
      <c r="B67" t="s">
        <v>14</v>
      </c>
      <c r="C67">
        <v>71</v>
      </c>
      <c r="D67" t="s">
        <v>10</v>
      </c>
      <c r="E67" s="29">
        <v>44951</v>
      </c>
      <c r="F67">
        <v>90</v>
      </c>
      <c r="G67">
        <v>3.8</v>
      </c>
      <c r="H67">
        <v>2023</v>
      </c>
      <c r="I67" t="s">
        <v>1082</v>
      </c>
      <c r="J67" t="s">
        <v>1077</v>
      </c>
      <c r="K67">
        <v>4</v>
      </c>
      <c r="L67" t="s">
        <v>1049</v>
      </c>
      <c r="M67">
        <v>1</v>
      </c>
    </row>
    <row r="68" spans="1:13" x14ac:dyDescent="0.35">
      <c r="A68" t="s">
        <v>90</v>
      </c>
      <c r="B68" t="s">
        <v>17</v>
      </c>
      <c r="C68">
        <v>147</v>
      </c>
      <c r="D68" t="s">
        <v>13</v>
      </c>
      <c r="E68" s="29">
        <v>44951</v>
      </c>
      <c r="F68">
        <v>105</v>
      </c>
      <c r="G68">
        <v>4.4000000000000004</v>
      </c>
      <c r="H68">
        <v>2023</v>
      </c>
      <c r="I68" t="s">
        <v>1082</v>
      </c>
      <c r="J68" t="s">
        <v>1079</v>
      </c>
      <c r="K68">
        <v>4</v>
      </c>
      <c r="L68" t="s">
        <v>1049</v>
      </c>
      <c r="M68">
        <v>1</v>
      </c>
    </row>
    <row r="69" spans="1:13" x14ac:dyDescent="0.35">
      <c r="A69" t="s">
        <v>91</v>
      </c>
      <c r="B69" t="s">
        <v>12</v>
      </c>
      <c r="C69">
        <v>69</v>
      </c>
      <c r="D69" t="s">
        <v>9</v>
      </c>
      <c r="E69" s="29">
        <v>44952</v>
      </c>
      <c r="F69">
        <v>40</v>
      </c>
      <c r="G69">
        <v>3.8</v>
      </c>
      <c r="H69">
        <v>2023</v>
      </c>
      <c r="I69" t="s">
        <v>1083</v>
      </c>
      <c r="J69" t="s">
        <v>1077</v>
      </c>
      <c r="K69">
        <v>4</v>
      </c>
      <c r="L69" t="s">
        <v>1049</v>
      </c>
      <c r="M69">
        <v>1</v>
      </c>
    </row>
    <row r="70" spans="1:13" x14ac:dyDescent="0.35">
      <c r="A70" t="s">
        <v>92</v>
      </c>
      <c r="B70" t="s">
        <v>19</v>
      </c>
      <c r="C70">
        <v>50</v>
      </c>
      <c r="D70" t="s">
        <v>10</v>
      </c>
      <c r="E70" s="29">
        <v>44952</v>
      </c>
      <c r="F70">
        <v>60</v>
      </c>
      <c r="G70">
        <v>2</v>
      </c>
      <c r="H70">
        <v>2023</v>
      </c>
      <c r="I70" t="s">
        <v>1083</v>
      </c>
      <c r="J70" t="s">
        <v>1081</v>
      </c>
      <c r="K70">
        <v>2</v>
      </c>
      <c r="L70" t="s">
        <v>1049</v>
      </c>
      <c r="M70">
        <v>1</v>
      </c>
    </row>
    <row r="71" spans="1:13" x14ac:dyDescent="0.35">
      <c r="A71" t="s">
        <v>93</v>
      </c>
      <c r="B71" t="s">
        <v>18</v>
      </c>
      <c r="C71">
        <v>124</v>
      </c>
      <c r="D71" t="s">
        <v>13</v>
      </c>
      <c r="E71" s="29">
        <v>44953</v>
      </c>
      <c r="F71">
        <v>215</v>
      </c>
      <c r="G71">
        <v>4.0999999999999996</v>
      </c>
      <c r="H71">
        <v>2023</v>
      </c>
      <c r="I71" t="s">
        <v>1085</v>
      </c>
      <c r="J71" t="s">
        <v>1079</v>
      </c>
      <c r="K71">
        <v>4</v>
      </c>
      <c r="L71" t="s">
        <v>1049</v>
      </c>
      <c r="M71">
        <v>1</v>
      </c>
    </row>
    <row r="72" spans="1:13" x14ac:dyDescent="0.35">
      <c r="A72" t="s">
        <v>94</v>
      </c>
      <c r="B72" t="s">
        <v>23</v>
      </c>
      <c r="C72">
        <v>81</v>
      </c>
      <c r="D72" t="s">
        <v>11</v>
      </c>
      <c r="E72" s="29">
        <v>44953</v>
      </c>
      <c r="F72">
        <v>156</v>
      </c>
      <c r="G72">
        <v>2.6</v>
      </c>
      <c r="H72">
        <v>2023</v>
      </c>
      <c r="I72" t="s">
        <v>1085</v>
      </c>
      <c r="J72" t="s">
        <v>1077</v>
      </c>
      <c r="K72">
        <v>3</v>
      </c>
      <c r="L72" t="s">
        <v>1049</v>
      </c>
      <c r="M72">
        <v>1</v>
      </c>
    </row>
    <row r="73" spans="1:13" x14ac:dyDescent="0.35">
      <c r="A73" t="s">
        <v>95</v>
      </c>
      <c r="B73" t="s">
        <v>7</v>
      </c>
      <c r="C73">
        <v>141</v>
      </c>
      <c r="D73" t="s">
        <v>6</v>
      </c>
      <c r="E73" s="29">
        <v>44953</v>
      </c>
      <c r="F73">
        <v>54</v>
      </c>
      <c r="G73">
        <v>0</v>
      </c>
      <c r="H73">
        <v>2023</v>
      </c>
      <c r="I73" t="s">
        <v>1085</v>
      </c>
      <c r="J73" t="s">
        <v>1079</v>
      </c>
      <c r="K73">
        <v>0</v>
      </c>
      <c r="L73" t="s">
        <v>1049</v>
      </c>
      <c r="M73">
        <v>1</v>
      </c>
    </row>
    <row r="74" spans="1:13" x14ac:dyDescent="0.35">
      <c r="A74" t="s">
        <v>96</v>
      </c>
      <c r="B74" t="s">
        <v>7</v>
      </c>
      <c r="C74">
        <v>168</v>
      </c>
      <c r="D74" t="s">
        <v>6</v>
      </c>
      <c r="E74" s="29">
        <v>44954</v>
      </c>
      <c r="F74">
        <v>160</v>
      </c>
      <c r="G74">
        <v>3.9</v>
      </c>
      <c r="H74">
        <v>2023</v>
      </c>
      <c r="I74" t="s">
        <v>1086</v>
      </c>
      <c r="J74" t="s">
        <v>1079</v>
      </c>
      <c r="K74">
        <v>4</v>
      </c>
      <c r="L74" t="s">
        <v>1049</v>
      </c>
      <c r="M74">
        <v>1</v>
      </c>
    </row>
    <row r="75" spans="1:13" x14ac:dyDescent="0.35">
      <c r="A75" t="s">
        <v>97</v>
      </c>
      <c r="B75" t="s">
        <v>17</v>
      </c>
      <c r="C75">
        <v>101</v>
      </c>
      <c r="D75" t="s">
        <v>11</v>
      </c>
      <c r="E75" s="29">
        <v>44954</v>
      </c>
      <c r="F75">
        <v>80</v>
      </c>
      <c r="G75">
        <v>4.8</v>
      </c>
      <c r="H75">
        <v>2023</v>
      </c>
      <c r="I75" t="s">
        <v>1086</v>
      </c>
      <c r="J75" t="s">
        <v>1077</v>
      </c>
      <c r="K75">
        <v>5</v>
      </c>
      <c r="L75" t="s">
        <v>1049</v>
      </c>
      <c r="M75">
        <v>1</v>
      </c>
    </row>
    <row r="76" spans="1:13" x14ac:dyDescent="0.35">
      <c r="A76" t="s">
        <v>98</v>
      </c>
      <c r="B76" t="s">
        <v>14</v>
      </c>
      <c r="C76">
        <v>67</v>
      </c>
      <c r="D76" t="s">
        <v>11</v>
      </c>
      <c r="E76" s="29">
        <v>44954</v>
      </c>
      <c r="F76">
        <v>168</v>
      </c>
      <c r="G76">
        <v>2.6</v>
      </c>
      <c r="H76">
        <v>2023</v>
      </c>
      <c r="I76" t="s">
        <v>1086</v>
      </c>
      <c r="J76" t="s">
        <v>1077</v>
      </c>
      <c r="K76">
        <v>3</v>
      </c>
      <c r="L76" t="s">
        <v>1049</v>
      </c>
      <c r="M76">
        <v>1</v>
      </c>
    </row>
    <row r="77" spans="1:13" x14ac:dyDescent="0.35">
      <c r="A77" t="s">
        <v>99</v>
      </c>
      <c r="B77" t="s">
        <v>5</v>
      </c>
      <c r="C77">
        <v>114</v>
      </c>
      <c r="D77" t="s">
        <v>6</v>
      </c>
      <c r="E77" s="29">
        <v>44956</v>
      </c>
      <c r="F77">
        <v>42</v>
      </c>
      <c r="G77">
        <v>2.6</v>
      </c>
      <c r="H77">
        <v>2023</v>
      </c>
      <c r="I77" t="s">
        <v>1078</v>
      </c>
      <c r="J77" t="s">
        <v>1077</v>
      </c>
      <c r="K77">
        <v>3</v>
      </c>
      <c r="L77" t="s">
        <v>1049</v>
      </c>
      <c r="M77">
        <v>1</v>
      </c>
    </row>
    <row r="78" spans="1:13" x14ac:dyDescent="0.35">
      <c r="A78" t="s">
        <v>100</v>
      </c>
      <c r="B78" t="s">
        <v>23</v>
      </c>
      <c r="C78">
        <v>42</v>
      </c>
      <c r="D78" t="s">
        <v>11</v>
      </c>
      <c r="E78" s="29">
        <v>44956</v>
      </c>
      <c r="F78">
        <v>205</v>
      </c>
      <c r="G78">
        <v>3.6</v>
      </c>
      <c r="H78">
        <v>2023</v>
      </c>
      <c r="I78" t="s">
        <v>1078</v>
      </c>
      <c r="J78" t="s">
        <v>1081</v>
      </c>
      <c r="K78">
        <v>4</v>
      </c>
      <c r="L78" t="s">
        <v>1049</v>
      </c>
      <c r="M78">
        <v>1</v>
      </c>
    </row>
    <row r="79" spans="1:13" x14ac:dyDescent="0.35">
      <c r="A79" t="s">
        <v>101</v>
      </c>
      <c r="B79" t="s">
        <v>8</v>
      </c>
      <c r="C79">
        <v>69</v>
      </c>
      <c r="D79" t="s">
        <v>6</v>
      </c>
      <c r="E79" s="29">
        <v>44956</v>
      </c>
      <c r="F79">
        <v>108</v>
      </c>
      <c r="G79">
        <v>3.3</v>
      </c>
      <c r="H79">
        <v>2023</v>
      </c>
      <c r="I79" t="s">
        <v>1078</v>
      </c>
      <c r="J79" t="s">
        <v>1077</v>
      </c>
      <c r="K79">
        <v>3</v>
      </c>
      <c r="L79" t="s">
        <v>1049</v>
      </c>
      <c r="M79">
        <v>1</v>
      </c>
    </row>
    <row r="80" spans="1:13" x14ac:dyDescent="0.35">
      <c r="A80" t="s">
        <v>102</v>
      </c>
      <c r="B80" t="s">
        <v>18</v>
      </c>
      <c r="C80">
        <v>145</v>
      </c>
      <c r="D80" t="s">
        <v>9</v>
      </c>
      <c r="E80" s="29">
        <v>44956</v>
      </c>
      <c r="F80">
        <v>78</v>
      </c>
      <c r="G80">
        <v>1.9</v>
      </c>
      <c r="H80">
        <v>2023</v>
      </c>
      <c r="I80" t="s">
        <v>1078</v>
      </c>
      <c r="J80" t="s">
        <v>1079</v>
      </c>
      <c r="K80">
        <v>2</v>
      </c>
      <c r="L80" t="s">
        <v>1049</v>
      </c>
      <c r="M80">
        <v>1</v>
      </c>
    </row>
    <row r="81" spans="1:13" x14ac:dyDescent="0.35">
      <c r="A81" t="s">
        <v>103</v>
      </c>
      <c r="B81" t="s">
        <v>12</v>
      </c>
      <c r="C81">
        <v>43</v>
      </c>
      <c r="D81" t="s">
        <v>6</v>
      </c>
      <c r="E81" s="29">
        <v>44956</v>
      </c>
      <c r="F81">
        <v>23</v>
      </c>
      <c r="G81">
        <v>4.9000000000000004</v>
      </c>
      <c r="H81">
        <v>2023</v>
      </c>
      <c r="I81" t="s">
        <v>1078</v>
      </c>
      <c r="J81" t="s">
        <v>1081</v>
      </c>
      <c r="K81">
        <v>5</v>
      </c>
      <c r="L81" t="s">
        <v>1049</v>
      </c>
      <c r="M81">
        <v>1</v>
      </c>
    </row>
    <row r="82" spans="1:13" x14ac:dyDescent="0.35">
      <c r="A82" t="s">
        <v>104</v>
      </c>
      <c r="B82" t="s">
        <v>8</v>
      </c>
      <c r="C82">
        <v>62</v>
      </c>
      <c r="D82" t="s">
        <v>10</v>
      </c>
      <c r="E82" s="29">
        <v>44957</v>
      </c>
      <c r="F82">
        <v>99</v>
      </c>
      <c r="G82">
        <v>3.6</v>
      </c>
      <c r="H82">
        <v>2023</v>
      </c>
      <c r="I82" t="s">
        <v>1080</v>
      </c>
      <c r="J82" t="s">
        <v>1077</v>
      </c>
      <c r="K82">
        <v>4</v>
      </c>
      <c r="L82" t="s">
        <v>1049</v>
      </c>
      <c r="M82">
        <v>1</v>
      </c>
    </row>
    <row r="83" spans="1:13" x14ac:dyDescent="0.35">
      <c r="A83" t="s">
        <v>105</v>
      </c>
      <c r="B83" t="s">
        <v>22</v>
      </c>
      <c r="C83">
        <v>79</v>
      </c>
      <c r="D83" t="s">
        <v>6</v>
      </c>
      <c r="E83" s="29">
        <v>44958</v>
      </c>
      <c r="F83">
        <v>148</v>
      </c>
      <c r="G83">
        <v>4.5</v>
      </c>
      <c r="H83">
        <v>2023</v>
      </c>
      <c r="I83" t="s">
        <v>1082</v>
      </c>
      <c r="J83" t="s">
        <v>1077</v>
      </c>
      <c r="K83">
        <v>5</v>
      </c>
      <c r="L83" t="s">
        <v>1050</v>
      </c>
      <c r="M83">
        <v>2</v>
      </c>
    </row>
    <row r="84" spans="1:13" x14ac:dyDescent="0.35">
      <c r="A84" t="s">
        <v>106</v>
      </c>
      <c r="B84" t="s">
        <v>18</v>
      </c>
      <c r="C84">
        <v>45</v>
      </c>
      <c r="D84" t="s">
        <v>13</v>
      </c>
      <c r="E84" s="29">
        <v>44958</v>
      </c>
      <c r="F84">
        <v>34</v>
      </c>
      <c r="G84">
        <v>3.7</v>
      </c>
      <c r="H84">
        <v>2023</v>
      </c>
      <c r="I84" t="s">
        <v>1082</v>
      </c>
      <c r="J84" t="s">
        <v>1081</v>
      </c>
      <c r="K84">
        <v>4</v>
      </c>
      <c r="L84" t="s">
        <v>1050</v>
      </c>
      <c r="M84">
        <v>2</v>
      </c>
    </row>
    <row r="85" spans="1:13" x14ac:dyDescent="0.35">
      <c r="A85" t="s">
        <v>107</v>
      </c>
      <c r="B85" t="s">
        <v>8</v>
      </c>
      <c r="C85">
        <v>137</v>
      </c>
      <c r="D85" t="s">
        <v>6</v>
      </c>
      <c r="E85" s="29">
        <v>44958</v>
      </c>
      <c r="F85">
        <v>86</v>
      </c>
      <c r="G85">
        <v>4.8</v>
      </c>
      <c r="H85">
        <v>2023</v>
      </c>
      <c r="I85" t="s">
        <v>1082</v>
      </c>
      <c r="J85" t="s">
        <v>1079</v>
      </c>
      <c r="K85">
        <v>5</v>
      </c>
      <c r="L85" t="s">
        <v>1050</v>
      </c>
      <c r="M85">
        <v>2</v>
      </c>
    </row>
    <row r="86" spans="1:13" x14ac:dyDescent="0.35">
      <c r="A86" t="s">
        <v>108</v>
      </c>
      <c r="B86" t="s">
        <v>5</v>
      </c>
      <c r="C86">
        <v>109</v>
      </c>
      <c r="D86" t="s">
        <v>10</v>
      </c>
      <c r="E86" s="29">
        <v>44958</v>
      </c>
      <c r="F86">
        <v>105</v>
      </c>
      <c r="G86">
        <v>3.3</v>
      </c>
      <c r="H86">
        <v>2023</v>
      </c>
      <c r="I86" t="s">
        <v>1082</v>
      </c>
      <c r="J86" t="s">
        <v>1077</v>
      </c>
      <c r="K86">
        <v>3</v>
      </c>
      <c r="L86" t="s">
        <v>1050</v>
      </c>
      <c r="M86">
        <v>2</v>
      </c>
    </row>
    <row r="87" spans="1:13" x14ac:dyDescent="0.35">
      <c r="A87" t="s">
        <v>109</v>
      </c>
      <c r="B87" t="s">
        <v>12</v>
      </c>
      <c r="C87">
        <v>78</v>
      </c>
      <c r="D87" t="s">
        <v>10</v>
      </c>
      <c r="E87" s="29">
        <v>44958</v>
      </c>
      <c r="F87">
        <v>62</v>
      </c>
      <c r="G87">
        <v>3.1</v>
      </c>
      <c r="H87">
        <v>2023</v>
      </c>
      <c r="I87" t="s">
        <v>1082</v>
      </c>
      <c r="J87" t="s">
        <v>1077</v>
      </c>
      <c r="K87">
        <v>3</v>
      </c>
      <c r="L87" t="s">
        <v>1050</v>
      </c>
      <c r="M87">
        <v>2</v>
      </c>
    </row>
    <row r="88" spans="1:13" x14ac:dyDescent="0.35">
      <c r="A88" t="s">
        <v>110</v>
      </c>
      <c r="B88" t="s">
        <v>8</v>
      </c>
      <c r="C88">
        <v>137</v>
      </c>
      <c r="D88" t="s">
        <v>13</v>
      </c>
      <c r="E88" s="29">
        <v>44958</v>
      </c>
      <c r="F88">
        <v>90</v>
      </c>
      <c r="G88">
        <v>4.0999999999999996</v>
      </c>
      <c r="H88">
        <v>2023</v>
      </c>
      <c r="I88" t="s">
        <v>1082</v>
      </c>
      <c r="J88" t="s">
        <v>1079</v>
      </c>
      <c r="K88">
        <v>4</v>
      </c>
      <c r="L88" t="s">
        <v>1050</v>
      </c>
      <c r="M88">
        <v>2</v>
      </c>
    </row>
    <row r="89" spans="1:13" x14ac:dyDescent="0.35">
      <c r="A89" t="s">
        <v>111</v>
      </c>
      <c r="B89" t="s">
        <v>21</v>
      </c>
      <c r="C89">
        <v>99</v>
      </c>
      <c r="D89" t="s">
        <v>10</v>
      </c>
      <c r="E89" s="29">
        <v>44959</v>
      </c>
      <c r="F89">
        <v>112</v>
      </c>
      <c r="G89">
        <v>4.9000000000000004</v>
      </c>
      <c r="H89">
        <v>2023</v>
      </c>
      <c r="I89" t="s">
        <v>1083</v>
      </c>
      <c r="J89" t="s">
        <v>1077</v>
      </c>
      <c r="K89">
        <v>5</v>
      </c>
      <c r="L89" t="s">
        <v>1050</v>
      </c>
      <c r="M89">
        <v>2</v>
      </c>
    </row>
    <row r="90" spans="1:13" x14ac:dyDescent="0.35">
      <c r="A90" t="s">
        <v>112</v>
      </c>
      <c r="B90" t="s">
        <v>19</v>
      </c>
      <c r="C90">
        <v>100</v>
      </c>
      <c r="D90" t="s">
        <v>10</v>
      </c>
      <c r="E90" s="29">
        <v>44959</v>
      </c>
      <c r="F90">
        <v>135</v>
      </c>
      <c r="G90">
        <v>4</v>
      </c>
      <c r="H90">
        <v>2023</v>
      </c>
      <c r="I90" t="s">
        <v>1083</v>
      </c>
      <c r="J90" t="s">
        <v>1077</v>
      </c>
      <c r="K90">
        <v>4</v>
      </c>
      <c r="L90" t="s">
        <v>1050</v>
      </c>
      <c r="M90">
        <v>2</v>
      </c>
    </row>
    <row r="91" spans="1:13" x14ac:dyDescent="0.35">
      <c r="A91" t="s">
        <v>113</v>
      </c>
      <c r="B91" t="s">
        <v>12</v>
      </c>
      <c r="C91">
        <v>47</v>
      </c>
      <c r="D91" t="s">
        <v>9</v>
      </c>
      <c r="E91" s="29">
        <v>44959</v>
      </c>
      <c r="F91">
        <v>34</v>
      </c>
      <c r="G91">
        <v>2.1</v>
      </c>
      <c r="H91">
        <v>2023</v>
      </c>
      <c r="I91" t="s">
        <v>1083</v>
      </c>
      <c r="J91" t="s">
        <v>1081</v>
      </c>
      <c r="K91">
        <v>2</v>
      </c>
      <c r="L91" t="s">
        <v>1050</v>
      </c>
      <c r="M91">
        <v>2</v>
      </c>
    </row>
    <row r="92" spans="1:13" x14ac:dyDescent="0.35">
      <c r="A92" t="s">
        <v>114</v>
      </c>
      <c r="B92" t="s">
        <v>5</v>
      </c>
      <c r="C92">
        <v>87</v>
      </c>
      <c r="D92" t="s">
        <v>11</v>
      </c>
      <c r="E92" s="29">
        <v>44959</v>
      </c>
      <c r="F92">
        <v>155</v>
      </c>
      <c r="G92">
        <v>4.5</v>
      </c>
      <c r="H92">
        <v>2023</v>
      </c>
      <c r="I92" t="s">
        <v>1083</v>
      </c>
      <c r="J92" t="s">
        <v>1077</v>
      </c>
      <c r="K92">
        <v>5</v>
      </c>
      <c r="L92" t="s">
        <v>1050</v>
      </c>
      <c r="M92">
        <v>2</v>
      </c>
    </row>
    <row r="93" spans="1:13" x14ac:dyDescent="0.35">
      <c r="A93" t="s">
        <v>115</v>
      </c>
      <c r="B93" t="s">
        <v>21</v>
      </c>
      <c r="C93">
        <v>143</v>
      </c>
      <c r="D93" t="s">
        <v>11</v>
      </c>
      <c r="E93" s="29">
        <v>44961</v>
      </c>
      <c r="F93">
        <v>124</v>
      </c>
      <c r="G93">
        <v>4.9000000000000004</v>
      </c>
      <c r="H93">
        <v>2023</v>
      </c>
      <c r="I93" t="s">
        <v>1086</v>
      </c>
      <c r="J93" t="s">
        <v>1079</v>
      </c>
      <c r="K93">
        <v>5</v>
      </c>
      <c r="L93" t="s">
        <v>1050</v>
      </c>
      <c r="M93">
        <v>2</v>
      </c>
    </row>
    <row r="94" spans="1:13" x14ac:dyDescent="0.35">
      <c r="A94" t="s">
        <v>116</v>
      </c>
      <c r="B94" t="s">
        <v>19</v>
      </c>
      <c r="C94">
        <v>84</v>
      </c>
      <c r="D94" t="s">
        <v>10</v>
      </c>
      <c r="E94" s="29">
        <v>44961</v>
      </c>
      <c r="F94">
        <v>195</v>
      </c>
      <c r="G94">
        <v>4.0999999999999996</v>
      </c>
      <c r="H94">
        <v>2023</v>
      </c>
      <c r="I94" t="s">
        <v>1086</v>
      </c>
      <c r="J94" t="s">
        <v>1077</v>
      </c>
      <c r="K94">
        <v>4</v>
      </c>
      <c r="L94" t="s">
        <v>1050</v>
      </c>
      <c r="M94">
        <v>2</v>
      </c>
    </row>
    <row r="95" spans="1:13" x14ac:dyDescent="0.35">
      <c r="A95" t="s">
        <v>117</v>
      </c>
      <c r="B95" t="s">
        <v>17</v>
      </c>
      <c r="C95">
        <v>55</v>
      </c>
      <c r="D95" t="s">
        <v>11</v>
      </c>
      <c r="E95" s="29">
        <v>44962</v>
      </c>
      <c r="F95">
        <v>78</v>
      </c>
      <c r="G95">
        <v>4.5</v>
      </c>
      <c r="H95">
        <v>2023</v>
      </c>
      <c r="I95" t="s">
        <v>1076</v>
      </c>
      <c r="J95" t="s">
        <v>1081</v>
      </c>
      <c r="K95">
        <v>5</v>
      </c>
      <c r="L95" t="s">
        <v>1050</v>
      </c>
      <c r="M95">
        <v>2</v>
      </c>
    </row>
    <row r="96" spans="1:13" x14ac:dyDescent="0.35">
      <c r="A96" t="s">
        <v>118</v>
      </c>
      <c r="B96" t="s">
        <v>15</v>
      </c>
      <c r="C96">
        <v>135</v>
      </c>
      <c r="D96" t="s">
        <v>13</v>
      </c>
      <c r="E96" s="29">
        <v>44964</v>
      </c>
      <c r="F96">
        <v>35</v>
      </c>
      <c r="G96">
        <v>4.8</v>
      </c>
      <c r="H96">
        <v>2023</v>
      </c>
      <c r="I96" t="s">
        <v>1080</v>
      </c>
      <c r="J96" t="s">
        <v>1079</v>
      </c>
      <c r="K96">
        <v>5</v>
      </c>
      <c r="L96" t="s">
        <v>1050</v>
      </c>
      <c r="M96">
        <v>2</v>
      </c>
    </row>
    <row r="97" spans="1:13" x14ac:dyDescent="0.35">
      <c r="A97" t="s">
        <v>119</v>
      </c>
      <c r="B97" t="s">
        <v>16</v>
      </c>
      <c r="C97">
        <v>152</v>
      </c>
      <c r="D97" t="s">
        <v>9</v>
      </c>
      <c r="E97" s="29">
        <v>44964</v>
      </c>
      <c r="F97">
        <v>123</v>
      </c>
      <c r="G97">
        <v>4.5999999999999996</v>
      </c>
      <c r="H97">
        <v>2023</v>
      </c>
      <c r="I97" t="s">
        <v>1080</v>
      </c>
      <c r="J97" t="s">
        <v>1079</v>
      </c>
      <c r="K97">
        <v>5</v>
      </c>
      <c r="L97" t="s">
        <v>1050</v>
      </c>
      <c r="M97">
        <v>2</v>
      </c>
    </row>
    <row r="98" spans="1:13" x14ac:dyDescent="0.35">
      <c r="A98" t="s">
        <v>120</v>
      </c>
      <c r="B98" t="s">
        <v>23</v>
      </c>
      <c r="C98">
        <v>132</v>
      </c>
      <c r="D98" t="s">
        <v>9</v>
      </c>
      <c r="E98" s="29">
        <v>44964</v>
      </c>
      <c r="F98">
        <v>43</v>
      </c>
      <c r="G98">
        <v>4.5999999999999996</v>
      </c>
      <c r="H98">
        <v>2023</v>
      </c>
      <c r="I98" t="s">
        <v>1080</v>
      </c>
      <c r="J98" t="s">
        <v>1079</v>
      </c>
      <c r="K98">
        <v>5</v>
      </c>
      <c r="L98" t="s">
        <v>1050</v>
      </c>
      <c r="M98">
        <v>2</v>
      </c>
    </row>
    <row r="99" spans="1:13" x14ac:dyDescent="0.35">
      <c r="A99" t="s">
        <v>121</v>
      </c>
      <c r="B99" t="s">
        <v>7</v>
      </c>
      <c r="C99">
        <v>60</v>
      </c>
      <c r="D99" t="s">
        <v>10</v>
      </c>
      <c r="E99" s="29">
        <v>44965</v>
      </c>
      <c r="F99">
        <v>69</v>
      </c>
      <c r="G99">
        <v>4.3</v>
      </c>
      <c r="H99">
        <v>2023</v>
      </c>
      <c r="I99" t="s">
        <v>1082</v>
      </c>
      <c r="J99" t="s">
        <v>1081</v>
      </c>
      <c r="K99">
        <v>4</v>
      </c>
      <c r="L99" t="s">
        <v>1050</v>
      </c>
      <c r="M99">
        <v>2</v>
      </c>
    </row>
    <row r="100" spans="1:13" x14ac:dyDescent="0.35">
      <c r="A100" t="s">
        <v>122</v>
      </c>
      <c r="B100" t="s">
        <v>16</v>
      </c>
      <c r="C100">
        <v>95</v>
      </c>
      <c r="D100" t="s">
        <v>9</v>
      </c>
      <c r="E100" s="29">
        <v>44965</v>
      </c>
      <c r="F100">
        <v>130</v>
      </c>
      <c r="G100">
        <v>5</v>
      </c>
      <c r="H100">
        <v>2023</v>
      </c>
      <c r="I100" t="s">
        <v>1082</v>
      </c>
      <c r="J100" t="s">
        <v>1077</v>
      </c>
      <c r="K100">
        <v>5</v>
      </c>
      <c r="L100" t="s">
        <v>1050</v>
      </c>
      <c r="M100">
        <v>2</v>
      </c>
    </row>
    <row r="101" spans="1:13" x14ac:dyDescent="0.35">
      <c r="A101" t="s">
        <v>123</v>
      </c>
      <c r="B101" t="s">
        <v>20</v>
      </c>
      <c r="C101">
        <v>96</v>
      </c>
      <c r="D101" t="s">
        <v>6</v>
      </c>
      <c r="E101" s="29">
        <v>44965</v>
      </c>
      <c r="F101">
        <v>120</v>
      </c>
      <c r="G101">
        <v>4</v>
      </c>
      <c r="H101">
        <v>2023</v>
      </c>
      <c r="I101" t="s">
        <v>1082</v>
      </c>
      <c r="J101" t="s">
        <v>1077</v>
      </c>
      <c r="K101">
        <v>4</v>
      </c>
      <c r="L101" t="s">
        <v>1050</v>
      </c>
      <c r="M101">
        <v>2</v>
      </c>
    </row>
    <row r="102" spans="1:13" x14ac:dyDescent="0.35">
      <c r="A102" t="s">
        <v>124</v>
      </c>
      <c r="B102" t="s">
        <v>17</v>
      </c>
      <c r="C102">
        <v>45</v>
      </c>
      <c r="D102" t="s">
        <v>10</v>
      </c>
      <c r="E102" s="29">
        <v>44966</v>
      </c>
      <c r="F102">
        <v>84</v>
      </c>
      <c r="G102">
        <v>4.5999999999999996</v>
      </c>
      <c r="H102">
        <v>2023</v>
      </c>
      <c r="I102" t="s">
        <v>1083</v>
      </c>
      <c r="J102" t="s">
        <v>1081</v>
      </c>
      <c r="K102">
        <v>5</v>
      </c>
      <c r="L102" t="s">
        <v>1050</v>
      </c>
      <c r="M102">
        <v>2</v>
      </c>
    </row>
    <row r="103" spans="1:13" x14ac:dyDescent="0.35">
      <c r="A103" t="s">
        <v>125</v>
      </c>
      <c r="B103" t="s">
        <v>20</v>
      </c>
      <c r="C103">
        <v>132</v>
      </c>
      <c r="D103" t="s">
        <v>6</v>
      </c>
      <c r="E103" s="29">
        <v>44967</v>
      </c>
      <c r="F103">
        <v>112</v>
      </c>
      <c r="G103">
        <v>4.5</v>
      </c>
      <c r="H103">
        <v>2023</v>
      </c>
      <c r="I103" t="s">
        <v>1085</v>
      </c>
      <c r="J103" t="s">
        <v>1079</v>
      </c>
      <c r="K103">
        <v>5</v>
      </c>
      <c r="L103" t="s">
        <v>1050</v>
      </c>
      <c r="M103">
        <v>2</v>
      </c>
    </row>
    <row r="104" spans="1:13" x14ac:dyDescent="0.35">
      <c r="A104" t="s">
        <v>126</v>
      </c>
      <c r="B104" t="s">
        <v>14</v>
      </c>
      <c r="C104">
        <v>95</v>
      </c>
      <c r="D104" t="s">
        <v>10</v>
      </c>
      <c r="E104" s="29">
        <v>44967</v>
      </c>
      <c r="F104">
        <v>66</v>
      </c>
      <c r="G104">
        <v>4.5999999999999996</v>
      </c>
      <c r="H104">
        <v>2023</v>
      </c>
      <c r="I104" t="s">
        <v>1085</v>
      </c>
      <c r="J104" t="s">
        <v>1077</v>
      </c>
      <c r="K104">
        <v>5</v>
      </c>
      <c r="L104" t="s">
        <v>1050</v>
      </c>
      <c r="M104">
        <v>2</v>
      </c>
    </row>
    <row r="105" spans="1:13" x14ac:dyDescent="0.35">
      <c r="A105" t="s">
        <v>127</v>
      </c>
      <c r="B105" t="s">
        <v>16</v>
      </c>
      <c r="C105">
        <v>131</v>
      </c>
      <c r="D105" t="s">
        <v>11</v>
      </c>
      <c r="E105" s="29">
        <v>44967</v>
      </c>
      <c r="F105">
        <v>172</v>
      </c>
      <c r="G105">
        <v>2.6</v>
      </c>
      <c r="H105">
        <v>2023</v>
      </c>
      <c r="I105" t="s">
        <v>1085</v>
      </c>
      <c r="J105" t="s">
        <v>1079</v>
      </c>
      <c r="K105">
        <v>3</v>
      </c>
      <c r="L105" t="s">
        <v>1050</v>
      </c>
      <c r="M105">
        <v>2</v>
      </c>
    </row>
    <row r="106" spans="1:13" x14ac:dyDescent="0.35">
      <c r="A106" t="s">
        <v>128</v>
      </c>
      <c r="B106" t="s">
        <v>22</v>
      </c>
      <c r="C106">
        <v>67</v>
      </c>
      <c r="D106" t="s">
        <v>13</v>
      </c>
      <c r="E106" s="29">
        <v>44968</v>
      </c>
      <c r="F106">
        <v>24</v>
      </c>
      <c r="G106">
        <v>4.3</v>
      </c>
      <c r="H106">
        <v>2023</v>
      </c>
      <c r="I106" t="s">
        <v>1086</v>
      </c>
      <c r="J106" t="s">
        <v>1077</v>
      </c>
      <c r="K106">
        <v>4</v>
      </c>
      <c r="L106" t="s">
        <v>1050</v>
      </c>
      <c r="M106">
        <v>2</v>
      </c>
    </row>
    <row r="107" spans="1:13" x14ac:dyDescent="0.35">
      <c r="A107" t="s">
        <v>129</v>
      </c>
      <c r="B107" t="s">
        <v>21</v>
      </c>
      <c r="C107">
        <v>111</v>
      </c>
      <c r="D107" t="s">
        <v>11</v>
      </c>
      <c r="E107" s="29">
        <v>44969</v>
      </c>
      <c r="F107">
        <v>43</v>
      </c>
      <c r="G107">
        <v>3.9</v>
      </c>
      <c r="H107">
        <v>2023</v>
      </c>
      <c r="I107" t="s">
        <v>1076</v>
      </c>
      <c r="J107" t="s">
        <v>1077</v>
      </c>
      <c r="K107">
        <v>4</v>
      </c>
      <c r="L107" t="s">
        <v>1050</v>
      </c>
      <c r="M107">
        <v>2</v>
      </c>
    </row>
    <row r="108" spans="1:13" x14ac:dyDescent="0.35">
      <c r="A108" t="s">
        <v>130</v>
      </c>
      <c r="B108" t="s">
        <v>23</v>
      </c>
      <c r="C108">
        <v>78</v>
      </c>
      <c r="D108" t="s">
        <v>9</v>
      </c>
      <c r="E108" s="29">
        <v>44969</v>
      </c>
      <c r="F108">
        <v>23</v>
      </c>
      <c r="G108">
        <v>5</v>
      </c>
      <c r="H108">
        <v>2023</v>
      </c>
      <c r="I108" t="s">
        <v>1076</v>
      </c>
      <c r="J108" t="s">
        <v>1077</v>
      </c>
      <c r="K108">
        <v>5</v>
      </c>
      <c r="L108" t="s">
        <v>1050</v>
      </c>
      <c r="M108">
        <v>2</v>
      </c>
    </row>
    <row r="109" spans="1:13" x14ac:dyDescent="0.35">
      <c r="A109" t="s">
        <v>131</v>
      </c>
      <c r="B109" t="s">
        <v>24</v>
      </c>
      <c r="C109">
        <v>28</v>
      </c>
      <c r="D109" t="s">
        <v>6</v>
      </c>
      <c r="E109" s="29">
        <v>44969</v>
      </c>
      <c r="F109">
        <v>74</v>
      </c>
      <c r="G109">
        <v>3.5</v>
      </c>
      <c r="H109">
        <v>2023</v>
      </c>
      <c r="I109" t="s">
        <v>1076</v>
      </c>
      <c r="J109" t="s">
        <v>1084</v>
      </c>
      <c r="K109">
        <v>4</v>
      </c>
      <c r="L109" t="s">
        <v>1050</v>
      </c>
      <c r="M109">
        <v>2</v>
      </c>
    </row>
    <row r="110" spans="1:13" x14ac:dyDescent="0.35">
      <c r="A110" t="s">
        <v>132</v>
      </c>
      <c r="B110" t="s">
        <v>12</v>
      </c>
      <c r="C110">
        <v>127</v>
      </c>
      <c r="D110" t="s">
        <v>13</v>
      </c>
      <c r="E110" s="29">
        <v>44970</v>
      </c>
      <c r="F110">
        <v>165</v>
      </c>
      <c r="G110">
        <v>4.7</v>
      </c>
      <c r="H110">
        <v>2023</v>
      </c>
      <c r="I110" t="s">
        <v>1078</v>
      </c>
      <c r="J110" t="s">
        <v>1079</v>
      </c>
      <c r="K110">
        <v>5</v>
      </c>
      <c r="L110" t="s">
        <v>1050</v>
      </c>
      <c r="M110">
        <v>2</v>
      </c>
    </row>
    <row r="111" spans="1:13" x14ac:dyDescent="0.35">
      <c r="A111" t="s">
        <v>133</v>
      </c>
      <c r="B111" t="s">
        <v>19</v>
      </c>
      <c r="C111">
        <v>137</v>
      </c>
      <c r="D111" t="s">
        <v>11</v>
      </c>
      <c r="E111" s="29">
        <v>44970</v>
      </c>
      <c r="F111">
        <v>34</v>
      </c>
      <c r="G111">
        <v>2.9</v>
      </c>
      <c r="H111">
        <v>2023</v>
      </c>
      <c r="I111" t="s">
        <v>1078</v>
      </c>
      <c r="J111" t="s">
        <v>1079</v>
      </c>
      <c r="K111">
        <v>3</v>
      </c>
      <c r="L111" t="s">
        <v>1050</v>
      </c>
      <c r="M111">
        <v>2</v>
      </c>
    </row>
    <row r="112" spans="1:13" x14ac:dyDescent="0.35">
      <c r="A112" t="s">
        <v>134</v>
      </c>
      <c r="B112" t="s">
        <v>12</v>
      </c>
      <c r="C112">
        <v>76</v>
      </c>
      <c r="D112" t="s">
        <v>6</v>
      </c>
      <c r="E112" s="29">
        <v>44970</v>
      </c>
      <c r="F112">
        <v>64</v>
      </c>
      <c r="G112">
        <v>3.4</v>
      </c>
      <c r="H112">
        <v>2023</v>
      </c>
      <c r="I112" t="s">
        <v>1078</v>
      </c>
      <c r="J112" t="s">
        <v>1077</v>
      </c>
      <c r="K112">
        <v>3</v>
      </c>
      <c r="L112" t="s">
        <v>1050</v>
      </c>
      <c r="M112">
        <v>2</v>
      </c>
    </row>
    <row r="113" spans="1:13" x14ac:dyDescent="0.35">
      <c r="A113" t="s">
        <v>135</v>
      </c>
      <c r="B113" t="s">
        <v>23</v>
      </c>
      <c r="C113">
        <v>80</v>
      </c>
      <c r="D113" t="s">
        <v>13</v>
      </c>
      <c r="E113" s="29">
        <v>44971</v>
      </c>
      <c r="F113">
        <v>155</v>
      </c>
      <c r="G113">
        <v>3.2</v>
      </c>
      <c r="H113">
        <v>2023</v>
      </c>
      <c r="I113" t="s">
        <v>1080</v>
      </c>
      <c r="J113" t="s">
        <v>1077</v>
      </c>
      <c r="K113">
        <v>3</v>
      </c>
      <c r="L113" t="s">
        <v>1050</v>
      </c>
      <c r="M113">
        <v>2</v>
      </c>
    </row>
    <row r="114" spans="1:13" x14ac:dyDescent="0.35">
      <c r="A114" t="s">
        <v>136</v>
      </c>
      <c r="B114" t="s">
        <v>12</v>
      </c>
      <c r="C114">
        <v>95</v>
      </c>
      <c r="D114" t="s">
        <v>9</v>
      </c>
      <c r="E114" s="29">
        <v>44972</v>
      </c>
      <c r="F114">
        <v>120</v>
      </c>
      <c r="G114">
        <v>4.8</v>
      </c>
      <c r="H114">
        <v>2023</v>
      </c>
      <c r="I114" t="s">
        <v>1082</v>
      </c>
      <c r="J114" t="s">
        <v>1077</v>
      </c>
      <c r="K114">
        <v>5</v>
      </c>
      <c r="L114" t="s">
        <v>1050</v>
      </c>
      <c r="M114">
        <v>2</v>
      </c>
    </row>
    <row r="115" spans="1:13" x14ac:dyDescent="0.35">
      <c r="A115" t="s">
        <v>137</v>
      </c>
      <c r="B115" t="s">
        <v>7</v>
      </c>
      <c r="C115">
        <v>30</v>
      </c>
      <c r="D115" t="s">
        <v>6</v>
      </c>
      <c r="E115" s="29">
        <v>44972</v>
      </c>
      <c r="F115">
        <v>105</v>
      </c>
      <c r="G115">
        <v>3.6</v>
      </c>
      <c r="H115">
        <v>2023</v>
      </c>
      <c r="I115" t="s">
        <v>1082</v>
      </c>
      <c r="J115" t="s">
        <v>1084</v>
      </c>
      <c r="K115">
        <v>4</v>
      </c>
      <c r="L115" t="s">
        <v>1050</v>
      </c>
      <c r="M115">
        <v>2</v>
      </c>
    </row>
    <row r="116" spans="1:13" x14ac:dyDescent="0.35">
      <c r="A116" t="s">
        <v>138</v>
      </c>
      <c r="B116" t="s">
        <v>8</v>
      </c>
      <c r="C116">
        <v>19</v>
      </c>
      <c r="D116" t="s">
        <v>11</v>
      </c>
      <c r="E116" s="29">
        <v>44972</v>
      </c>
      <c r="F116">
        <v>28</v>
      </c>
      <c r="G116">
        <v>4.9000000000000004</v>
      </c>
      <c r="H116">
        <v>2023</v>
      </c>
      <c r="I116" t="s">
        <v>1082</v>
      </c>
      <c r="J116" t="s">
        <v>1084</v>
      </c>
      <c r="K116">
        <v>5</v>
      </c>
      <c r="L116" t="s">
        <v>1050</v>
      </c>
      <c r="M116">
        <v>2</v>
      </c>
    </row>
    <row r="117" spans="1:13" x14ac:dyDescent="0.35">
      <c r="A117" t="s">
        <v>139</v>
      </c>
      <c r="B117" t="s">
        <v>18</v>
      </c>
      <c r="C117">
        <v>38</v>
      </c>
      <c r="D117" t="s">
        <v>13</v>
      </c>
      <c r="E117" s="29">
        <v>44972</v>
      </c>
      <c r="F117">
        <v>100</v>
      </c>
      <c r="G117">
        <v>4.8</v>
      </c>
      <c r="H117">
        <v>2023</v>
      </c>
      <c r="I117" t="s">
        <v>1082</v>
      </c>
      <c r="J117" t="s">
        <v>1081</v>
      </c>
      <c r="K117">
        <v>5</v>
      </c>
      <c r="L117" t="s">
        <v>1050</v>
      </c>
      <c r="M117">
        <v>2</v>
      </c>
    </row>
    <row r="118" spans="1:13" x14ac:dyDescent="0.35">
      <c r="A118" t="s">
        <v>140</v>
      </c>
      <c r="B118" t="s">
        <v>14</v>
      </c>
      <c r="C118">
        <v>55</v>
      </c>
      <c r="D118" t="s">
        <v>11</v>
      </c>
      <c r="E118" s="29">
        <v>44972</v>
      </c>
      <c r="F118">
        <v>23</v>
      </c>
      <c r="G118">
        <v>3.6</v>
      </c>
      <c r="H118">
        <v>2023</v>
      </c>
      <c r="I118" t="s">
        <v>1082</v>
      </c>
      <c r="J118" t="s">
        <v>1081</v>
      </c>
      <c r="K118">
        <v>4</v>
      </c>
      <c r="L118" t="s">
        <v>1050</v>
      </c>
      <c r="M118">
        <v>2</v>
      </c>
    </row>
    <row r="119" spans="1:13" x14ac:dyDescent="0.35">
      <c r="A119" t="s">
        <v>141</v>
      </c>
      <c r="B119" t="s">
        <v>22</v>
      </c>
      <c r="C119">
        <v>27</v>
      </c>
      <c r="D119" t="s">
        <v>6</v>
      </c>
      <c r="E119" s="29">
        <v>44973</v>
      </c>
      <c r="F119">
        <v>70</v>
      </c>
      <c r="G119">
        <v>3.9</v>
      </c>
      <c r="H119">
        <v>2023</v>
      </c>
      <c r="I119" t="s">
        <v>1083</v>
      </c>
      <c r="J119" t="s">
        <v>1084</v>
      </c>
      <c r="K119">
        <v>4</v>
      </c>
      <c r="L119" t="s">
        <v>1050</v>
      </c>
      <c r="M119">
        <v>2</v>
      </c>
    </row>
    <row r="120" spans="1:13" x14ac:dyDescent="0.35">
      <c r="A120" t="s">
        <v>142</v>
      </c>
      <c r="B120" t="s">
        <v>22</v>
      </c>
      <c r="C120">
        <v>32</v>
      </c>
      <c r="D120" t="s">
        <v>6</v>
      </c>
      <c r="E120" s="29">
        <v>44973</v>
      </c>
      <c r="F120">
        <v>37</v>
      </c>
      <c r="G120">
        <v>1.9</v>
      </c>
      <c r="H120">
        <v>2023</v>
      </c>
      <c r="I120" t="s">
        <v>1083</v>
      </c>
      <c r="J120" t="s">
        <v>1081</v>
      </c>
      <c r="K120">
        <v>2</v>
      </c>
      <c r="L120" t="s">
        <v>1050</v>
      </c>
      <c r="M120">
        <v>2</v>
      </c>
    </row>
    <row r="121" spans="1:13" x14ac:dyDescent="0.35">
      <c r="A121" t="s">
        <v>143</v>
      </c>
      <c r="B121" t="s">
        <v>24</v>
      </c>
      <c r="C121">
        <v>116</v>
      </c>
      <c r="D121" t="s">
        <v>10</v>
      </c>
      <c r="E121" s="29">
        <v>44973</v>
      </c>
      <c r="F121">
        <v>140</v>
      </c>
      <c r="G121">
        <v>3.6</v>
      </c>
      <c r="H121">
        <v>2023</v>
      </c>
      <c r="I121" t="s">
        <v>1083</v>
      </c>
      <c r="J121" t="s">
        <v>1077</v>
      </c>
      <c r="K121">
        <v>4</v>
      </c>
      <c r="L121" t="s">
        <v>1050</v>
      </c>
      <c r="M121">
        <v>2</v>
      </c>
    </row>
    <row r="122" spans="1:13" x14ac:dyDescent="0.35">
      <c r="A122" t="s">
        <v>144</v>
      </c>
      <c r="B122" t="s">
        <v>20</v>
      </c>
      <c r="C122">
        <v>99</v>
      </c>
      <c r="D122" t="s">
        <v>9</v>
      </c>
      <c r="E122" s="29">
        <v>44973</v>
      </c>
      <c r="F122">
        <v>78</v>
      </c>
      <c r="G122">
        <v>4.0999999999999996</v>
      </c>
      <c r="H122">
        <v>2023</v>
      </c>
      <c r="I122" t="s">
        <v>1083</v>
      </c>
      <c r="J122" t="s">
        <v>1077</v>
      </c>
      <c r="K122">
        <v>4</v>
      </c>
      <c r="L122" t="s">
        <v>1050</v>
      </c>
      <c r="M122">
        <v>2</v>
      </c>
    </row>
    <row r="123" spans="1:13" x14ac:dyDescent="0.35">
      <c r="A123" t="s">
        <v>145</v>
      </c>
      <c r="B123" t="s">
        <v>12</v>
      </c>
      <c r="C123">
        <v>75</v>
      </c>
      <c r="D123" t="s">
        <v>6</v>
      </c>
      <c r="E123" s="29">
        <v>44974</v>
      </c>
      <c r="F123">
        <v>21</v>
      </c>
      <c r="G123">
        <v>4.2</v>
      </c>
      <c r="H123">
        <v>2023</v>
      </c>
      <c r="I123" t="s">
        <v>1085</v>
      </c>
      <c r="J123" t="s">
        <v>1077</v>
      </c>
      <c r="K123">
        <v>4</v>
      </c>
      <c r="L123" t="s">
        <v>1050</v>
      </c>
      <c r="M123">
        <v>2</v>
      </c>
    </row>
    <row r="124" spans="1:13" x14ac:dyDescent="0.35">
      <c r="A124" t="s">
        <v>146</v>
      </c>
      <c r="B124" t="s">
        <v>23</v>
      </c>
      <c r="C124">
        <v>57</v>
      </c>
      <c r="D124" t="s">
        <v>10</v>
      </c>
      <c r="E124" s="29">
        <v>44974</v>
      </c>
      <c r="F124">
        <v>88</v>
      </c>
      <c r="G124">
        <v>4.3</v>
      </c>
      <c r="H124">
        <v>2023</v>
      </c>
      <c r="I124" t="s">
        <v>1085</v>
      </c>
      <c r="J124" t="s">
        <v>1081</v>
      </c>
      <c r="K124">
        <v>4</v>
      </c>
      <c r="L124" t="s">
        <v>1050</v>
      </c>
      <c r="M124">
        <v>2</v>
      </c>
    </row>
    <row r="125" spans="1:13" x14ac:dyDescent="0.35">
      <c r="A125" t="s">
        <v>147</v>
      </c>
      <c r="B125" t="s">
        <v>15</v>
      </c>
      <c r="C125">
        <v>155</v>
      </c>
      <c r="D125" t="s">
        <v>10</v>
      </c>
      <c r="E125" s="29">
        <v>44975</v>
      </c>
      <c r="F125">
        <v>180</v>
      </c>
      <c r="G125">
        <v>2.2000000000000002</v>
      </c>
      <c r="H125">
        <v>2023</v>
      </c>
      <c r="I125" t="s">
        <v>1086</v>
      </c>
      <c r="J125" t="s">
        <v>1079</v>
      </c>
      <c r="K125">
        <v>2</v>
      </c>
      <c r="L125" t="s">
        <v>1050</v>
      </c>
      <c r="M125">
        <v>2</v>
      </c>
    </row>
    <row r="126" spans="1:13" x14ac:dyDescent="0.35">
      <c r="A126" t="s">
        <v>148</v>
      </c>
      <c r="B126" t="s">
        <v>20</v>
      </c>
      <c r="C126">
        <v>68</v>
      </c>
      <c r="D126" t="s">
        <v>9</v>
      </c>
      <c r="E126" s="29">
        <v>44975</v>
      </c>
      <c r="F126">
        <v>22</v>
      </c>
      <c r="G126">
        <v>3.3</v>
      </c>
      <c r="H126">
        <v>2023</v>
      </c>
      <c r="I126" t="s">
        <v>1086</v>
      </c>
      <c r="J126" t="s">
        <v>1077</v>
      </c>
      <c r="K126">
        <v>3</v>
      </c>
      <c r="L126" t="s">
        <v>1050</v>
      </c>
      <c r="M126">
        <v>2</v>
      </c>
    </row>
    <row r="127" spans="1:13" x14ac:dyDescent="0.35">
      <c r="A127" t="s">
        <v>149</v>
      </c>
      <c r="B127" t="s">
        <v>18</v>
      </c>
      <c r="C127">
        <v>95</v>
      </c>
      <c r="D127" t="s">
        <v>9</v>
      </c>
      <c r="E127" s="29">
        <v>44975</v>
      </c>
      <c r="F127">
        <v>52</v>
      </c>
      <c r="G127">
        <v>4.8</v>
      </c>
      <c r="H127">
        <v>2023</v>
      </c>
      <c r="I127" t="s">
        <v>1086</v>
      </c>
      <c r="J127" t="s">
        <v>1077</v>
      </c>
      <c r="K127">
        <v>5</v>
      </c>
      <c r="L127" t="s">
        <v>1050</v>
      </c>
      <c r="M127">
        <v>2</v>
      </c>
    </row>
    <row r="128" spans="1:13" x14ac:dyDescent="0.35">
      <c r="A128" t="s">
        <v>150</v>
      </c>
      <c r="B128" t="s">
        <v>19</v>
      </c>
      <c r="C128">
        <v>65</v>
      </c>
      <c r="D128" t="s">
        <v>10</v>
      </c>
      <c r="E128" s="29">
        <v>44976</v>
      </c>
      <c r="F128">
        <v>80</v>
      </c>
      <c r="G128">
        <v>4</v>
      </c>
      <c r="H128">
        <v>2023</v>
      </c>
      <c r="I128" t="s">
        <v>1076</v>
      </c>
      <c r="J128" t="s">
        <v>1077</v>
      </c>
      <c r="K128">
        <v>4</v>
      </c>
      <c r="L128" t="s">
        <v>1050</v>
      </c>
      <c r="M128">
        <v>2</v>
      </c>
    </row>
    <row r="129" spans="1:13" x14ac:dyDescent="0.35">
      <c r="A129" t="s">
        <v>151</v>
      </c>
      <c r="B129" t="s">
        <v>8</v>
      </c>
      <c r="C129">
        <v>114</v>
      </c>
      <c r="D129" t="s">
        <v>11</v>
      </c>
      <c r="E129" s="29">
        <v>44976</v>
      </c>
      <c r="F129">
        <v>54</v>
      </c>
      <c r="G129">
        <v>1.1000000000000001</v>
      </c>
      <c r="H129">
        <v>2023</v>
      </c>
      <c r="I129" t="s">
        <v>1076</v>
      </c>
      <c r="J129" t="s">
        <v>1077</v>
      </c>
      <c r="K129">
        <v>1</v>
      </c>
      <c r="L129" t="s">
        <v>1050</v>
      </c>
      <c r="M129">
        <v>2</v>
      </c>
    </row>
    <row r="130" spans="1:13" x14ac:dyDescent="0.35">
      <c r="A130" t="s">
        <v>152</v>
      </c>
      <c r="B130" t="s">
        <v>12</v>
      </c>
      <c r="C130">
        <v>155</v>
      </c>
      <c r="D130" t="s">
        <v>11</v>
      </c>
      <c r="E130" s="29">
        <v>44977</v>
      </c>
      <c r="F130">
        <v>80</v>
      </c>
      <c r="G130">
        <v>3.9</v>
      </c>
      <c r="H130">
        <v>2023</v>
      </c>
      <c r="I130" t="s">
        <v>1078</v>
      </c>
      <c r="J130" t="s">
        <v>1079</v>
      </c>
      <c r="K130">
        <v>4</v>
      </c>
      <c r="L130" t="s">
        <v>1050</v>
      </c>
      <c r="M130">
        <v>2</v>
      </c>
    </row>
    <row r="131" spans="1:13" x14ac:dyDescent="0.35">
      <c r="A131" t="s">
        <v>153</v>
      </c>
      <c r="B131" t="s">
        <v>19</v>
      </c>
      <c r="C131">
        <v>114</v>
      </c>
      <c r="D131" t="s">
        <v>10</v>
      </c>
      <c r="E131" s="29">
        <v>44978</v>
      </c>
      <c r="F131">
        <v>120</v>
      </c>
      <c r="G131">
        <v>1.8</v>
      </c>
      <c r="H131">
        <v>2023</v>
      </c>
      <c r="I131" t="s">
        <v>1080</v>
      </c>
      <c r="J131" t="s">
        <v>1077</v>
      </c>
      <c r="K131">
        <v>2</v>
      </c>
      <c r="L131" t="s">
        <v>1050</v>
      </c>
      <c r="M131">
        <v>2</v>
      </c>
    </row>
    <row r="132" spans="1:13" x14ac:dyDescent="0.35">
      <c r="A132" t="s">
        <v>154</v>
      </c>
      <c r="B132" t="s">
        <v>15</v>
      </c>
      <c r="C132">
        <v>130</v>
      </c>
      <c r="D132" t="s">
        <v>13</v>
      </c>
      <c r="E132" s="29">
        <v>44978</v>
      </c>
      <c r="F132">
        <v>150</v>
      </c>
      <c r="G132">
        <v>1</v>
      </c>
      <c r="H132">
        <v>2023</v>
      </c>
      <c r="I132" t="s">
        <v>1080</v>
      </c>
      <c r="J132" t="s">
        <v>1079</v>
      </c>
      <c r="K132">
        <v>1</v>
      </c>
      <c r="L132" t="s">
        <v>1050</v>
      </c>
      <c r="M132">
        <v>2</v>
      </c>
    </row>
    <row r="133" spans="1:13" x14ac:dyDescent="0.35">
      <c r="A133" t="s">
        <v>155</v>
      </c>
      <c r="B133" t="s">
        <v>12</v>
      </c>
      <c r="C133">
        <v>89</v>
      </c>
      <c r="D133" t="s">
        <v>10</v>
      </c>
      <c r="E133" s="29">
        <v>44978</v>
      </c>
      <c r="F133">
        <v>90</v>
      </c>
      <c r="G133">
        <v>4.3</v>
      </c>
      <c r="H133">
        <v>2023</v>
      </c>
      <c r="I133" t="s">
        <v>1080</v>
      </c>
      <c r="J133" t="s">
        <v>1077</v>
      </c>
      <c r="K133">
        <v>4</v>
      </c>
      <c r="L133" t="s">
        <v>1050</v>
      </c>
      <c r="M133">
        <v>2</v>
      </c>
    </row>
    <row r="134" spans="1:13" x14ac:dyDescent="0.35">
      <c r="A134" t="s">
        <v>156</v>
      </c>
      <c r="B134" t="s">
        <v>17</v>
      </c>
      <c r="C134">
        <v>61</v>
      </c>
      <c r="D134" t="s">
        <v>6</v>
      </c>
      <c r="E134" s="29">
        <v>44979</v>
      </c>
      <c r="F134">
        <v>140</v>
      </c>
      <c r="G134">
        <v>3.4</v>
      </c>
      <c r="H134">
        <v>2023</v>
      </c>
      <c r="I134" t="s">
        <v>1082</v>
      </c>
      <c r="J134" t="s">
        <v>1077</v>
      </c>
      <c r="K134">
        <v>3</v>
      </c>
      <c r="L134" t="s">
        <v>1050</v>
      </c>
      <c r="M134">
        <v>2</v>
      </c>
    </row>
    <row r="135" spans="1:13" x14ac:dyDescent="0.35">
      <c r="A135" t="s">
        <v>157</v>
      </c>
      <c r="B135" t="s">
        <v>18</v>
      </c>
      <c r="C135">
        <v>154</v>
      </c>
      <c r="D135" t="s">
        <v>11</v>
      </c>
      <c r="E135" s="29">
        <v>44979</v>
      </c>
      <c r="F135">
        <v>22</v>
      </c>
      <c r="G135">
        <v>3.4</v>
      </c>
      <c r="H135">
        <v>2023</v>
      </c>
      <c r="I135" t="s">
        <v>1082</v>
      </c>
      <c r="J135" t="s">
        <v>1079</v>
      </c>
      <c r="K135">
        <v>3</v>
      </c>
      <c r="L135" t="s">
        <v>1050</v>
      </c>
      <c r="M135">
        <v>2</v>
      </c>
    </row>
    <row r="136" spans="1:13" x14ac:dyDescent="0.35">
      <c r="A136" t="s">
        <v>158</v>
      </c>
      <c r="B136" t="s">
        <v>19</v>
      </c>
      <c r="C136">
        <v>115</v>
      </c>
      <c r="D136" t="s">
        <v>13</v>
      </c>
      <c r="E136" s="29">
        <v>44980</v>
      </c>
      <c r="F136">
        <v>150</v>
      </c>
      <c r="G136">
        <v>4.0999999999999996</v>
      </c>
      <c r="H136">
        <v>2023</v>
      </c>
      <c r="I136" t="s">
        <v>1083</v>
      </c>
      <c r="J136" t="s">
        <v>1077</v>
      </c>
      <c r="K136">
        <v>4</v>
      </c>
      <c r="L136" t="s">
        <v>1050</v>
      </c>
      <c r="M136">
        <v>2</v>
      </c>
    </row>
    <row r="137" spans="1:13" x14ac:dyDescent="0.35">
      <c r="A137" t="s">
        <v>159</v>
      </c>
      <c r="B137" t="s">
        <v>5</v>
      </c>
      <c r="C137">
        <v>138</v>
      </c>
      <c r="D137" t="s">
        <v>9</v>
      </c>
      <c r="E137" s="29">
        <v>44981</v>
      </c>
      <c r="F137">
        <v>35</v>
      </c>
      <c r="G137">
        <v>4.8</v>
      </c>
      <c r="H137">
        <v>2023</v>
      </c>
      <c r="I137" t="s">
        <v>1085</v>
      </c>
      <c r="J137" t="s">
        <v>1079</v>
      </c>
      <c r="K137">
        <v>5</v>
      </c>
      <c r="L137" t="s">
        <v>1050</v>
      </c>
      <c r="M137">
        <v>2</v>
      </c>
    </row>
    <row r="138" spans="1:13" x14ac:dyDescent="0.35">
      <c r="A138" t="s">
        <v>160</v>
      </c>
      <c r="B138" t="s">
        <v>21</v>
      </c>
      <c r="C138">
        <v>153</v>
      </c>
      <c r="D138" t="s">
        <v>10</v>
      </c>
      <c r="E138" s="29">
        <v>44981</v>
      </c>
      <c r="F138">
        <v>200</v>
      </c>
      <c r="G138">
        <v>2</v>
      </c>
      <c r="H138">
        <v>2023</v>
      </c>
      <c r="I138" t="s">
        <v>1085</v>
      </c>
      <c r="J138" t="s">
        <v>1079</v>
      </c>
      <c r="K138">
        <v>2</v>
      </c>
      <c r="L138" t="s">
        <v>1050</v>
      </c>
      <c r="M138">
        <v>2</v>
      </c>
    </row>
    <row r="139" spans="1:13" x14ac:dyDescent="0.35">
      <c r="A139" t="s">
        <v>161</v>
      </c>
      <c r="B139" t="s">
        <v>19</v>
      </c>
      <c r="C139">
        <v>61</v>
      </c>
      <c r="D139" t="s">
        <v>6</v>
      </c>
      <c r="E139" s="29">
        <v>44982</v>
      </c>
      <c r="F139">
        <v>150</v>
      </c>
      <c r="G139">
        <v>4.5999999999999996</v>
      </c>
      <c r="H139">
        <v>2023</v>
      </c>
      <c r="I139" t="s">
        <v>1086</v>
      </c>
      <c r="J139" t="s">
        <v>1077</v>
      </c>
      <c r="K139">
        <v>5</v>
      </c>
      <c r="L139" t="s">
        <v>1050</v>
      </c>
      <c r="M139">
        <v>2</v>
      </c>
    </row>
    <row r="140" spans="1:13" x14ac:dyDescent="0.35">
      <c r="A140" t="s">
        <v>162</v>
      </c>
      <c r="B140" t="s">
        <v>22</v>
      </c>
      <c r="C140">
        <v>62</v>
      </c>
      <c r="D140" t="s">
        <v>10</v>
      </c>
      <c r="E140" s="29">
        <v>44982</v>
      </c>
      <c r="F140">
        <v>21</v>
      </c>
      <c r="G140">
        <v>2.6</v>
      </c>
      <c r="H140">
        <v>2023</v>
      </c>
      <c r="I140" t="s">
        <v>1086</v>
      </c>
      <c r="J140" t="s">
        <v>1077</v>
      </c>
      <c r="K140">
        <v>3</v>
      </c>
      <c r="L140" t="s">
        <v>1050</v>
      </c>
      <c r="M140">
        <v>2</v>
      </c>
    </row>
    <row r="141" spans="1:13" x14ac:dyDescent="0.35">
      <c r="A141" t="s">
        <v>163</v>
      </c>
      <c r="B141" t="s">
        <v>17</v>
      </c>
      <c r="C141">
        <v>151</v>
      </c>
      <c r="D141" t="s">
        <v>13</v>
      </c>
      <c r="E141" s="29">
        <v>44983</v>
      </c>
      <c r="F141">
        <v>46</v>
      </c>
      <c r="G141">
        <v>4.9000000000000004</v>
      </c>
      <c r="H141">
        <v>2023</v>
      </c>
      <c r="I141" t="s">
        <v>1076</v>
      </c>
      <c r="J141" t="s">
        <v>1079</v>
      </c>
      <c r="K141">
        <v>5</v>
      </c>
      <c r="L141" t="s">
        <v>1050</v>
      </c>
      <c r="M141">
        <v>2</v>
      </c>
    </row>
    <row r="142" spans="1:13" x14ac:dyDescent="0.35">
      <c r="A142" t="s">
        <v>164</v>
      </c>
      <c r="B142" t="s">
        <v>16</v>
      </c>
      <c r="C142">
        <v>102</v>
      </c>
      <c r="D142" t="s">
        <v>11</v>
      </c>
      <c r="E142" s="29">
        <v>44983</v>
      </c>
      <c r="F142">
        <v>165</v>
      </c>
      <c r="G142">
        <v>2.7</v>
      </c>
      <c r="H142">
        <v>2023</v>
      </c>
      <c r="I142" t="s">
        <v>1076</v>
      </c>
      <c r="J142" t="s">
        <v>1077</v>
      </c>
      <c r="K142">
        <v>3</v>
      </c>
      <c r="L142" t="s">
        <v>1050</v>
      </c>
      <c r="M142">
        <v>2</v>
      </c>
    </row>
    <row r="143" spans="1:13" x14ac:dyDescent="0.35">
      <c r="A143" t="s">
        <v>165</v>
      </c>
      <c r="B143" t="s">
        <v>7</v>
      </c>
      <c r="C143">
        <v>64</v>
      </c>
      <c r="D143" t="s">
        <v>10</v>
      </c>
      <c r="E143" s="29">
        <v>44983</v>
      </c>
      <c r="F143">
        <v>84</v>
      </c>
      <c r="G143">
        <v>4.0999999999999996</v>
      </c>
      <c r="H143">
        <v>2023</v>
      </c>
      <c r="I143" t="s">
        <v>1076</v>
      </c>
      <c r="J143" t="s">
        <v>1077</v>
      </c>
      <c r="K143">
        <v>4</v>
      </c>
      <c r="L143" t="s">
        <v>1050</v>
      </c>
      <c r="M143">
        <v>2</v>
      </c>
    </row>
    <row r="144" spans="1:13" x14ac:dyDescent="0.35">
      <c r="A144" t="s">
        <v>166</v>
      </c>
      <c r="B144" t="s">
        <v>12</v>
      </c>
      <c r="C144">
        <v>6</v>
      </c>
      <c r="D144" t="s">
        <v>11</v>
      </c>
      <c r="E144" s="29">
        <v>44984</v>
      </c>
      <c r="F144">
        <v>102</v>
      </c>
      <c r="G144">
        <v>4.4000000000000004</v>
      </c>
      <c r="H144">
        <v>2023</v>
      </c>
      <c r="I144" t="s">
        <v>1078</v>
      </c>
      <c r="J144" t="s">
        <v>1087</v>
      </c>
      <c r="K144">
        <v>4</v>
      </c>
      <c r="L144" t="s">
        <v>1050</v>
      </c>
      <c r="M144">
        <v>2</v>
      </c>
    </row>
    <row r="145" spans="1:13" x14ac:dyDescent="0.35">
      <c r="A145" t="s">
        <v>167</v>
      </c>
      <c r="B145" t="s">
        <v>7</v>
      </c>
      <c r="C145">
        <v>129</v>
      </c>
      <c r="D145" t="s">
        <v>10</v>
      </c>
      <c r="E145" s="29">
        <v>44984</v>
      </c>
      <c r="F145">
        <v>180</v>
      </c>
      <c r="G145">
        <v>4.8</v>
      </c>
      <c r="H145">
        <v>2023</v>
      </c>
      <c r="I145" t="s">
        <v>1078</v>
      </c>
      <c r="J145" t="s">
        <v>1079</v>
      </c>
      <c r="K145">
        <v>5</v>
      </c>
      <c r="L145" t="s">
        <v>1050</v>
      </c>
      <c r="M145">
        <v>2</v>
      </c>
    </row>
    <row r="146" spans="1:13" x14ac:dyDescent="0.35">
      <c r="A146" t="s">
        <v>168</v>
      </c>
      <c r="B146" t="s">
        <v>22</v>
      </c>
      <c r="C146">
        <v>42</v>
      </c>
      <c r="D146" t="s">
        <v>13</v>
      </c>
      <c r="E146" s="29">
        <v>44985</v>
      </c>
      <c r="F146">
        <v>111</v>
      </c>
      <c r="G146">
        <v>3</v>
      </c>
      <c r="H146">
        <v>2023</v>
      </c>
      <c r="I146" t="s">
        <v>1080</v>
      </c>
      <c r="J146" t="s">
        <v>1081</v>
      </c>
      <c r="K146">
        <v>3</v>
      </c>
      <c r="L146" t="s">
        <v>1050</v>
      </c>
      <c r="M146">
        <v>2</v>
      </c>
    </row>
    <row r="147" spans="1:13" x14ac:dyDescent="0.35">
      <c r="A147" t="s">
        <v>169</v>
      </c>
      <c r="B147" t="s">
        <v>22</v>
      </c>
      <c r="C147">
        <v>71</v>
      </c>
      <c r="D147" t="s">
        <v>6</v>
      </c>
      <c r="E147" s="29">
        <v>44985</v>
      </c>
      <c r="F147">
        <v>104</v>
      </c>
      <c r="G147">
        <v>3.1</v>
      </c>
      <c r="H147">
        <v>2023</v>
      </c>
      <c r="I147" t="s">
        <v>1080</v>
      </c>
      <c r="J147" t="s">
        <v>1077</v>
      </c>
      <c r="K147">
        <v>3</v>
      </c>
      <c r="L147" t="s">
        <v>1050</v>
      </c>
      <c r="M147">
        <v>2</v>
      </c>
    </row>
    <row r="148" spans="1:13" x14ac:dyDescent="0.35">
      <c r="A148" t="s">
        <v>170</v>
      </c>
      <c r="B148" t="s">
        <v>23</v>
      </c>
      <c r="C148">
        <v>53</v>
      </c>
      <c r="D148" t="s">
        <v>11</v>
      </c>
      <c r="E148" s="29">
        <v>44985</v>
      </c>
      <c r="F148">
        <v>80</v>
      </c>
      <c r="G148">
        <v>2.6</v>
      </c>
      <c r="H148">
        <v>2023</v>
      </c>
      <c r="I148" t="s">
        <v>1080</v>
      </c>
      <c r="J148" t="s">
        <v>1081</v>
      </c>
      <c r="K148">
        <v>3</v>
      </c>
      <c r="L148" t="s">
        <v>1050</v>
      </c>
      <c r="M148">
        <v>2</v>
      </c>
    </row>
    <row r="149" spans="1:13" x14ac:dyDescent="0.35">
      <c r="A149" t="s">
        <v>171</v>
      </c>
      <c r="B149" t="s">
        <v>8</v>
      </c>
      <c r="C149">
        <v>155</v>
      </c>
      <c r="D149" t="s">
        <v>6</v>
      </c>
      <c r="E149" s="29">
        <v>44986</v>
      </c>
      <c r="F149">
        <v>132</v>
      </c>
      <c r="G149">
        <v>4.5999999999999996</v>
      </c>
      <c r="H149">
        <v>2023</v>
      </c>
      <c r="I149" t="s">
        <v>1082</v>
      </c>
      <c r="J149" t="s">
        <v>1079</v>
      </c>
      <c r="K149">
        <v>5</v>
      </c>
      <c r="L149" t="s">
        <v>1051</v>
      </c>
      <c r="M149">
        <v>3</v>
      </c>
    </row>
    <row r="150" spans="1:13" x14ac:dyDescent="0.35">
      <c r="A150" t="s">
        <v>172</v>
      </c>
      <c r="B150" t="s">
        <v>8</v>
      </c>
      <c r="C150">
        <v>90</v>
      </c>
      <c r="D150" t="s">
        <v>13</v>
      </c>
      <c r="E150" s="29">
        <v>44986</v>
      </c>
      <c r="F150">
        <v>170</v>
      </c>
      <c r="G150">
        <v>3.7</v>
      </c>
      <c r="H150">
        <v>2023</v>
      </c>
      <c r="I150" t="s">
        <v>1082</v>
      </c>
      <c r="J150" t="s">
        <v>1077</v>
      </c>
      <c r="K150">
        <v>4</v>
      </c>
      <c r="L150" t="s">
        <v>1051</v>
      </c>
      <c r="M150">
        <v>3</v>
      </c>
    </row>
    <row r="151" spans="1:13" x14ac:dyDescent="0.35">
      <c r="A151" t="s">
        <v>173</v>
      </c>
      <c r="B151" t="s">
        <v>7</v>
      </c>
      <c r="C151">
        <v>166</v>
      </c>
      <c r="D151" t="s">
        <v>9</v>
      </c>
      <c r="E151" s="29">
        <v>44986</v>
      </c>
      <c r="F151">
        <v>36</v>
      </c>
      <c r="G151">
        <v>3.8</v>
      </c>
      <c r="H151">
        <v>2023</v>
      </c>
      <c r="I151" t="s">
        <v>1082</v>
      </c>
      <c r="J151" t="s">
        <v>1079</v>
      </c>
      <c r="K151">
        <v>4</v>
      </c>
      <c r="L151" t="s">
        <v>1051</v>
      </c>
      <c r="M151">
        <v>3</v>
      </c>
    </row>
    <row r="152" spans="1:13" x14ac:dyDescent="0.35">
      <c r="A152" t="s">
        <v>174</v>
      </c>
      <c r="B152" t="s">
        <v>24</v>
      </c>
      <c r="C152">
        <v>89</v>
      </c>
      <c r="D152" t="s">
        <v>6</v>
      </c>
      <c r="E152" s="29">
        <v>44986</v>
      </c>
      <c r="F152">
        <v>126</v>
      </c>
      <c r="G152">
        <v>3.6</v>
      </c>
      <c r="H152">
        <v>2023</v>
      </c>
      <c r="I152" t="s">
        <v>1082</v>
      </c>
      <c r="J152" t="s">
        <v>1077</v>
      </c>
      <c r="K152">
        <v>4</v>
      </c>
      <c r="L152" t="s">
        <v>1051</v>
      </c>
      <c r="M152">
        <v>3</v>
      </c>
    </row>
    <row r="153" spans="1:13" x14ac:dyDescent="0.35">
      <c r="A153" t="s">
        <v>175</v>
      </c>
      <c r="B153" t="s">
        <v>19</v>
      </c>
      <c r="C153">
        <v>152</v>
      </c>
      <c r="D153" t="s">
        <v>11</v>
      </c>
      <c r="E153" s="29">
        <v>44986</v>
      </c>
      <c r="F153">
        <v>215</v>
      </c>
      <c r="G153">
        <v>4.4000000000000004</v>
      </c>
      <c r="H153">
        <v>2023</v>
      </c>
      <c r="I153" t="s">
        <v>1082</v>
      </c>
      <c r="J153" t="s">
        <v>1079</v>
      </c>
      <c r="K153">
        <v>4</v>
      </c>
      <c r="L153" t="s">
        <v>1051</v>
      </c>
      <c r="M153">
        <v>3</v>
      </c>
    </row>
    <row r="154" spans="1:13" x14ac:dyDescent="0.35">
      <c r="A154" t="s">
        <v>176</v>
      </c>
      <c r="B154" t="s">
        <v>24</v>
      </c>
      <c r="C154">
        <v>137</v>
      </c>
      <c r="D154" t="s">
        <v>13</v>
      </c>
      <c r="E154" s="29">
        <v>44986</v>
      </c>
      <c r="F154">
        <v>114</v>
      </c>
      <c r="G154">
        <v>3.2</v>
      </c>
      <c r="H154">
        <v>2023</v>
      </c>
      <c r="I154" t="s">
        <v>1082</v>
      </c>
      <c r="J154" t="s">
        <v>1079</v>
      </c>
      <c r="K154">
        <v>3</v>
      </c>
      <c r="L154" t="s">
        <v>1051</v>
      </c>
      <c r="M154">
        <v>3</v>
      </c>
    </row>
    <row r="155" spans="1:13" x14ac:dyDescent="0.35">
      <c r="A155" t="s">
        <v>177</v>
      </c>
      <c r="B155" t="s">
        <v>24</v>
      </c>
      <c r="C155">
        <v>43</v>
      </c>
      <c r="D155" t="s">
        <v>13</v>
      </c>
      <c r="E155" s="29">
        <v>44986</v>
      </c>
      <c r="F155">
        <v>99</v>
      </c>
      <c r="G155">
        <v>4.7</v>
      </c>
      <c r="H155">
        <v>2023</v>
      </c>
      <c r="I155" t="s">
        <v>1082</v>
      </c>
      <c r="J155" t="s">
        <v>1081</v>
      </c>
      <c r="K155">
        <v>5</v>
      </c>
      <c r="L155" t="s">
        <v>1051</v>
      </c>
      <c r="M155">
        <v>3</v>
      </c>
    </row>
    <row r="156" spans="1:13" x14ac:dyDescent="0.35">
      <c r="A156" t="s">
        <v>178</v>
      </c>
      <c r="B156" t="s">
        <v>18</v>
      </c>
      <c r="C156">
        <v>114</v>
      </c>
      <c r="D156" t="s">
        <v>13</v>
      </c>
      <c r="E156" s="29">
        <v>44987</v>
      </c>
      <c r="F156">
        <v>23</v>
      </c>
      <c r="G156">
        <v>4.8</v>
      </c>
      <c r="H156">
        <v>2023</v>
      </c>
      <c r="I156" t="s">
        <v>1083</v>
      </c>
      <c r="J156" t="s">
        <v>1077</v>
      </c>
      <c r="K156">
        <v>5</v>
      </c>
      <c r="L156" t="s">
        <v>1051</v>
      </c>
      <c r="M156">
        <v>3</v>
      </c>
    </row>
    <row r="157" spans="1:13" x14ac:dyDescent="0.35">
      <c r="A157" t="s">
        <v>179</v>
      </c>
      <c r="B157" t="s">
        <v>21</v>
      </c>
      <c r="C157">
        <v>103</v>
      </c>
      <c r="D157" t="s">
        <v>6</v>
      </c>
      <c r="E157" s="29">
        <v>44987</v>
      </c>
      <c r="F157">
        <v>75</v>
      </c>
      <c r="G157">
        <v>2.7</v>
      </c>
      <c r="H157">
        <v>2023</v>
      </c>
      <c r="I157" t="s">
        <v>1083</v>
      </c>
      <c r="J157" t="s">
        <v>1077</v>
      </c>
      <c r="K157">
        <v>3</v>
      </c>
      <c r="L157" t="s">
        <v>1051</v>
      </c>
      <c r="M157">
        <v>3</v>
      </c>
    </row>
    <row r="158" spans="1:13" x14ac:dyDescent="0.35">
      <c r="A158" t="s">
        <v>180</v>
      </c>
      <c r="B158" t="s">
        <v>24</v>
      </c>
      <c r="C158">
        <v>98</v>
      </c>
      <c r="D158" t="s">
        <v>11</v>
      </c>
      <c r="E158" s="29">
        <v>44987</v>
      </c>
      <c r="F158">
        <v>100</v>
      </c>
      <c r="G158">
        <v>3.8</v>
      </c>
      <c r="H158">
        <v>2023</v>
      </c>
      <c r="I158" t="s">
        <v>1083</v>
      </c>
      <c r="J158" t="s">
        <v>1077</v>
      </c>
      <c r="K158">
        <v>4</v>
      </c>
      <c r="L158" t="s">
        <v>1051</v>
      </c>
      <c r="M158">
        <v>3</v>
      </c>
    </row>
    <row r="159" spans="1:13" x14ac:dyDescent="0.35">
      <c r="A159" t="s">
        <v>181</v>
      </c>
      <c r="B159" t="s">
        <v>7</v>
      </c>
      <c r="C159">
        <v>106</v>
      </c>
      <c r="D159" t="s">
        <v>9</v>
      </c>
      <c r="E159" s="29">
        <v>44987</v>
      </c>
      <c r="F159">
        <v>108</v>
      </c>
      <c r="G159">
        <v>4.3</v>
      </c>
      <c r="H159">
        <v>2023</v>
      </c>
      <c r="I159" t="s">
        <v>1083</v>
      </c>
      <c r="J159" t="s">
        <v>1077</v>
      </c>
      <c r="K159">
        <v>4</v>
      </c>
      <c r="L159" t="s">
        <v>1051</v>
      </c>
      <c r="M159">
        <v>3</v>
      </c>
    </row>
    <row r="160" spans="1:13" x14ac:dyDescent="0.35">
      <c r="A160" t="s">
        <v>182</v>
      </c>
      <c r="B160" t="s">
        <v>12</v>
      </c>
      <c r="C160">
        <v>96</v>
      </c>
      <c r="D160" t="s">
        <v>9</v>
      </c>
      <c r="E160" s="29">
        <v>44987</v>
      </c>
      <c r="F160">
        <v>108</v>
      </c>
      <c r="G160">
        <v>5</v>
      </c>
      <c r="H160">
        <v>2023</v>
      </c>
      <c r="I160" t="s">
        <v>1083</v>
      </c>
      <c r="J160" t="s">
        <v>1077</v>
      </c>
      <c r="K160">
        <v>5</v>
      </c>
      <c r="L160" t="s">
        <v>1051</v>
      </c>
      <c r="M160">
        <v>3</v>
      </c>
    </row>
    <row r="161" spans="1:13" x14ac:dyDescent="0.35">
      <c r="A161" t="s">
        <v>183</v>
      </c>
      <c r="B161" t="s">
        <v>21</v>
      </c>
      <c r="C161">
        <v>70</v>
      </c>
      <c r="D161" t="s">
        <v>9</v>
      </c>
      <c r="E161" s="29">
        <v>44987</v>
      </c>
      <c r="F161">
        <v>28</v>
      </c>
      <c r="G161">
        <v>4.8</v>
      </c>
      <c r="H161">
        <v>2023</v>
      </c>
      <c r="I161" t="s">
        <v>1083</v>
      </c>
      <c r="J161" t="s">
        <v>1077</v>
      </c>
      <c r="K161">
        <v>5</v>
      </c>
      <c r="L161" t="s">
        <v>1051</v>
      </c>
      <c r="M161">
        <v>3</v>
      </c>
    </row>
    <row r="162" spans="1:13" x14ac:dyDescent="0.35">
      <c r="A162" t="s">
        <v>184</v>
      </c>
      <c r="B162" t="s">
        <v>22</v>
      </c>
      <c r="C162">
        <v>86</v>
      </c>
      <c r="D162" t="s">
        <v>10</v>
      </c>
      <c r="E162" s="29">
        <v>44988</v>
      </c>
      <c r="F162">
        <v>70</v>
      </c>
      <c r="G162">
        <v>4.9000000000000004</v>
      </c>
      <c r="H162">
        <v>2023</v>
      </c>
      <c r="I162" t="s">
        <v>1085</v>
      </c>
      <c r="J162" t="s">
        <v>1077</v>
      </c>
      <c r="K162">
        <v>5</v>
      </c>
      <c r="L162" t="s">
        <v>1051</v>
      </c>
      <c r="M162">
        <v>3</v>
      </c>
    </row>
    <row r="163" spans="1:13" x14ac:dyDescent="0.35">
      <c r="A163" t="s">
        <v>185</v>
      </c>
      <c r="B163" t="s">
        <v>23</v>
      </c>
      <c r="C163">
        <v>64</v>
      </c>
      <c r="D163" t="s">
        <v>10</v>
      </c>
      <c r="E163" s="29">
        <v>44988</v>
      </c>
      <c r="F163">
        <v>172</v>
      </c>
      <c r="G163">
        <v>4.0999999999999996</v>
      </c>
      <c r="H163">
        <v>2023</v>
      </c>
      <c r="I163" t="s">
        <v>1085</v>
      </c>
      <c r="J163" t="s">
        <v>1077</v>
      </c>
      <c r="K163">
        <v>4</v>
      </c>
      <c r="L163" t="s">
        <v>1051</v>
      </c>
      <c r="M163">
        <v>3</v>
      </c>
    </row>
    <row r="164" spans="1:13" x14ac:dyDescent="0.35">
      <c r="A164" t="s">
        <v>186</v>
      </c>
      <c r="B164" t="s">
        <v>12</v>
      </c>
      <c r="C164">
        <v>113</v>
      </c>
      <c r="D164" t="s">
        <v>11</v>
      </c>
      <c r="E164" s="29">
        <v>44988</v>
      </c>
      <c r="F164">
        <v>123</v>
      </c>
      <c r="G164">
        <v>4.4000000000000004</v>
      </c>
      <c r="H164">
        <v>2023</v>
      </c>
      <c r="I164" t="s">
        <v>1085</v>
      </c>
      <c r="J164" t="s">
        <v>1077</v>
      </c>
      <c r="K164">
        <v>4</v>
      </c>
      <c r="L164" t="s">
        <v>1051</v>
      </c>
      <c r="M164">
        <v>3</v>
      </c>
    </row>
    <row r="165" spans="1:13" x14ac:dyDescent="0.35">
      <c r="A165" t="s">
        <v>187</v>
      </c>
      <c r="B165" t="s">
        <v>12</v>
      </c>
      <c r="C165">
        <v>21</v>
      </c>
      <c r="D165" t="s">
        <v>9</v>
      </c>
      <c r="E165" s="29">
        <v>44988</v>
      </c>
      <c r="F165">
        <v>93</v>
      </c>
      <c r="G165">
        <v>3.4</v>
      </c>
      <c r="H165">
        <v>2023</v>
      </c>
      <c r="I165" t="s">
        <v>1085</v>
      </c>
      <c r="J165" t="s">
        <v>1084</v>
      </c>
      <c r="K165">
        <v>3</v>
      </c>
      <c r="L165" t="s">
        <v>1051</v>
      </c>
      <c r="M165">
        <v>3</v>
      </c>
    </row>
    <row r="166" spans="1:13" x14ac:dyDescent="0.35">
      <c r="A166" t="s">
        <v>188</v>
      </c>
      <c r="B166" t="s">
        <v>16</v>
      </c>
      <c r="C166">
        <v>107</v>
      </c>
      <c r="D166" t="s">
        <v>10</v>
      </c>
      <c r="E166" s="29">
        <v>44988</v>
      </c>
      <c r="F166">
        <v>66</v>
      </c>
      <c r="G166">
        <v>4</v>
      </c>
      <c r="H166">
        <v>2023</v>
      </c>
      <c r="I166" t="s">
        <v>1085</v>
      </c>
      <c r="J166" t="s">
        <v>1077</v>
      </c>
      <c r="K166">
        <v>4</v>
      </c>
      <c r="L166" t="s">
        <v>1051</v>
      </c>
      <c r="M166">
        <v>3</v>
      </c>
    </row>
    <row r="167" spans="1:13" x14ac:dyDescent="0.35">
      <c r="A167" t="s">
        <v>189</v>
      </c>
      <c r="B167" t="s">
        <v>16</v>
      </c>
      <c r="C167">
        <v>131</v>
      </c>
      <c r="D167" t="s">
        <v>9</v>
      </c>
      <c r="E167" s="29">
        <v>44988</v>
      </c>
      <c r="F167">
        <v>39</v>
      </c>
      <c r="G167">
        <v>2.4</v>
      </c>
      <c r="H167">
        <v>2023</v>
      </c>
      <c r="I167" t="s">
        <v>1085</v>
      </c>
      <c r="J167" t="s">
        <v>1079</v>
      </c>
      <c r="K167">
        <v>2</v>
      </c>
      <c r="L167" t="s">
        <v>1051</v>
      </c>
      <c r="M167">
        <v>3</v>
      </c>
    </row>
    <row r="168" spans="1:13" x14ac:dyDescent="0.35">
      <c r="A168" t="s">
        <v>190</v>
      </c>
      <c r="B168" t="s">
        <v>20</v>
      </c>
      <c r="C168">
        <v>11</v>
      </c>
      <c r="D168" t="s">
        <v>6</v>
      </c>
      <c r="E168" s="29">
        <v>44988</v>
      </c>
      <c r="F168">
        <v>25</v>
      </c>
      <c r="G168">
        <v>2.1</v>
      </c>
      <c r="H168">
        <v>2023</v>
      </c>
      <c r="I168" t="s">
        <v>1085</v>
      </c>
      <c r="J168" t="s">
        <v>1084</v>
      </c>
      <c r="K168">
        <v>2</v>
      </c>
      <c r="L168" t="s">
        <v>1051</v>
      </c>
      <c r="M168">
        <v>3</v>
      </c>
    </row>
    <row r="169" spans="1:13" x14ac:dyDescent="0.35">
      <c r="A169" t="s">
        <v>191</v>
      </c>
      <c r="B169" t="s">
        <v>17</v>
      </c>
      <c r="C169">
        <v>86</v>
      </c>
      <c r="D169" t="s">
        <v>11</v>
      </c>
      <c r="E169" s="29">
        <v>44988</v>
      </c>
      <c r="F169">
        <v>68</v>
      </c>
      <c r="G169">
        <v>3</v>
      </c>
      <c r="H169">
        <v>2023</v>
      </c>
      <c r="I169" t="s">
        <v>1085</v>
      </c>
      <c r="J169" t="s">
        <v>1077</v>
      </c>
      <c r="K169">
        <v>3</v>
      </c>
      <c r="L169" t="s">
        <v>1051</v>
      </c>
      <c r="M169">
        <v>3</v>
      </c>
    </row>
    <row r="170" spans="1:13" x14ac:dyDescent="0.35">
      <c r="A170" t="s">
        <v>192</v>
      </c>
      <c r="B170" t="s">
        <v>23</v>
      </c>
      <c r="C170">
        <v>28</v>
      </c>
      <c r="D170" t="s">
        <v>6</v>
      </c>
      <c r="E170" s="29">
        <v>44988</v>
      </c>
      <c r="F170">
        <v>84</v>
      </c>
      <c r="G170">
        <v>3.2</v>
      </c>
      <c r="H170">
        <v>2023</v>
      </c>
      <c r="I170" t="s">
        <v>1085</v>
      </c>
      <c r="J170" t="s">
        <v>1084</v>
      </c>
      <c r="K170">
        <v>3</v>
      </c>
      <c r="L170" t="s">
        <v>1051</v>
      </c>
      <c r="M170">
        <v>3</v>
      </c>
    </row>
    <row r="171" spans="1:13" x14ac:dyDescent="0.35">
      <c r="A171" t="s">
        <v>193</v>
      </c>
      <c r="B171" t="s">
        <v>8</v>
      </c>
      <c r="C171">
        <v>139</v>
      </c>
      <c r="D171" t="s">
        <v>9</v>
      </c>
      <c r="E171" s="29">
        <v>44989</v>
      </c>
      <c r="F171">
        <v>88</v>
      </c>
      <c r="G171">
        <v>3.4</v>
      </c>
      <c r="H171">
        <v>2023</v>
      </c>
      <c r="I171" t="s">
        <v>1086</v>
      </c>
      <c r="J171" t="s">
        <v>1079</v>
      </c>
      <c r="K171">
        <v>3</v>
      </c>
      <c r="L171" t="s">
        <v>1051</v>
      </c>
      <c r="M171">
        <v>3</v>
      </c>
    </row>
    <row r="172" spans="1:13" x14ac:dyDescent="0.35">
      <c r="A172" t="s">
        <v>194</v>
      </c>
      <c r="B172" t="s">
        <v>7</v>
      </c>
      <c r="C172">
        <v>82</v>
      </c>
      <c r="D172" t="s">
        <v>11</v>
      </c>
      <c r="E172" s="29">
        <v>44989</v>
      </c>
      <c r="F172">
        <v>93</v>
      </c>
      <c r="G172">
        <v>2.7</v>
      </c>
      <c r="H172">
        <v>2023</v>
      </c>
      <c r="I172" t="s">
        <v>1086</v>
      </c>
      <c r="J172" t="s">
        <v>1077</v>
      </c>
      <c r="K172">
        <v>3</v>
      </c>
      <c r="L172" t="s">
        <v>1051</v>
      </c>
      <c r="M172">
        <v>3</v>
      </c>
    </row>
    <row r="173" spans="1:13" x14ac:dyDescent="0.35">
      <c r="A173" t="s">
        <v>195</v>
      </c>
      <c r="B173" t="s">
        <v>12</v>
      </c>
      <c r="C173">
        <v>101</v>
      </c>
      <c r="D173" t="s">
        <v>6</v>
      </c>
      <c r="E173" s="29">
        <v>44989</v>
      </c>
      <c r="F173">
        <v>128</v>
      </c>
      <c r="G173">
        <v>5</v>
      </c>
      <c r="H173">
        <v>2023</v>
      </c>
      <c r="I173" t="s">
        <v>1086</v>
      </c>
      <c r="J173" t="s">
        <v>1077</v>
      </c>
      <c r="K173">
        <v>5</v>
      </c>
      <c r="L173" t="s">
        <v>1051</v>
      </c>
      <c r="M173">
        <v>3</v>
      </c>
    </row>
    <row r="174" spans="1:13" x14ac:dyDescent="0.35">
      <c r="A174" t="s">
        <v>196</v>
      </c>
      <c r="B174" t="s">
        <v>23</v>
      </c>
      <c r="C174">
        <v>75</v>
      </c>
      <c r="D174" t="s">
        <v>13</v>
      </c>
      <c r="E174" s="29">
        <v>44989</v>
      </c>
      <c r="F174">
        <v>40</v>
      </c>
      <c r="G174">
        <v>3.4</v>
      </c>
      <c r="H174">
        <v>2023</v>
      </c>
      <c r="I174" t="s">
        <v>1086</v>
      </c>
      <c r="J174" t="s">
        <v>1077</v>
      </c>
      <c r="K174">
        <v>3</v>
      </c>
      <c r="L174" t="s">
        <v>1051</v>
      </c>
      <c r="M174">
        <v>3</v>
      </c>
    </row>
    <row r="175" spans="1:13" x14ac:dyDescent="0.35">
      <c r="A175" t="s">
        <v>197</v>
      </c>
      <c r="B175" t="s">
        <v>18</v>
      </c>
      <c r="C175">
        <v>40</v>
      </c>
      <c r="D175" t="s">
        <v>6</v>
      </c>
      <c r="E175" s="29">
        <v>44990</v>
      </c>
      <c r="F175">
        <v>92</v>
      </c>
      <c r="G175">
        <v>4.7</v>
      </c>
      <c r="H175">
        <v>2023</v>
      </c>
      <c r="I175" t="s">
        <v>1076</v>
      </c>
      <c r="J175" t="s">
        <v>1081</v>
      </c>
      <c r="K175">
        <v>5</v>
      </c>
      <c r="L175" t="s">
        <v>1051</v>
      </c>
      <c r="M175">
        <v>3</v>
      </c>
    </row>
    <row r="176" spans="1:13" x14ac:dyDescent="0.35">
      <c r="A176" t="s">
        <v>198</v>
      </c>
      <c r="B176" t="s">
        <v>24</v>
      </c>
      <c r="C176">
        <v>86</v>
      </c>
      <c r="D176" t="s">
        <v>9</v>
      </c>
      <c r="E176" s="29">
        <v>44990</v>
      </c>
      <c r="F176">
        <v>27</v>
      </c>
      <c r="G176">
        <v>4.5</v>
      </c>
      <c r="H176">
        <v>2023</v>
      </c>
      <c r="I176" t="s">
        <v>1076</v>
      </c>
      <c r="J176" t="s">
        <v>1077</v>
      </c>
      <c r="K176">
        <v>5</v>
      </c>
      <c r="L176" t="s">
        <v>1051</v>
      </c>
      <c r="M176">
        <v>3</v>
      </c>
    </row>
    <row r="177" spans="1:13" x14ac:dyDescent="0.35">
      <c r="A177" t="s">
        <v>199</v>
      </c>
      <c r="B177" t="s">
        <v>15</v>
      </c>
      <c r="C177">
        <v>131</v>
      </c>
      <c r="D177" t="s">
        <v>10</v>
      </c>
      <c r="E177" s="29">
        <v>44990</v>
      </c>
      <c r="F177">
        <v>140</v>
      </c>
      <c r="G177">
        <v>4.0999999999999996</v>
      </c>
      <c r="H177">
        <v>2023</v>
      </c>
      <c r="I177" t="s">
        <v>1076</v>
      </c>
      <c r="J177" t="s">
        <v>1079</v>
      </c>
      <c r="K177">
        <v>4</v>
      </c>
      <c r="L177" t="s">
        <v>1051</v>
      </c>
      <c r="M177">
        <v>3</v>
      </c>
    </row>
    <row r="178" spans="1:13" x14ac:dyDescent="0.35">
      <c r="A178" t="s">
        <v>200</v>
      </c>
      <c r="B178" t="s">
        <v>16</v>
      </c>
      <c r="C178">
        <v>67</v>
      </c>
      <c r="D178" t="s">
        <v>11</v>
      </c>
      <c r="E178" s="29">
        <v>44990</v>
      </c>
      <c r="F178">
        <v>40</v>
      </c>
      <c r="G178">
        <v>5</v>
      </c>
      <c r="H178">
        <v>2023</v>
      </c>
      <c r="I178" t="s">
        <v>1076</v>
      </c>
      <c r="J178" t="s">
        <v>1077</v>
      </c>
      <c r="K178">
        <v>5</v>
      </c>
      <c r="L178" t="s">
        <v>1051</v>
      </c>
      <c r="M178">
        <v>3</v>
      </c>
    </row>
    <row r="179" spans="1:13" x14ac:dyDescent="0.35">
      <c r="A179" t="s">
        <v>201</v>
      </c>
      <c r="B179" t="s">
        <v>5</v>
      </c>
      <c r="C179">
        <v>71</v>
      </c>
      <c r="D179" t="s">
        <v>6</v>
      </c>
      <c r="E179" s="29">
        <v>44990</v>
      </c>
      <c r="F179">
        <v>102</v>
      </c>
      <c r="G179">
        <v>4.7</v>
      </c>
      <c r="H179">
        <v>2023</v>
      </c>
      <c r="I179" t="s">
        <v>1076</v>
      </c>
      <c r="J179" t="s">
        <v>1077</v>
      </c>
      <c r="K179">
        <v>5</v>
      </c>
      <c r="L179" t="s">
        <v>1051</v>
      </c>
      <c r="M179">
        <v>3</v>
      </c>
    </row>
    <row r="180" spans="1:13" x14ac:dyDescent="0.35">
      <c r="A180" t="s">
        <v>202</v>
      </c>
      <c r="B180" t="s">
        <v>15</v>
      </c>
      <c r="C180">
        <v>113</v>
      </c>
      <c r="D180" t="s">
        <v>10</v>
      </c>
      <c r="E180" s="29">
        <v>44990</v>
      </c>
      <c r="F180">
        <v>42</v>
      </c>
      <c r="G180">
        <v>4.2</v>
      </c>
      <c r="H180">
        <v>2023</v>
      </c>
      <c r="I180" t="s">
        <v>1076</v>
      </c>
      <c r="J180" t="s">
        <v>1077</v>
      </c>
      <c r="K180">
        <v>4</v>
      </c>
      <c r="L180" t="s">
        <v>1051</v>
      </c>
      <c r="M180">
        <v>3</v>
      </c>
    </row>
    <row r="181" spans="1:13" x14ac:dyDescent="0.35">
      <c r="A181" t="s">
        <v>203</v>
      </c>
      <c r="B181" t="s">
        <v>7</v>
      </c>
      <c r="C181">
        <v>53</v>
      </c>
      <c r="D181" t="s">
        <v>9</v>
      </c>
      <c r="E181" s="29">
        <v>44991</v>
      </c>
      <c r="F181">
        <v>210</v>
      </c>
      <c r="G181">
        <v>3.9</v>
      </c>
      <c r="H181">
        <v>2023</v>
      </c>
      <c r="I181" t="s">
        <v>1078</v>
      </c>
      <c r="J181" t="s">
        <v>1081</v>
      </c>
      <c r="K181">
        <v>4</v>
      </c>
      <c r="L181" t="s">
        <v>1051</v>
      </c>
      <c r="M181">
        <v>3</v>
      </c>
    </row>
    <row r="182" spans="1:13" x14ac:dyDescent="0.35">
      <c r="A182" t="s">
        <v>204</v>
      </c>
      <c r="B182" t="s">
        <v>15</v>
      </c>
      <c r="C182">
        <v>153</v>
      </c>
      <c r="D182" t="s">
        <v>11</v>
      </c>
      <c r="E182" s="29">
        <v>44991</v>
      </c>
      <c r="F182">
        <v>34</v>
      </c>
      <c r="G182">
        <v>3</v>
      </c>
      <c r="H182">
        <v>2023</v>
      </c>
      <c r="I182" t="s">
        <v>1078</v>
      </c>
      <c r="J182" t="s">
        <v>1079</v>
      </c>
      <c r="K182">
        <v>3</v>
      </c>
      <c r="L182" t="s">
        <v>1051</v>
      </c>
      <c r="M182">
        <v>3</v>
      </c>
    </row>
    <row r="183" spans="1:13" x14ac:dyDescent="0.35">
      <c r="A183" t="s">
        <v>205</v>
      </c>
      <c r="B183" t="s">
        <v>16</v>
      </c>
      <c r="C183">
        <v>73</v>
      </c>
      <c r="D183" t="s">
        <v>13</v>
      </c>
      <c r="E183" s="29">
        <v>44991</v>
      </c>
      <c r="F183">
        <v>215</v>
      </c>
      <c r="G183">
        <v>3.6</v>
      </c>
      <c r="H183">
        <v>2023</v>
      </c>
      <c r="I183" t="s">
        <v>1078</v>
      </c>
      <c r="J183" t="s">
        <v>1077</v>
      </c>
      <c r="K183">
        <v>4</v>
      </c>
      <c r="L183" t="s">
        <v>1051</v>
      </c>
      <c r="M183">
        <v>3</v>
      </c>
    </row>
    <row r="184" spans="1:13" x14ac:dyDescent="0.35">
      <c r="A184" t="s">
        <v>206</v>
      </c>
      <c r="B184" t="s">
        <v>22</v>
      </c>
      <c r="C184">
        <v>62</v>
      </c>
      <c r="D184" t="s">
        <v>13</v>
      </c>
      <c r="E184" s="29">
        <v>44991</v>
      </c>
      <c r="F184">
        <v>32</v>
      </c>
      <c r="G184">
        <v>0.7</v>
      </c>
      <c r="H184">
        <v>2023</v>
      </c>
      <c r="I184" t="s">
        <v>1078</v>
      </c>
      <c r="J184" t="s">
        <v>1077</v>
      </c>
      <c r="K184">
        <v>1</v>
      </c>
      <c r="L184" t="s">
        <v>1051</v>
      </c>
      <c r="M184">
        <v>3</v>
      </c>
    </row>
    <row r="185" spans="1:13" x14ac:dyDescent="0.35">
      <c r="A185" t="s">
        <v>207</v>
      </c>
      <c r="B185" t="s">
        <v>8</v>
      </c>
      <c r="C185">
        <v>115</v>
      </c>
      <c r="D185" t="s">
        <v>9</v>
      </c>
      <c r="E185" s="29">
        <v>44992</v>
      </c>
      <c r="F185">
        <v>48</v>
      </c>
      <c r="G185">
        <v>4.7</v>
      </c>
      <c r="H185">
        <v>2023</v>
      </c>
      <c r="I185" t="s">
        <v>1080</v>
      </c>
      <c r="J185" t="s">
        <v>1077</v>
      </c>
      <c r="K185">
        <v>5</v>
      </c>
      <c r="L185" t="s">
        <v>1051</v>
      </c>
      <c r="M185">
        <v>3</v>
      </c>
    </row>
    <row r="186" spans="1:13" x14ac:dyDescent="0.35">
      <c r="A186" t="s">
        <v>208</v>
      </c>
      <c r="B186" t="s">
        <v>15</v>
      </c>
      <c r="C186">
        <v>69</v>
      </c>
      <c r="D186" t="s">
        <v>9</v>
      </c>
      <c r="E186" s="29">
        <v>44992</v>
      </c>
      <c r="F186">
        <v>132</v>
      </c>
      <c r="G186">
        <v>4.5</v>
      </c>
      <c r="H186">
        <v>2023</v>
      </c>
      <c r="I186" t="s">
        <v>1080</v>
      </c>
      <c r="J186" t="s">
        <v>1077</v>
      </c>
      <c r="K186">
        <v>5</v>
      </c>
      <c r="L186" t="s">
        <v>1051</v>
      </c>
      <c r="M186">
        <v>3</v>
      </c>
    </row>
    <row r="187" spans="1:13" x14ac:dyDescent="0.35">
      <c r="A187" t="s">
        <v>209</v>
      </c>
      <c r="B187" t="s">
        <v>24</v>
      </c>
      <c r="C187">
        <v>103</v>
      </c>
      <c r="D187" t="s">
        <v>10</v>
      </c>
      <c r="E187" s="29">
        <v>44992</v>
      </c>
      <c r="F187">
        <v>172</v>
      </c>
      <c r="G187">
        <v>4.3</v>
      </c>
      <c r="H187">
        <v>2023</v>
      </c>
      <c r="I187" t="s">
        <v>1080</v>
      </c>
      <c r="J187" t="s">
        <v>1077</v>
      </c>
      <c r="K187">
        <v>4</v>
      </c>
      <c r="L187" t="s">
        <v>1051</v>
      </c>
      <c r="M187">
        <v>3</v>
      </c>
    </row>
    <row r="188" spans="1:13" x14ac:dyDescent="0.35">
      <c r="A188" t="s">
        <v>210</v>
      </c>
      <c r="B188" t="s">
        <v>24</v>
      </c>
      <c r="C188">
        <v>75</v>
      </c>
      <c r="D188" t="s">
        <v>10</v>
      </c>
      <c r="E188" s="29">
        <v>44992</v>
      </c>
      <c r="F188">
        <v>111</v>
      </c>
      <c r="G188">
        <v>3.4</v>
      </c>
      <c r="H188">
        <v>2023</v>
      </c>
      <c r="I188" t="s">
        <v>1080</v>
      </c>
      <c r="J188" t="s">
        <v>1077</v>
      </c>
      <c r="K188">
        <v>3</v>
      </c>
      <c r="L188" t="s">
        <v>1051</v>
      </c>
      <c r="M188">
        <v>3</v>
      </c>
    </row>
    <row r="189" spans="1:13" x14ac:dyDescent="0.35">
      <c r="A189" t="s">
        <v>211</v>
      </c>
      <c r="B189" t="s">
        <v>14</v>
      </c>
      <c r="C189">
        <v>92</v>
      </c>
      <c r="D189" t="s">
        <v>10</v>
      </c>
      <c r="E189" s="29">
        <v>44992</v>
      </c>
      <c r="F189">
        <v>58</v>
      </c>
      <c r="G189">
        <v>3.6</v>
      </c>
      <c r="H189">
        <v>2023</v>
      </c>
      <c r="I189" t="s">
        <v>1080</v>
      </c>
      <c r="J189" t="s">
        <v>1077</v>
      </c>
      <c r="K189">
        <v>4</v>
      </c>
      <c r="L189" t="s">
        <v>1051</v>
      </c>
      <c r="M189">
        <v>3</v>
      </c>
    </row>
    <row r="190" spans="1:13" x14ac:dyDescent="0.35">
      <c r="A190" t="s">
        <v>212</v>
      </c>
      <c r="B190" t="s">
        <v>14</v>
      </c>
      <c r="C190">
        <v>41</v>
      </c>
      <c r="D190" t="s">
        <v>13</v>
      </c>
      <c r="E190" s="29">
        <v>44992</v>
      </c>
      <c r="F190">
        <v>68</v>
      </c>
      <c r="G190">
        <v>4</v>
      </c>
      <c r="H190">
        <v>2023</v>
      </c>
      <c r="I190" t="s">
        <v>1080</v>
      </c>
      <c r="J190" t="s">
        <v>1081</v>
      </c>
      <c r="K190">
        <v>4</v>
      </c>
      <c r="L190" t="s">
        <v>1051</v>
      </c>
      <c r="M190">
        <v>3</v>
      </c>
    </row>
    <row r="191" spans="1:13" x14ac:dyDescent="0.35">
      <c r="A191" t="s">
        <v>213</v>
      </c>
      <c r="B191" t="s">
        <v>24</v>
      </c>
      <c r="C191">
        <v>134</v>
      </c>
      <c r="D191" t="s">
        <v>11</v>
      </c>
      <c r="E191" s="29">
        <v>44992</v>
      </c>
      <c r="F191">
        <v>160</v>
      </c>
      <c r="G191">
        <v>4.5</v>
      </c>
      <c r="H191">
        <v>2023</v>
      </c>
      <c r="I191" t="s">
        <v>1080</v>
      </c>
      <c r="J191" t="s">
        <v>1079</v>
      </c>
      <c r="K191">
        <v>5</v>
      </c>
      <c r="L191" t="s">
        <v>1051</v>
      </c>
      <c r="M191">
        <v>3</v>
      </c>
    </row>
    <row r="192" spans="1:13" x14ac:dyDescent="0.35">
      <c r="A192" t="s">
        <v>214</v>
      </c>
      <c r="B192" t="s">
        <v>17</v>
      </c>
      <c r="C192">
        <v>80</v>
      </c>
      <c r="D192" t="s">
        <v>6</v>
      </c>
      <c r="E192" s="29">
        <v>44992</v>
      </c>
      <c r="F192">
        <v>45</v>
      </c>
      <c r="G192">
        <v>3</v>
      </c>
      <c r="H192">
        <v>2023</v>
      </c>
      <c r="I192" t="s">
        <v>1080</v>
      </c>
      <c r="J192" t="s">
        <v>1077</v>
      </c>
      <c r="K192">
        <v>3</v>
      </c>
      <c r="L192" t="s">
        <v>1051</v>
      </c>
      <c r="M192">
        <v>3</v>
      </c>
    </row>
    <row r="193" spans="1:13" x14ac:dyDescent="0.35">
      <c r="A193" t="s">
        <v>215</v>
      </c>
      <c r="B193" t="s">
        <v>5</v>
      </c>
      <c r="C193">
        <v>103</v>
      </c>
      <c r="D193" t="s">
        <v>9</v>
      </c>
      <c r="E193" s="29">
        <v>44993</v>
      </c>
      <c r="F193">
        <v>117</v>
      </c>
      <c r="G193">
        <v>3</v>
      </c>
      <c r="H193">
        <v>2023</v>
      </c>
      <c r="I193" t="s">
        <v>1082</v>
      </c>
      <c r="J193" t="s">
        <v>1077</v>
      </c>
      <c r="K193">
        <v>3</v>
      </c>
      <c r="L193" t="s">
        <v>1051</v>
      </c>
      <c r="M193">
        <v>3</v>
      </c>
    </row>
    <row r="194" spans="1:13" x14ac:dyDescent="0.35">
      <c r="A194" t="s">
        <v>216</v>
      </c>
      <c r="B194" t="s">
        <v>7</v>
      </c>
      <c r="C194">
        <v>20</v>
      </c>
      <c r="D194" t="s">
        <v>10</v>
      </c>
      <c r="E194" s="29">
        <v>44994</v>
      </c>
      <c r="F194">
        <v>22</v>
      </c>
      <c r="G194">
        <v>1.6</v>
      </c>
      <c r="H194">
        <v>2023</v>
      </c>
      <c r="I194" t="s">
        <v>1083</v>
      </c>
      <c r="J194" t="s">
        <v>1084</v>
      </c>
      <c r="K194">
        <v>2</v>
      </c>
      <c r="L194" t="s">
        <v>1051</v>
      </c>
      <c r="M194">
        <v>3</v>
      </c>
    </row>
    <row r="195" spans="1:13" x14ac:dyDescent="0.35">
      <c r="A195" t="s">
        <v>217</v>
      </c>
      <c r="B195" t="s">
        <v>5</v>
      </c>
      <c r="C195">
        <v>75</v>
      </c>
      <c r="D195" t="s">
        <v>6</v>
      </c>
      <c r="E195" s="29">
        <v>44994</v>
      </c>
      <c r="F195">
        <v>195</v>
      </c>
      <c r="G195">
        <v>3</v>
      </c>
      <c r="H195">
        <v>2023</v>
      </c>
      <c r="I195" t="s">
        <v>1083</v>
      </c>
      <c r="J195" t="s">
        <v>1077</v>
      </c>
      <c r="K195">
        <v>3</v>
      </c>
      <c r="L195" t="s">
        <v>1051</v>
      </c>
      <c r="M195">
        <v>3</v>
      </c>
    </row>
    <row r="196" spans="1:13" x14ac:dyDescent="0.35">
      <c r="A196" t="s">
        <v>218</v>
      </c>
      <c r="B196" t="s">
        <v>14</v>
      </c>
      <c r="C196">
        <v>80</v>
      </c>
      <c r="D196" t="s">
        <v>11</v>
      </c>
      <c r="E196" s="29">
        <v>44994</v>
      </c>
      <c r="F196">
        <v>168</v>
      </c>
      <c r="G196">
        <v>3.7</v>
      </c>
      <c r="H196">
        <v>2023</v>
      </c>
      <c r="I196" t="s">
        <v>1083</v>
      </c>
      <c r="J196" t="s">
        <v>1077</v>
      </c>
      <c r="K196">
        <v>4</v>
      </c>
      <c r="L196" t="s">
        <v>1051</v>
      </c>
      <c r="M196">
        <v>3</v>
      </c>
    </row>
    <row r="197" spans="1:13" x14ac:dyDescent="0.35">
      <c r="A197" t="s">
        <v>219</v>
      </c>
      <c r="B197" t="s">
        <v>15</v>
      </c>
      <c r="C197">
        <v>85</v>
      </c>
      <c r="D197" t="s">
        <v>13</v>
      </c>
      <c r="E197" s="29">
        <v>44995</v>
      </c>
      <c r="F197">
        <v>46</v>
      </c>
      <c r="G197">
        <v>4.9000000000000004</v>
      </c>
      <c r="H197">
        <v>2023</v>
      </c>
      <c r="I197" t="s">
        <v>1085</v>
      </c>
      <c r="J197" t="s">
        <v>1077</v>
      </c>
      <c r="K197">
        <v>5</v>
      </c>
      <c r="L197" t="s">
        <v>1051</v>
      </c>
      <c r="M197">
        <v>3</v>
      </c>
    </row>
    <row r="198" spans="1:13" x14ac:dyDescent="0.35">
      <c r="A198" t="s">
        <v>220</v>
      </c>
      <c r="B198" t="s">
        <v>12</v>
      </c>
      <c r="C198">
        <v>155</v>
      </c>
      <c r="D198" t="s">
        <v>10</v>
      </c>
      <c r="E198" s="29">
        <v>44995</v>
      </c>
      <c r="F198">
        <v>164</v>
      </c>
      <c r="G198">
        <v>3.4</v>
      </c>
      <c r="H198">
        <v>2023</v>
      </c>
      <c r="I198" t="s">
        <v>1085</v>
      </c>
      <c r="J198" t="s">
        <v>1079</v>
      </c>
      <c r="K198">
        <v>3</v>
      </c>
      <c r="L198" t="s">
        <v>1051</v>
      </c>
      <c r="M198">
        <v>3</v>
      </c>
    </row>
    <row r="199" spans="1:13" x14ac:dyDescent="0.35">
      <c r="A199" t="s">
        <v>221</v>
      </c>
      <c r="B199" t="s">
        <v>15</v>
      </c>
      <c r="C199">
        <v>63</v>
      </c>
      <c r="D199" t="s">
        <v>13</v>
      </c>
      <c r="E199" s="29">
        <v>44995</v>
      </c>
      <c r="F199">
        <v>48</v>
      </c>
      <c r="G199">
        <v>5</v>
      </c>
      <c r="H199">
        <v>2023</v>
      </c>
      <c r="I199" t="s">
        <v>1085</v>
      </c>
      <c r="J199" t="s">
        <v>1077</v>
      </c>
      <c r="K199">
        <v>5</v>
      </c>
      <c r="L199" t="s">
        <v>1051</v>
      </c>
      <c r="M199">
        <v>3</v>
      </c>
    </row>
    <row r="200" spans="1:13" x14ac:dyDescent="0.35">
      <c r="A200" t="s">
        <v>222</v>
      </c>
      <c r="B200" t="s">
        <v>23</v>
      </c>
      <c r="C200">
        <v>105</v>
      </c>
      <c r="D200" t="s">
        <v>9</v>
      </c>
      <c r="E200" s="29">
        <v>44995</v>
      </c>
      <c r="F200">
        <v>96</v>
      </c>
      <c r="G200">
        <v>5</v>
      </c>
      <c r="H200">
        <v>2023</v>
      </c>
      <c r="I200" t="s">
        <v>1085</v>
      </c>
      <c r="J200" t="s">
        <v>1077</v>
      </c>
      <c r="K200">
        <v>5</v>
      </c>
      <c r="L200" t="s">
        <v>1051</v>
      </c>
      <c r="M200">
        <v>3</v>
      </c>
    </row>
    <row r="201" spans="1:13" x14ac:dyDescent="0.35">
      <c r="A201" t="s">
        <v>223</v>
      </c>
      <c r="B201" t="s">
        <v>15</v>
      </c>
      <c r="C201">
        <v>71</v>
      </c>
      <c r="D201" t="s">
        <v>13</v>
      </c>
      <c r="E201" s="29">
        <v>44995</v>
      </c>
      <c r="F201">
        <v>105</v>
      </c>
      <c r="G201">
        <v>4</v>
      </c>
      <c r="H201">
        <v>2023</v>
      </c>
      <c r="I201" t="s">
        <v>1085</v>
      </c>
      <c r="J201" t="s">
        <v>1077</v>
      </c>
      <c r="K201">
        <v>4</v>
      </c>
      <c r="L201" t="s">
        <v>1051</v>
      </c>
      <c r="M201">
        <v>3</v>
      </c>
    </row>
    <row r="202" spans="1:13" x14ac:dyDescent="0.35">
      <c r="A202" t="s">
        <v>224</v>
      </c>
      <c r="B202" t="s">
        <v>12</v>
      </c>
      <c r="C202">
        <v>100</v>
      </c>
      <c r="D202" t="s">
        <v>13</v>
      </c>
      <c r="E202" s="29">
        <v>44996</v>
      </c>
      <c r="F202">
        <v>44</v>
      </c>
      <c r="G202">
        <v>3.6</v>
      </c>
      <c r="H202">
        <v>2023</v>
      </c>
      <c r="I202" t="s">
        <v>1086</v>
      </c>
      <c r="J202" t="s">
        <v>1077</v>
      </c>
      <c r="K202">
        <v>4</v>
      </c>
      <c r="L202" t="s">
        <v>1051</v>
      </c>
      <c r="M202">
        <v>3</v>
      </c>
    </row>
    <row r="203" spans="1:13" x14ac:dyDescent="0.35">
      <c r="A203" t="s">
        <v>225</v>
      </c>
      <c r="B203" t="s">
        <v>20</v>
      </c>
      <c r="C203">
        <v>93</v>
      </c>
      <c r="D203" t="s">
        <v>11</v>
      </c>
      <c r="E203" s="29">
        <v>44996</v>
      </c>
      <c r="F203">
        <v>132</v>
      </c>
      <c r="G203">
        <v>3.7</v>
      </c>
      <c r="H203">
        <v>2023</v>
      </c>
      <c r="I203" t="s">
        <v>1086</v>
      </c>
      <c r="J203" t="s">
        <v>1077</v>
      </c>
      <c r="K203">
        <v>4</v>
      </c>
      <c r="L203" t="s">
        <v>1051</v>
      </c>
      <c r="M203">
        <v>3</v>
      </c>
    </row>
    <row r="204" spans="1:13" x14ac:dyDescent="0.35">
      <c r="A204" t="s">
        <v>226</v>
      </c>
      <c r="B204" t="s">
        <v>23</v>
      </c>
      <c r="C204">
        <v>84</v>
      </c>
      <c r="D204" t="s">
        <v>10</v>
      </c>
      <c r="E204" s="29">
        <v>44996</v>
      </c>
      <c r="F204">
        <v>54</v>
      </c>
      <c r="G204">
        <v>4.2</v>
      </c>
      <c r="H204">
        <v>2023</v>
      </c>
      <c r="I204" t="s">
        <v>1086</v>
      </c>
      <c r="J204" t="s">
        <v>1077</v>
      </c>
      <c r="K204">
        <v>4</v>
      </c>
      <c r="L204" t="s">
        <v>1051</v>
      </c>
      <c r="M204">
        <v>3</v>
      </c>
    </row>
    <row r="205" spans="1:13" x14ac:dyDescent="0.35">
      <c r="A205" t="s">
        <v>227</v>
      </c>
      <c r="B205" t="s">
        <v>17</v>
      </c>
      <c r="C205">
        <v>56</v>
      </c>
      <c r="D205" t="s">
        <v>6</v>
      </c>
      <c r="E205" s="29">
        <v>44996</v>
      </c>
      <c r="F205">
        <v>129</v>
      </c>
      <c r="G205">
        <v>2.1</v>
      </c>
      <c r="H205">
        <v>2023</v>
      </c>
      <c r="I205" t="s">
        <v>1086</v>
      </c>
      <c r="J205" t="s">
        <v>1081</v>
      </c>
      <c r="K205">
        <v>2</v>
      </c>
      <c r="L205" t="s">
        <v>1051</v>
      </c>
      <c r="M205">
        <v>3</v>
      </c>
    </row>
    <row r="206" spans="1:13" x14ac:dyDescent="0.35">
      <c r="A206" t="s">
        <v>228</v>
      </c>
      <c r="B206" t="s">
        <v>17</v>
      </c>
      <c r="C206">
        <v>63</v>
      </c>
      <c r="D206" t="s">
        <v>13</v>
      </c>
      <c r="E206" s="29">
        <v>44996</v>
      </c>
      <c r="F206">
        <v>42</v>
      </c>
      <c r="G206">
        <v>4</v>
      </c>
      <c r="H206">
        <v>2023</v>
      </c>
      <c r="I206" t="s">
        <v>1086</v>
      </c>
      <c r="J206" t="s">
        <v>1077</v>
      </c>
      <c r="K206">
        <v>4</v>
      </c>
      <c r="L206" t="s">
        <v>1051</v>
      </c>
      <c r="M206">
        <v>3</v>
      </c>
    </row>
    <row r="207" spans="1:13" x14ac:dyDescent="0.35">
      <c r="A207" t="s">
        <v>229</v>
      </c>
      <c r="B207" t="s">
        <v>22</v>
      </c>
      <c r="C207">
        <v>83</v>
      </c>
      <c r="D207" t="s">
        <v>13</v>
      </c>
      <c r="E207" s="29">
        <v>44996</v>
      </c>
      <c r="F207">
        <v>42</v>
      </c>
      <c r="G207">
        <v>4.2</v>
      </c>
      <c r="H207">
        <v>2023</v>
      </c>
      <c r="I207" t="s">
        <v>1086</v>
      </c>
      <c r="J207" t="s">
        <v>1077</v>
      </c>
      <c r="K207">
        <v>4</v>
      </c>
      <c r="L207" t="s">
        <v>1051</v>
      </c>
      <c r="M207">
        <v>3</v>
      </c>
    </row>
    <row r="208" spans="1:13" x14ac:dyDescent="0.35">
      <c r="A208" t="s">
        <v>230</v>
      </c>
      <c r="B208" t="s">
        <v>14</v>
      </c>
      <c r="C208">
        <v>134</v>
      </c>
      <c r="D208" t="s">
        <v>10</v>
      </c>
      <c r="E208" s="29">
        <v>44996</v>
      </c>
      <c r="F208">
        <v>180</v>
      </c>
      <c r="G208">
        <v>3.1</v>
      </c>
      <c r="H208">
        <v>2023</v>
      </c>
      <c r="I208" t="s">
        <v>1086</v>
      </c>
      <c r="J208" t="s">
        <v>1079</v>
      </c>
      <c r="K208">
        <v>3</v>
      </c>
      <c r="L208" t="s">
        <v>1051</v>
      </c>
      <c r="M208">
        <v>3</v>
      </c>
    </row>
    <row r="209" spans="1:13" x14ac:dyDescent="0.35">
      <c r="A209" t="s">
        <v>231</v>
      </c>
      <c r="B209" t="s">
        <v>8</v>
      </c>
      <c r="C209">
        <v>73</v>
      </c>
      <c r="D209" t="s">
        <v>13</v>
      </c>
      <c r="E209" s="29">
        <v>44997</v>
      </c>
      <c r="F209">
        <v>34</v>
      </c>
      <c r="G209">
        <v>4.8</v>
      </c>
      <c r="H209">
        <v>2023</v>
      </c>
      <c r="I209" t="s">
        <v>1076</v>
      </c>
      <c r="J209" t="s">
        <v>1077</v>
      </c>
      <c r="K209">
        <v>5</v>
      </c>
      <c r="L209" t="s">
        <v>1051</v>
      </c>
      <c r="M209">
        <v>3</v>
      </c>
    </row>
    <row r="210" spans="1:13" x14ac:dyDescent="0.35">
      <c r="A210" t="s">
        <v>232</v>
      </c>
      <c r="B210" t="s">
        <v>5</v>
      </c>
      <c r="C210">
        <v>6</v>
      </c>
      <c r="D210" t="s">
        <v>6</v>
      </c>
      <c r="E210" s="29">
        <v>44997</v>
      </c>
      <c r="F210">
        <v>29</v>
      </c>
      <c r="G210">
        <v>4.7</v>
      </c>
      <c r="H210">
        <v>2023</v>
      </c>
      <c r="I210" t="s">
        <v>1076</v>
      </c>
      <c r="J210" t="s">
        <v>1087</v>
      </c>
      <c r="K210">
        <v>5</v>
      </c>
      <c r="L210" t="s">
        <v>1051</v>
      </c>
      <c r="M210">
        <v>3</v>
      </c>
    </row>
    <row r="211" spans="1:13" x14ac:dyDescent="0.35">
      <c r="A211" t="s">
        <v>233</v>
      </c>
      <c r="B211" t="s">
        <v>16</v>
      </c>
      <c r="C211">
        <v>46</v>
      </c>
      <c r="D211" t="s">
        <v>9</v>
      </c>
      <c r="E211" s="29">
        <v>44997</v>
      </c>
      <c r="F211">
        <v>165</v>
      </c>
      <c r="G211">
        <v>3.3</v>
      </c>
      <c r="H211">
        <v>2023</v>
      </c>
      <c r="I211" t="s">
        <v>1076</v>
      </c>
      <c r="J211" t="s">
        <v>1081</v>
      </c>
      <c r="K211">
        <v>3</v>
      </c>
      <c r="L211" t="s">
        <v>1051</v>
      </c>
      <c r="M211">
        <v>3</v>
      </c>
    </row>
    <row r="212" spans="1:13" x14ac:dyDescent="0.35">
      <c r="A212" t="s">
        <v>234</v>
      </c>
      <c r="B212" t="s">
        <v>5</v>
      </c>
      <c r="C212">
        <v>121</v>
      </c>
      <c r="D212" t="s">
        <v>13</v>
      </c>
      <c r="E212" s="29">
        <v>44998</v>
      </c>
      <c r="F212">
        <v>32</v>
      </c>
      <c r="G212">
        <v>3.7</v>
      </c>
      <c r="H212">
        <v>2023</v>
      </c>
      <c r="I212" t="s">
        <v>1078</v>
      </c>
      <c r="J212" t="s">
        <v>1079</v>
      </c>
      <c r="K212">
        <v>4</v>
      </c>
      <c r="L212" t="s">
        <v>1051</v>
      </c>
      <c r="M212">
        <v>3</v>
      </c>
    </row>
    <row r="213" spans="1:13" x14ac:dyDescent="0.35">
      <c r="A213" t="s">
        <v>235</v>
      </c>
      <c r="B213" t="s">
        <v>17</v>
      </c>
      <c r="C213">
        <v>61</v>
      </c>
      <c r="D213" t="s">
        <v>11</v>
      </c>
      <c r="E213" s="29">
        <v>44998</v>
      </c>
      <c r="F213">
        <v>160</v>
      </c>
      <c r="G213">
        <v>4.9000000000000004</v>
      </c>
      <c r="H213">
        <v>2023</v>
      </c>
      <c r="I213" t="s">
        <v>1078</v>
      </c>
      <c r="J213" t="s">
        <v>1077</v>
      </c>
      <c r="K213">
        <v>5</v>
      </c>
      <c r="L213" t="s">
        <v>1051</v>
      </c>
      <c r="M213">
        <v>3</v>
      </c>
    </row>
    <row r="214" spans="1:13" x14ac:dyDescent="0.35">
      <c r="A214" t="s">
        <v>236</v>
      </c>
      <c r="B214" t="s">
        <v>14</v>
      </c>
      <c r="C214">
        <v>144</v>
      </c>
      <c r="D214" t="s">
        <v>10</v>
      </c>
      <c r="E214" s="29">
        <v>44998</v>
      </c>
      <c r="F214">
        <v>140</v>
      </c>
      <c r="G214">
        <v>3.5</v>
      </c>
      <c r="H214">
        <v>2023</v>
      </c>
      <c r="I214" t="s">
        <v>1078</v>
      </c>
      <c r="J214" t="s">
        <v>1079</v>
      </c>
      <c r="K214">
        <v>4</v>
      </c>
      <c r="L214" t="s">
        <v>1051</v>
      </c>
      <c r="M214">
        <v>3</v>
      </c>
    </row>
    <row r="215" spans="1:13" x14ac:dyDescent="0.35">
      <c r="A215" t="s">
        <v>237</v>
      </c>
      <c r="B215" t="s">
        <v>16</v>
      </c>
      <c r="C215">
        <v>145</v>
      </c>
      <c r="D215" t="s">
        <v>10</v>
      </c>
      <c r="E215" s="29">
        <v>44998</v>
      </c>
      <c r="F215">
        <v>136</v>
      </c>
      <c r="G215">
        <v>4.4000000000000004</v>
      </c>
      <c r="H215">
        <v>2023</v>
      </c>
      <c r="I215" t="s">
        <v>1078</v>
      </c>
      <c r="J215" t="s">
        <v>1079</v>
      </c>
      <c r="K215">
        <v>4</v>
      </c>
      <c r="L215" t="s">
        <v>1051</v>
      </c>
      <c r="M215">
        <v>3</v>
      </c>
    </row>
    <row r="216" spans="1:13" x14ac:dyDescent="0.35">
      <c r="A216" t="s">
        <v>238</v>
      </c>
      <c r="B216" t="s">
        <v>23</v>
      </c>
      <c r="C216">
        <v>85</v>
      </c>
      <c r="D216" t="s">
        <v>6</v>
      </c>
      <c r="E216" s="29">
        <v>44998</v>
      </c>
      <c r="F216">
        <v>66</v>
      </c>
      <c r="G216">
        <v>2.8</v>
      </c>
      <c r="H216">
        <v>2023</v>
      </c>
      <c r="I216" t="s">
        <v>1078</v>
      </c>
      <c r="J216" t="s">
        <v>1077</v>
      </c>
      <c r="K216">
        <v>3</v>
      </c>
      <c r="L216" t="s">
        <v>1051</v>
      </c>
      <c r="M216">
        <v>3</v>
      </c>
    </row>
    <row r="217" spans="1:13" x14ac:dyDescent="0.35">
      <c r="A217" t="s">
        <v>239</v>
      </c>
      <c r="B217" t="s">
        <v>16</v>
      </c>
      <c r="C217">
        <v>13</v>
      </c>
      <c r="D217" t="s">
        <v>11</v>
      </c>
      <c r="E217" s="29">
        <v>44999</v>
      </c>
      <c r="F217">
        <v>63</v>
      </c>
      <c r="G217">
        <v>4.0999999999999996</v>
      </c>
      <c r="H217">
        <v>2023</v>
      </c>
      <c r="I217" t="s">
        <v>1080</v>
      </c>
      <c r="J217" t="s">
        <v>1084</v>
      </c>
      <c r="K217">
        <v>4</v>
      </c>
      <c r="L217" t="s">
        <v>1051</v>
      </c>
      <c r="M217">
        <v>3</v>
      </c>
    </row>
    <row r="218" spans="1:13" x14ac:dyDescent="0.35">
      <c r="A218" t="s">
        <v>240</v>
      </c>
      <c r="B218" t="s">
        <v>20</v>
      </c>
      <c r="C218">
        <v>142</v>
      </c>
      <c r="D218" t="s">
        <v>13</v>
      </c>
      <c r="E218" s="29">
        <v>44999</v>
      </c>
      <c r="F218">
        <v>44</v>
      </c>
      <c r="G218">
        <v>3.5</v>
      </c>
      <c r="H218">
        <v>2023</v>
      </c>
      <c r="I218" t="s">
        <v>1080</v>
      </c>
      <c r="J218" t="s">
        <v>1079</v>
      </c>
      <c r="K218">
        <v>4</v>
      </c>
      <c r="L218" t="s">
        <v>1051</v>
      </c>
      <c r="M218">
        <v>3</v>
      </c>
    </row>
    <row r="219" spans="1:13" x14ac:dyDescent="0.35">
      <c r="A219" t="s">
        <v>241</v>
      </c>
      <c r="B219" t="s">
        <v>14</v>
      </c>
      <c r="C219">
        <v>28</v>
      </c>
      <c r="D219" t="s">
        <v>9</v>
      </c>
      <c r="E219" s="29">
        <v>44999</v>
      </c>
      <c r="F219">
        <v>78</v>
      </c>
      <c r="G219">
        <v>3.8</v>
      </c>
      <c r="H219">
        <v>2023</v>
      </c>
      <c r="I219" t="s">
        <v>1080</v>
      </c>
      <c r="J219" t="s">
        <v>1084</v>
      </c>
      <c r="K219">
        <v>4</v>
      </c>
      <c r="L219" t="s">
        <v>1051</v>
      </c>
      <c r="M219">
        <v>3</v>
      </c>
    </row>
    <row r="220" spans="1:13" x14ac:dyDescent="0.35">
      <c r="A220" t="s">
        <v>242</v>
      </c>
      <c r="B220" t="s">
        <v>14</v>
      </c>
      <c r="C220">
        <v>119</v>
      </c>
      <c r="D220" t="s">
        <v>13</v>
      </c>
      <c r="E220" s="29">
        <v>44999</v>
      </c>
      <c r="F220">
        <v>20</v>
      </c>
      <c r="G220">
        <v>3.9</v>
      </c>
      <c r="H220">
        <v>2023</v>
      </c>
      <c r="I220" t="s">
        <v>1080</v>
      </c>
      <c r="J220" t="s">
        <v>1077</v>
      </c>
      <c r="K220">
        <v>4</v>
      </c>
      <c r="L220" t="s">
        <v>1051</v>
      </c>
      <c r="M220">
        <v>3</v>
      </c>
    </row>
    <row r="221" spans="1:13" x14ac:dyDescent="0.35">
      <c r="A221" t="s">
        <v>243</v>
      </c>
      <c r="B221" t="s">
        <v>5</v>
      </c>
      <c r="C221">
        <v>65</v>
      </c>
      <c r="D221" t="s">
        <v>6</v>
      </c>
      <c r="E221" s="29">
        <v>44999</v>
      </c>
      <c r="F221">
        <v>84</v>
      </c>
      <c r="G221">
        <v>2.5</v>
      </c>
      <c r="H221">
        <v>2023</v>
      </c>
      <c r="I221" t="s">
        <v>1080</v>
      </c>
      <c r="J221" t="s">
        <v>1077</v>
      </c>
      <c r="K221">
        <v>3</v>
      </c>
      <c r="L221" t="s">
        <v>1051</v>
      </c>
      <c r="M221">
        <v>3</v>
      </c>
    </row>
    <row r="222" spans="1:13" x14ac:dyDescent="0.35">
      <c r="A222" t="s">
        <v>244</v>
      </c>
      <c r="B222" t="s">
        <v>24</v>
      </c>
      <c r="C222">
        <v>68</v>
      </c>
      <c r="D222" t="s">
        <v>6</v>
      </c>
      <c r="E222" s="29">
        <v>44999</v>
      </c>
      <c r="F222">
        <v>32</v>
      </c>
      <c r="G222">
        <v>4.9000000000000004</v>
      </c>
      <c r="H222">
        <v>2023</v>
      </c>
      <c r="I222" t="s">
        <v>1080</v>
      </c>
      <c r="J222" t="s">
        <v>1077</v>
      </c>
      <c r="K222">
        <v>5</v>
      </c>
      <c r="L222" t="s">
        <v>1051</v>
      </c>
      <c r="M222">
        <v>3</v>
      </c>
    </row>
    <row r="223" spans="1:13" x14ac:dyDescent="0.35">
      <c r="A223" t="s">
        <v>245</v>
      </c>
      <c r="B223" t="s">
        <v>22</v>
      </c>
      <c r="C223">
        <v>72</v>
      </c>
      <c r="D223" t="s">
        <v>9</v>
      </c>
      <c r="E223" s="29">
        <v>44999</v>
      </c>
      <c r="F223">
        <v>132</v>
      </c>
      <c r="G223">
        <v>3.4</v>
      </c>
      <c r="H223">
        <v>2023</v>
      </c>
      <c r="I223" t="s">
        <v>1080</v>
      </c>
      <c r="J223" t="s">
        <v>1077</v>
      </c>
      <c r="K223">
        <v>3</v>
      </c>
      <c r="L223" t="s">
        <v>1051</v>
      </c>
      <c r="M223">
        <v>3</v>
      </c>
    </row>
    <row r="224" spans="1:13" x14ac:dyDescent="0.35">
      <c r="A224" t="s">
        <v>246</v>
      </c>
      <c r="B224" t="s">
        <v>22</v>
      </c>
      <c r="C224">
        <v>63</v>
      </c>
      <c r="D224" t="s">
        <v>10</v>
      </c>
      <c r="E224" s="29">
        <v>44999</v>
      </c>
      <c r="F224">
        <v>105</v>
      </c>
      <c r="G224">
        <v>3.3</v>
      </c>
      <c r="H224">
        <v>2023</v>
      </c>
      <c r="I224" t="s">
        <v>1080</v>
      </c>
      <c r="J224" t="s">
        <v>1077</v>
      </c>
      <c r="K224">
        <v>3</v>
      </c>
      <c r="L224" t="s">
        <v>1051</v>
      </c>
      <c r="M224">
        <v>3</v>
      </c>
    </row>
    <row r="225" spans="1:13" x14ac:dyDescent="0.35">
      <c r="A225" t="s">
        <v>247</v>
      </c>
      <c r="B225" t="s">
        <v>12</v>
      </c>
      <c r="C225">
        <v>139</v>
      </c>
      <c r="D225" t="s">
        <v>13</v>
      </c>
      <c r="E225" s="29">
        <v>45000</v>
      </c>
      <c r="F225">
        <v>48</v>
      </c>
      <c r="G225">
        <v>4.7</v>
      </c>
      <c r="H225">
        <v>2023</v>
      </c>
      <c r="I225" t="s">
        <v>1082</v>
      </c>
      <c r="J225" t="s">
        <v>1079</v>
      </c>
      <c r="K225">
        <v>5</v>
      </c>
      <c r="L225" t="s">
        <v>1051</v>
      </c>
      <c r="M225">
        <v>3</v>
      </c>
    </row>
    <row r="226" spans="1:13" x14ac:dyDescent="0.35">
      <c r="A226" t="s">
        <v>248</v>
      </c>
      <c r="B226" t="s">
        <v>14</v>
      </c>
      <c r="C226">
        <v>59</v>
      </c>
      <c r="D226" t="s">
        <v>13</v>
      </c>
      <c r="E226" s="29">
        <v>45000</v>
      </c>
      <c r="F226">
        <v>64</v>
      </c>
      <c r="G226">
        <v>4</v>
      </c>
      <c r="H226">
        <v>2023</v>
      </c>
      <c r="I226" t="s">
        <v>1082</v>
      </c>
      <c r="J226" t="s">
        <v>1081</v>
      </c>
      <c r="K226">
        <v>4</v>
      </c>
      <c r="L226" t="s">
        <v>1051</v>
      </c>
      <c r="M226">
        <v>3</v>
      </c>
    </row>
    <row r="227" spans="1:13" x14ac:dyDescent="0.35">
      <c r="A227" t="s">
        <v>249</v>
      </c>
      <c r="B227" t="s">
        <v>7</v>
      </c>
      <c r="C227">
        <v>138</v>
      </c>
      <c r="D227" t="s">
        <v>10</v>
      </c>
      <c r="E227" s="29">
        <v>45000</v>
      </c>
      <c r="F227">
        <v>44</v>
      </c>
      <c r="G227">
        <v>3.8</v>
      </c>
      <c r="H227">
        <v>2023</v>
      </c>
      <c r="I227" t="s">
        <v>1082</v>
      </c>
      <c r="J227" t="s">
        <v>1079</v>
      </c>
      <c r="K227">
        <v>4</v>
      </c>
      <c r="L227" t="s">
        <v>1051</v>
      </c>
      <c r="M227">
        <v>3</v>
      </c>
    </row>
    <row r="228" spans="1:13" x14ac:dyDescent="0.35">
      <c r="A228" t="s">
        <v>250</v>
      </c>
      <c r="B228" t="s">
        <v>12</v>
      </c>
      <c r="C228">
        <v>47</v>
      </c>
      <c r="D228" t="s">
        <v>9</v>
      </c>
      <c r="E228" s="29">
        <v>45000</v>
      </c>
      <c r="F228">
        <v>120</v>
      </c>
      <c r="G228">
        <v>3.1</v>
      </c>
      <c r="H228">
        <v>2023</v>
      </c>
      <c r="I228" t="s">
        <v>1082</v>
      </c>
      <c r="J228" t="s">
        <v>1081</v>
      </c>
      <c r="K228">
        <v>3</v>
      </c>
      <c r="L228" t="s">
        <v>1051</v>
      </c>
      <c r="M228">
        <v>3</v>
      </c>
    </row>
    <row r="229" spans="1:13" x14ac:dyDescent="0.35">
      <c r="A229" t="s">
        <v>251</v>
      </c>
      <c r="B229" t="s">
        <v>7</v>
      </c>
      <c r="C229">
        <v>74</v>
      </c>
      <c r="D229" t="s">
        <v>9</v>
      </c>
      <c r="E229" s="29">
        <v>45000</v>
      </c>
      <c r="F229">
        <v>144</v>
      </c>
      <c r="G229">
        <v>4.8</v>
      </c>
      <c r="H229">
        <v>2023</v>
      </c>
      <c r="I229" t="s">
        <v>1082</v>
      </c>
      <c r="J229" t="s">
        <v>1077</v>
      </c>
      <c r="K229">
        <v>5</v>
      </c>
      <c r="L229" t="s">
        <v>1051</v>
      </c>
      <c r="M229">
        <v>3</v>
      </c>
    </row>
    <row r="230" spans="1:13" x14ac:dyDescent="0.35">
      <c r="A230" t="s">
        <v>252</v>
      </c>
      <c r="B230" t="s">
        <v>22</v>
      </c>
      <c r="C230">
        <v>65</v>
      </c>
      <c r="D230" t="s">
        <v>9</v>
      </c>
      <c r="E230" s="29">
        <v>45000</v>
      </c>
      <c r="F230">
        <v>87</v>
      </c>
      <c r="G230">
        <v>2.7</v>
      </c>
      <c r="H230">
        <v>2023</v>
      </c>
      <c r="I230" t="s">
        <v>1082</v>
      </c>
      <c r="J230" t="s">
        <v>1077</v>
      </c>
      <c r="K230">
        <v>3</v>
      </c>
      <c r="L230" t="s">
        <v>1051</v>
      </c>
      <c r="M230">
        <v>3</v>
      </c>
    </row>
    <row r="231" spans="1:13" x14ac:dyDescent="0.35">
      <c r="A231" t="s">
        <v>253</v>
      </c>
      <c r="B231" t="s">
        <v>8</v>
      </c>
      <c r="C231">
        <v>123</v>
      </c>
      <c r="D231" t="s">
        <v>6</v>
      </c>
      <c r="E231" s="29">
        <v>45000</v>
      </c>
      <c r="F231">
        <v>36</v>
      </c>
      <c r="G231">
        <v>3.6</v>
      </c>
      <c r="H231">
        <v>2023</v>
      </c>
      <c r="I231" t="s">
        <v>1082</v>
      </c>
      <c r="J231" t="s">
        <v>1079</v>
      </c>
      <c r="K231">
        <v>4</v>
      </c>
      <c r="L231" t="s">
        <v>1051</v>
      </c>
      <c r="M231">
        <v>3</v>
      </c>
    </row>
    <row r="232" spans="1:13" x14ac:dyDescent="0.35">
      <c r="A232" t="s">
        <v>254</v>
      </c>
      <c r="B232" t="s">
        <v>22</v>
      </c>
      <c r="C232">
        <v>90</v>
      </c>
      <c r="D232" t="s">
        <v>13</v>
      </c>
      <c r="E232" s="29">
        <v>45001</v>
      </c>
      <c r="F232">
        <v>72</v>
      </c>
      <c r="G232">
        <v>4.7</v>
      </c>
      <c r="H232">
        <v>2023</v>
      </c>
      <c r="I232" t="s">
        <v>1083</v>
      </c>
      <c r="J232" t="s">
        <v>1077</v>
      </c>
      <c r="K232">
        <v>5</v>
      </c>
      <c r="L232" t="s">
        <v>1051</v>
      </c>
      <c r="M232">
        <v>3</v>
      </c>
    </row>
    <row r="233" spans="1:13" x14ac:dyDescent="0.35">
      <c r="A233" t="s">
        <v>255</v>
      </c>
      <c r="B233" t="s">
        <v>17</v>
      </c>
      <c r="C233">
        <v>127</v>
      </c>
      <c r="D233" t="s">
        <v>10</v>
      </c>
      <c r="E233" s="29">
        <v>45001</v>
      </c>
      <c r="F233">
        <v>150</v>
      </c>
      <c r="G233">
        <v>4.4000000000000004</v>
      </c>
      <c r="H233">
        <v>2023</v>
      </c>
      <c r="I233" t="s">
        <v>1083</v>
      </c>
      <c r="J233" t="s">
        <v>1079</v>
      </c>
      <c r="K233">
        <v>4</v>
      </c>
      <c r="L233" t="s">
        <v>1051</v>
      </c>
      <c r="M233">
        <v>3</v>
      </c>
    </row>
    <row r="234" spans="1:13" x14ac:dyDescent="0.35">
      <c r="A234" t="s">
        <v>256</v>
      </c>
      <c r="B234" t="s">
        <v>21</v>
      </c>
      <c r="C234">
        <v>60</v>
      </c>
      <c r="D234" t="s">
        <v>9</v>
      </c>
      <c r="E234" s="29">
        <v>45001</v>
      </c>
      <c r="F234">
        <v>68</v>
      </c>
      <c r="G234">
        <v>4.3</v>
      </c>
      <c r="H234">
        <v>2023</v>
      </c>
      <c r="I234" t="s">
        <v>1083</v>
      </c>
      <c r="J234" t="s">
        <v>1081</v>
      </c>
      <c r="K234">
        <v>4</v>
      </c>
      <c r="L234" t="s">
        <v>1051</v>
      </c>
      <c r="M234">
        <v>3</v>
      </c>
    </row>
    <row r="235" spans="1:13" x14ac:dyDescent="0.35">
      <c r="A235" t="s">
        <v>257</v>
      </c>
      <c r="B235" t="s">
        <v>12</v>
      </c>
      <c r="C235">
        <v>94</v>
      </c>
      <c r="D235" t="s">
        <v>10</v>
      </c>
      <c r="E235" s="29">
        <v>45001</v>
      </c>
      <c r="F235">
        <v>99</v>
      </c>
      <c r="G235">
        <v>4.9000000000000004</v>
      </c>
      <c r="H235">
        <v>2023</v>
      </c>
      <c r="I235" t="s">
        <v>1083</v>
      </c>
      <c r="J235" t="s">
        <v>1077</v>
      </c>
      <c r="K235">
        <v>5</v>
      </c>
      <c r="L235" t="s">
        <v>1051</v>
      </c>
      <c r="M235">
        <v>3</v>
      </c>
    </row>
    <row r="236" spans="1:13" x14ac:dyDescent="0.35">
      <c r="A236" t="s">
        <v>258</v>
      </c>
      <c r="B236" t="s">
        <v>8</v>
      </c>
      <c r="C236">
        <v>54</v>
      </c>
      <c r="D236" t="s">
        <v>9</v>
      </c>
      <c r="E236" s="29">
        <v>45001</v>
      </c>
      <c r="F236">
        <v>26</v>
      </c>
      <c r="G236">
        <v>4.8</v>
      </c>
      <c r="H236">
        <v>2023</v>
      </c>
      <c r="I236" t="s">
        <v>1083</v>
      </c>
      <c r="J236" t="s">
        <v>1081</v>
      </c>
      <c r="K236">
        <v>5</v>
      </c>
      <c r="L236" t="s">
        <v>1051</v>
      </c>
      <c r="M236">
        <v>3</v>
      </c>
    </row>
    <row r="237" spans="1:13" x14ac:dyDescent="0.35">
      <c r="A237" t="s">
        <v>259</v>
      </c>
      <c r="B237" t="s">
        <v>22</v>
      </c>
      <c r="C237">
        <v>104</v>
      </c>
      <c r="D237" t="s">
        <v>9</v>
      </c>
      <c r="E237" s="29">
        <v>45001</v>
      </c>
      <c r="F237">
        <v>88</v>
      </c>
      <c r="G237">
        <v>3.2</v>
      </c>
      <c r="H237">
        <v>2023</v>
      </c>
      <c r="I237" t="s">
        <v>1083</v>
      </c>
      <c r="J237" t="s">
        <v>1077</v>
      </c>
      <c r="K237">
        <v>3</v>
      </c>
      <c r="L237" t="s">
        <v>1051</v>
      </c>
      <c r="M237">
        <v>3</v>
      </c>
    </row>
    <row r="238" spans="1:13" x14ac:dyDescent="0.35">
      <c r="A238" t="s">
        <v>260</v>
      </c>
      <c r="B238" t="s">
        <v>15</v>
      </c>
      <c r="C238">
        <v>100</v>
      </c>
      <c r="D238" t="s">
        <v>9</v>
      </c>
      <c r="E238" s="29">
        <v>45001</v>
      </c>
      <c r="F238">
        <v>124</v>
      </c>
      <c r="G238">
        <v>3.4</v>
      </c>
      <c r="H238">
        <v>2023</v>
      </c>
      <c r="I238" t="s">
        <v>1083</v>
      </c>
      <c r="J238" t="s">
        <v>1077</v>
      </c>
      <c r="K238">
        <v>3</v>
      </c>
      <c r="L238" t="s">
        <v>1051</v>
      </c>
      <c r="M238">
        <v>3</v>
      </c>
    </row>
    <row r="239" spans="1:13" x14ac:dyDescent="0.35">
      <c r="A239" t="s">
        <v>261</v>
      </c>
      <c r="B239" t="s">
        <v>7</v>
      </c>
      <c r="C239">
        <v>84</v>
      </c>
      <c r="D239" t="s">
        <v>9</v>
      </c>
      <c r="E239" s="29">
        <v>45001</v>
      </c>
      <c r="F239">
        <v>72</v>
      </c>
      <c r="G239">
        <v>3.5</v>
      </c>
      <c r="H239">
        <v>2023</v>
      </c>
      <c r="I239" t="s">
        <v>1083</v>
      </c>
      <c r="J239" t="s">
        <v>1077</v>
      </c>
      <c r="K239">
        <v>4</v>
      </c>
      <c r="L239" t="s">
        <v>1051</v>
      </c>
      <c r="M239">
        <v>3</v>
      </c>
    </row>
    <row r="240" spans="1:13" x14ac:dyDescent="0.35">
      <c r="A240" t="s">
        <v>262</v>
      </c>
      <c r="B240" t="s">
        <v>20</v>
      </c>
      <c r="C240">
        <v>92</v>
      </c>
      <c r="D240" t="s">
        <v>11</v>
      </c>
      <c r="E240" s="29">
        <v>45002</v>
      </c>
      <c r="F240">
        <v>125</v>
      </c>
      <c r="G240">
        <v>4.9000000000000004</v>
      </c>
      <c r="H240">
        <v>2023</v>
      </c>
      <c r="I240" t="s">
        <v>1085</v>
      </c>
      <c r="J240" t="s">
        <v>1077</v>
      </c>
      <c r="K240">
        <v>5</v>
      </c>
      <c r="L240" t="s">
        <v>1051</v>
      </c>
      <c r="M240">
        <v>3</v>
      </c>
    </row>
    <row r="241" spans="1:13" x14ac:dyDescent="0.35">
      <c r="A241" t="s">
        <v>263</v>
      </c>
      <c r="B241" t="s">
        <v>18</v>
      </c>
      <c r="C241">
        <v>64</v>
      </c>
      <c r="D241" t="s">
        <v>10</v>
      </c>
      <c r="E241" s="29">
        <v>45002</v>
      </c>
      <c r="F241">
        <v>22</v>
      </c>
      <c r="G241">
        <v>4.0999999999999996</v>
      </c>
      <c r="H241">
        <v>2023</v>
      </c>
      <c r="I241" t="s">
        <v>1085</v>
      </c>
      <c r="J241" t="s">
        <v>1077</v>
      </c>
      <c r="K241">
        <v>4</v>
      </c>
      <c r="L241" t="s">
        <v>1051</v>
      </c>
      <c r="M241">
        <v>3</v>
      </c>
    </row>
    <row r="242" spans="1:13" x14ac:dyDescent="0.35">
      <c r="A242" t="s">
        <v>264</v>
      </c>
      <c r="B242" t="s">
        <v>23</v>
      </c>
      <c r="C242">
        <v>89</v>
      </c>
      <c r="D242" t="s">
        <v>13</v>
      </c>
      <c r="E242" s="29">
        <v>45003</v>
      </c>
      <c r="F242">
        <v>70</v>
      </c>
      <c r="G242">
        <v>4.9000000000000004</v>
      </c>
      <c r="H242">
        <v>2023</v>
      </c>
      <c r="I242" t="s">
        <v>1086</v>
      </c>
      <c r="J242" t="s">
        <v>1077</v>
      </c>
      <c r="K242">
        <v>5</v>
      </c>
      <c r="L242" t="s">
        <v>1051</v>
      </c>
      <c r="M242">
        <v>3</v>
      </c>
    </row>
    <row r="243" spans="1:13" x14ac:dyDescent="0.35">
      <c r="A243" t="s">
        <v>265</v>
      </c>
      <c r="B243" t="s">
        <v>19</v>
      </c>
      <c r="C243">
        <v>40</v>
      </c>
      <c r="D243" t="s">
        <v>9</v>
      </c>
      <c r="E243" s="29">
        <v>45003</v>
      </c>
      <c r="F243">
        <v>24</v>
      </c>
      <c r="G243">
        <v>4.3</v>
      </c>
      <c r="H243">
        <v>2023</v>
      </c>
      <c r="I243" t="s">
        <v>1086</v>
      </c>
      <c r="J243" t="s">
        <v>1081</v>
      </c>
      <c r="K243">
        <v>4</v>
      </c>
      <c r="L243" t="s">
        <v>1051</v>
      </c>
      <c r="M243">
        <v>3</v>
      </c>
    </row>
    <row r="244" spans="1:13" x14ac:dyDescent="0.35">
      <c r="A244" t="s">
        <v>266</v>
      </c>
      <c r="B244" t="s">
        <v>14</v>
      </c>
      <c r="C244">
        <v>75</v>
      </c>
      <c r="D244" t="s">
        <v>6</v>
      </c>
      <c r="E244" s="29">
        <v>45003</v>
      </c>
      <c r="F244">
        <v>32</v>
      </c>
      <c r="G244">
        <v>4.0999999999999996</v>
      </c>
      <c r="H244">
        <v>2023</v>
      </c>
      <c r="I244" t="s">
        <v>1086</v>
      </c>
      <c r="J244" t="s">
        <v>1077</v>
      </c>
      <c r="K244">
        <v>4</v>
      </c>
      <c r="L244" t="s">
        <v>1051</v>
      </c>
      <c r="M244">
        <v>3</v>
      </c>
    </row>
    <row r="245" spans="1:13" x14ac:dyDescent="0.35">
      <c r="A245" t="s">
        <v>267</v>
      </c>
      <c r="B245" t="s">
        <v>17</v>
      </c>
      <c r="C245">
        <v>106</v>
      </c>
      <c r="D245" t="s">
        <v>11</v>
      </c>
      <c r="E245" s="29">
        <v>45003</v>
      </c>
      <c r="F245">
        <v>112</v>
      </c>
      <c r="G245">
        <v>4.4000000000000004</v>
      </c>
      <c r="H245">
        <v>2023</v>
      </c>
      <c r="I245" t="s">
        <v>1086</v>
      </c>
      <c r="J245" t="s">
        <v>1077</v>
      </c>
      <c r="K245">
        <v>4</v>
      </c>
      <c r="L245" t="s">
        <v>1051</v>
      </c>
      <c r="M245">
        <v>3</v>
      </c>
    </row>
    <row r="246" spans="1:13" x14ac:dyDescent="0.35">
      <c r="A246" t="s">
        <v>268</v>
      </c>
      <c r="B246" t="s">
        <v>18</v>
      </c>
      <c r="C246">
        <v>58</v>
      </c>
      <c r="D246" t="s">
        <v>9</v>
      </c>
      <c r="E246" s="29">
        <v>45004</v>
      </c>
      <c r="F246">
        <v>43</v>
      </c>
      <c r="G246">
        <v>4.5</v>
      </c>
      <c r="H246">
        <v>2023</v>
      </c>
      <c r="I246" t="s">
        <v>1076</v>
      </c>
      <c r="J246" t="s">
        <v>1081</v>
      </c>
      <c r="K246">
        <v>5</v>
      </c>
      <c r="L246" t="s">
        <v>1051</v>
      </c>
      <c r="M246">
        <v>3</v>
      </c>
    </row>
    <row r="247" spans="1:13" x14ac:dyDescent="0.35">
      <c r="A247" t="s">
        <v>269</v>
      </c>
      <c r="B247" t="s">
        <v>7</v>
      </c>
      <c r="C247">
        <v>84</v>
      </c>
      <c r="D247" t="s">
        <v>11</v>
      </c>
      <c r="E247" s="29">
        <v>45004</v>
      </c>
      <c r="F247">
        <v>22</v>
      </c>
      <c r="G247">
        <v>3.5</v>
      </c>
      <c r="H247">
        <v>2023</v>
      </c>
      <c r="I247" t="s">
        <v>1076</v>
      </c>
      <c r="J247" t="s">
        <v>1077</v>
      </c>
      <c r="K247">
        <v>4</v>
      </c>
      <c r="L247" t="s">
        <v>1051</v>
      </c>
      <c r="M247">
        <v>3</v>
      </c>
    </row>
    <row r="248" spans="1:13" x14ac:dyDescent="0.35">
      <c r="A248" t="s">
        <v>270</v>
      </c>
      <c r="B248" t="s">
        <v>22</v>
      </c>
      <c r="C248">
        <v>140</v>
      </c>
      <c r="D248" t="s">
        <v>11</v>
      </c>
      <c r="E248" s="29">
        <v>45004</v>
      </c>
      <c r="F248">
        <v>93</v>
      </c>
      <c r="G248">
        <v>4.4000000000000004</v>
      </c>
      <c r="H248">
        <v>2023</v>
      </c>
      <c r="I248" t="s">
        <v>1076</v>
      </c>
      <c r="J248" t="s">
        <v>1079</v>
      </c>
      <c r="K248">
        <v>4</v>
      </c>
      <c r="L248" t="s">
        <v>1051</v>
      </c>
      <c r="M248">
        <v>3</v>
      </c>
    </row>
    <row r="249" spans="1:13" x14ac:dyDescent="0.35">
      <c r="A249" t="s">
        <v>271</v>
      </c>
      <c r="B249" t="s">
        <v>18</v>
      </c>
      <c r="C249">
        <v>67</v>
      </c>
      <c r="D249" t="s">
        <v>11</v>
      </c>
      <c r="E249" s="29">
        <v>45004</v>
      </c>
      <c r="F249">
        <v>45</v>
      </c>
      <c r="G249">
        <v>3.5</v>
      </c>
      <c r="H249">
        <v>2023</v>
      </c>
      <c r="I249" t="s">
        <v>1076</v>
      </c>
      <c r="J249" t="s">
        <v>1077</v>
      </c>
      <c r="K249">
        <v>4</v>
      </c>
      <c r="L249" t="s">
        <v>1051</v>
      </c>
      <c r="M249">
        <v>3</v>
      </c>
    </row>
    <row r="250" spans="1:13" x14ac:dyDescent="0.35">
      <c r="A250" t="s">
        <v>272</v>
      </c>
      <c r="B250" t="s">
        <v>12</v>
      </c>
      <c r="C250">
        <v>126</v>
      </c>
      <c r="D250" t="s">
        <v>11</v>
      </c>
      <c r="E250" s="29">
        <v>45005</v>
      </c>
      <c r="F250">
        <v>96</v>
      </c>
      <c r="G250">
        <v>3.8</v>
      </c>
      <c r="H250">
        <v>2023</v>
      </c>
      <c r="I250" t="s">
        <v>1078</v>
      </c>
      <c r="J250" t="s">
        <v>1079</v>
      </c>
      <c r="K250">
        <v>4</v>
      </c>
      <c r="L250" t="s">
        <v>1051</v>
      </c>
      <c r="M250">
        <v>3</v>
      </c>
    </row>
    <row r="251" spans="1:13" x14ac:dyDescent="0.35">
      <c r="A251" t="s">
        <v>273</v>
      </c>
      <c r="B251" t="s">
        <v>12</v>
      </c>
      <c r="C251">
        <v>89</v>
      </c>
      <c r="D251" t="s">
        <v>9</v>
      </c>
      <c r="E251" s="29">
        <v>45005</v>
      </c>
      <c r="F251">
        <v>96</v>
      </c>
      <c r="G251">
        <v>3.3</v>
      </c>
      <c r="H251">
        <v>2023</v>
      </c>
      <c r="I251" t="s">
        <v>1078</v>
      </c>
      <c r="J251" t="s">
        <v>1077</v>
      </c>
      <c r="K251">
        <v>3</v>
      </c>
      <c r="L251" t="s">
        <v>1051</v>
      </c>
      <c r="M251">
        <v>3</v>
      </c>
    </row>
    <row r="252" spans="1:13" x14ac:dyDescent="0.35">
      <c r="A252" t="s">
        <v>274</v>
      </c>
      <c r="B252" t="s">
        <v>23</v>
      </c>
      <c r="C252">
        <v>56</v>
      </c>
      <c r="D252" t="s">
        <v>10</v>
      </c>
      <c r="E252" s="29">
        <v>45005</v>
      </c>
      <c r="F252">
        <v>31</v>
      </c>
      <c r="G252">
        <v>4.4000000000000004</v>
      </c>
      <c r="H252">
        <v>2023</v>
      </c>
      <c r="I252" t="s">
        <v>1078</v>
      </c>
      <c r="J252" t="s">
        <v>1081</v>
      </c>
      <c r="K252">
        <v>4</v>
      </c>
      <c r="L252" t="s">
        <v>1051</v>
      </c>
      <c r="M252">
        <v>3</v>
      </c>
    </row>
    <row r="253" spans="1:13" x14ac:dyDescent="0.35">
      <c r="A253" t="s">
        <v>275</v>
      </c>
      <c r="B253" t="s">
        <v>8</v>
      </c>
      <c r="C253">
        <v>48</v>
      </c>
      <c r="D253" t="s">
        <v>9</v>
      </c>
      <c r="E253" s="29">
        <v>45005</v>
      </c>
      <c r="F253">
        <v>200</v>
      </c>
      <c r="G253">
        <v>3.9</v>
      </c>
      <c r="H253">
        <v>2023</v>
      </c>
      <c r="I253" t="s">
        <v>1078</v>
      </c>
      <c r="J253" t="s">
        <v>1081</v>
      </c>
      <c r="K253">
        <v>4</v>
      </c>
      <c r="L253" t="s">
        <v>1051</v>
      </c>
      <c r="M253">
        <v>3</v>
      </c>
    </row>
    <row r="254" spans="1:13" x14ac:dyDescent="0.35">
      <c r="A254" t="s">
        <v>276</v>
      </c>
      <c r="B254" t="s">
        <v>12</v>
      </c>
      <c r="C254">
        <v>55</v>
      </c>
      <c r="D254" t="s">
        <v>10</v>
      </c>
      <c r="E254" s="29">
        <v>45005</v>
      </c>
      <c r="F254">
        <v>99</v>
      </c>
      <c r="G254">
        <v>2.7</v>
      </c>
      <c r="H254">
        <v>2023</v>
      </c>
      <c r="I254" t="s">
        <v>1078</v>
      </c>
      <c r="J254" t="s">
        <v>1081</v>
      </c>
      <c r="K254">
        <v>3</v>
      </c>
      <c r="L254" t="s">
        <v>1051</v>
      </c>
      <c r="M254">
        <v>3</v>
      </c>
    </row>
    <row r="255" spans="1:13" x14ac:dyDescent="0.35">
      <c r="A255" t="s">
        <v>277</v>
      </c>
      <c r="B255" t="s">
        <v>21</v>
      </c>
      <c r="C255">
        <v>88</v>
      </c>
      <c r="D255" t="s">
        <v>6</v>
      </c>
      <c r="E255" s="29">
        <v>45005</v>
      </c>
      <c r="F255">
        <v>144</v>
      </c>
      <c r="G255">
        <v>2.9</v>
      </c>
      <c r="H255">
        <v>2023</v>
      </c>
      <c r="I255" t="s">
        <v>1078</v>
      </c>
      <c r="J255" t="s">
        <v>1077</v>
      </c>
      <c r="K255">
        <v>3</v>
      </c>
      <c r="L255" t="s">
        <v>1051</v>
      </c>
      <c r="M255">
        <v>3</v>
      </c>
    </row>
    <row r="256" spans="1:13" x14ac:dyDescent="0.35">
      <c r="A256" t="s">
        <v>278</v>
      </c>
      <c r="B256" t="s">
        <v>23</v>
      </c>
      <c r="C256">
        <v>102</v>
      </c>
      <c r="D256" t="s">
        <v>11</v>
      </c>
      <c r="E256" s="29">
        <v>45006</v>
      </c>
      <c r="F256">
        <v>81</v>
      </c>
      <c r="G256">
        <v>4</v>
      </c>
      <c r="H256">
        <v>2023</v>
      </c>
      <c r="I256" t="s">
        <v>1080</v>
      </c>
      <c r="J256" t="s">
        <v>1077</v>
      </c>
      <c r="K256">
        <v>4</v>
      </c>
      <c r="L256" t="s">
        <v>1051</v>
      </c>
      <c r="M256">
        <v>3</v>
      </c>
    </row>
    <row r="257" spans="1:13" x14ac:dyDescent="0.35">
      <c r="A257" t="s">
        <v>279</v>
      </c>
      <c r="B257" t="s">
        <v>21</v>
      </c>
      <c r="C257">
        <v>155</v>
      </c>
      <c r="D257" t="s">
        <v>6</v>
      </c>
      <c r="E257" s="29">
        <v>45006</v>
      </c>
      <c r="F257">
        <v>70</v>
      </c>
      <c r="G257">
        <v>4.4000000000000004</v>
      </c>
      <c r="H257">
        <v>2023</v>
      </c>
      <c r="I257" t="s">
        <v>1080</v>
      </c>
      <c r="J257" t="s">
        <v>1079</v>
      </c>
      <c r="K257">
        <v>4</v>
      </c>
      <c r="L257" t="s">
        <v>1051</v>
      </c>
      <c r="M257">
        <v>3</v>
      </c>
    </row>
    <row r="258" spans="1:13" x14ac:dyDescent="0.35">
      <c r="A258" t="s">
        <v>280</v>
      </c>
      <c r="B258" t="s">
        <v>12</v>
      </c>
      <c r="C258">
        <v>63</v>
      </c>
      <c r="D258" t="s">
        <v>6</v>
      </c>
      <c r="E258" s="29">
        <v>45006</v>
      </c>
      <c r="F258">
        <v>148</v>
      </c>
      <c r="G258">
        <v>5</v>
      </c>
      <c r="H258">
        <v>2023</v>
      </c>
      <c r="I258" t="s">
        <v>1080</v>
      </c>
      <c r="J258" t="s">
        <v>1077</v>
      </c>
      <c r="K258">
        <v>5</v>
      </c>
      <c r="L258" t="s">
        <v>1051</v>
      </c>
      <c r="M258">
        <v>3</v>
      </c>
    </row>
    <row r="259" spans="1:13" x14ac:dyDescent="0.35">
      <c r="A259" t="s">
        <v>281</v>
      </c>
      <c r="B259" t="s">
        <v>15</v>
      </c>
      <c r="C259">
        <v>59</v>
      </c>
      <c r="D259" t="s">
        <v>11</v>
      </c>
      <c r="E259" s="29">
        <v>45006</v>
      </c>
      <c r="F259">
        <v>215</v>
      </c>
      <c r="G259">
        <v>4.0999999999999996</v>
      </c>
      <c r="H259">
        <v>2023</v>
      </c>
      <c r="I259" t="s">
        <v>1080</v>
      </c>
      <c r="J259" t="s">
        <v>1081</v>
      </c>
      <c r="K259">
        <v>4</v>
      </c>
      <c r="L259" t="s">
        <v>1051</v>
      </c>
      <c r="M259">
        <v>3</v>
      </c>
    </row>
    <row r="260" spans="1:13" x14ac:dyDescent="0.35">
      <c r="A260" t="s">
        <v>282</v>
      </c>
      <c r="B260" t="s">
        <v>15</v>
      </c>
      <c r="C260">
        <v>144</v>
      </c>
      <c r="D260" t="s">
        <v>9</v>
      </c>
      <c r="E260" s="29">
        <v>45006</v>
      </c>
      <c r="F260">
        <v>124</v>
      </c>
      <c r="G260">
        <v>4.4000000000000004</v>
      </c>
      <c r="H260">
        <v>2023</v>
      </c>
      <c r="I260" t="s">
        <v>1080</v>
      </c>
      <c r="J260" t="s">
        <v>1079</v>
      </c>
      <c r="K260">
        <v>4</v>
      </c>
      <c r="L260" t="s">
        <v>1051</v>
      </c>
      <c r="M260">
        <v>3</v>
      </c>
    </row>
    <row r="261" spans="1:13" x14ac:dyDescent="0.35">
      <c r="A261" t="s">
        <v>283</v>
      </c>
      <c r="B261" t="s">
        <v>7</v>
      </c>
      <c r="C261">
        <v>113</v>
      </c>
      <c r="D261" t="s">
        <v>13</v>
      </c>
      <c r="E261" s="29">
        <v>45006</v>
      </c>
      <c r="F261">
        <v>168</v>
      </c>
      <c r="G261">
        <v>4.0999999999999996</v>
      </c>
      <c r="H261">
        <v>2023</v>
      </c>
      <c r="I261" t="s">
        <v>1080</v>
      </c>
      <c r="J261" t="s">
        <v>1077</v>
      </c>
      <c r="K261">
        <v>4</v>
      </c>
      <c r="L261" t="s">
        <v>1051</v>
      </c>
      <c r="M261">
        <v>3</v>
      </c>
    </row>
    <row r="262" spans="1:13" x14ac:dyDescent="0.35">
      <c r="A262" t="s">
        <v>284</v>
      </c>
      <c r="B262" t="s">
        <v>16</v>
      </c>
      <c r="C262">
        <v>154</v>
      </c>
      <c r="D262" t="s">
        <v>10</v>
      </c>
      <c r="E262" s="29">
        <v>45006</v>
      </c>
      <c r="F262">
        <v>90</v>
      </c>
      <c r="G262">
        <v>4.5</v>
      </c>
      <c r="H262">
        <v>2023</v>
      </c>
      <c r="I262" t="s">
        <v>1080</v>
      </c>
      <c r="J262" t="s">
        <v>1079</v>
      </c>
      <c r="K262">
        <v>5</v>
      </c>
      <c r="L262" t="s">
        <v>1051</v>
      </c>
      <c r="M262">
        <v>3</v>
      </c>
    </row>
    <row r="263" spans="1:13" x14ac:dyDescent="0.35">
      <c r="A263" t="s">
        <v>285</v>
      </c>
      <c r="B263" t="s">
        <v>16</v>
      </c>
      <c r="C263">
        <v>58</v>
      </c>
      <c r="D263" t="s">
        <v>11</v>
      </c>
      <c r="E263" s="29">
        <v>45007</v>
      </c>
      <c r="F263">
        <v>176</v>
      </c>
      <c r="G263">
        <v>4.2</v>
      </c>
      <c r="H263">
        <v>2023</v>
      </c>
      <c r="I263" t="s">
        <v>1082</v>
      </c>
      <c r="J263" t="s">
        <v>1081</v>
      </c>
      <c r="K263">
        <v>4</v>
      </c>
      <c r="L263" t="s">
        <v>1051</v>
      </c>
      <c r="M263">
        <v>3</v>
      </c>
    </row>
    <row r="264" spans="1:13" x14ac:dyDescent="0.35">
      <c r="A264" t="s">
        <v>286</v>
      </c>
      <c r="B264" t="s">
        <v>8</v>
      </c>
      <c r="C264">
        <v>63</v>
      </c>
      <c r="D264" t="s">
        <v>6</v>
      </c>
      <c r="E264" s="29">
        <v>45007</v>
      </c>
      <c r="F264">
        <v>87</v>
      </c>
      <c r="G264">
        <v>4.5999999999999996</v>
      </c>
      <c r="H264">
        <v>2023</v>
      </c>
      <c r="I264" t="s">
        <v>1082</v>
      </c>
      <c r="J264" t="s">
        <v>1077</v>
      </c>
      <c r="K264">
        <v>5</v>
      </c>
      <c r="L264" t="s">
        <v>1051</v>
      </c>
      <c r="M264">
        <v>3</v>
      </c>
    </row>
    <row r="265" spans="1:13" x14ac:dyDescent="0.35">
      <c r="A265" t="s">
        <v>287</v>
      </c>
      <c r="B265" t="s">
        <v>22</v>
      </c>
      <c r="C265">
        <v>59</v>
      </c>
      <c r="D265" t="s">
        <v>9</v>
      </c>
      <c r="E265" s="29">
        <v>45007</v>
      </c>
      <c r="F265">
        <v>128</v>
      </c>
      <c r="G265">
        <v>4.5</v>
      </c>
      <c r="H265">
        <v>2023</v>
      </c>
      <c r="I265" t="s">
        <v>1082</v>
      </c>
      <c r="J265" t="s">
        <v>1081</v>
      </c>
      <c r="K265">
        <v>5</v>
      </c>
      <c r="L265" t="s">
        <v>1051</v>
      </c>
      <c r="M265">
        <v>3</v>
      </c>
    </row>
    <row r="266" spans="1:13" x14ac:dyDescent="0.35">
      <c r="A266" t="s">
        <v>288</v>
      </c>
      <c r="B266" t="s">
        <v>5</v>
      </c>
      <c r="C266">
        <v>129</v>
      </c>
      <c r="D266" t="s">
        <v>6</v>
      </c>
      <c r="E266" s="29">
        <v>45007</v>
      </c>
      <c r="F266">
        <v>120</v>
      </c>
      <c r="G266">
        <v>4.0999999999999996</v>
      </c>
      <c r="H266">
        <v>2023</v>
      </c>
      <c r="I266" t="s">
        <v>1082</v>
      </c>
      <c r="J266" t="s">
        <v>1079</v>
      </c>
      <c r="K266">
        <v>4</v>
      </c>
      <c r="L266" t="s">
        <v>1051</v>
      </c>
      <c r="M266">
        <v>3</v>
      </c>
    </row>
    <row r="267" spans="1:13" x14ac:dyDescent="0.35">
      <c r="A267" t="s">
        <v>289</v>
      </c>
      <c r="B267" t="s">
        <v>24</v>
      </c>
      <c r="C267">
        <v>101</v>
      </c>
      <c r="D267" t="s">
        <v>13</v>
      </c>
      <c r="E267" s="29">
        <v>45007</v>
      </c>
      <c r="F267">
        <v>130</v>
      </c>
      <c r="G267">
        <v>4.8</v>
      </c>
      <c r="H267">
        <v>2023</v>
      </c>
      <c r="I267" t="s">
        <v>1082</v>
      </c>
      <c r="J267" t="s">
        <v>1077</v>
      </c>
      <c r="K267">
        <v>5</v>
      </c>
      <c r="L267" t="s">
        <v>1051</v>
      </c>
      <c r="M267">
        <v>3</v>
      </c>
    </row>
    <row r="268" spans="1:13" x14ac:dyDescent="0.35">
      <c r="A268" t="s">
        <v>290</v>
      </c>
      <c r="B268" t="s">
        <v>19</v>
      </c>
      <c r="C268">
        <v>154</v>
      </c>
      <c r="D268" t="s">
        <v>9</v>
      </c>
      <c r="E268" s="29">
        <v>45007</v>
      </c>
      <c r="F268">
        <v>172</v>
      </c>
      <c r="G268">
        <v>3.1</v>
      </c>
      <c r="H268">
        <v>2023</v>
      </c>
      <c r="I268" t="s">
        <v>1082</v>
      </c>
      <c r="J268" t="s">
        <v>1079</v>
      </c>
      <c r="K268">
        <v>3</v>
      </c>
      <c r="L268" t="s">
        <v>1051</v>
      </c>
      <c r="M268">
        <v>3</v>
      </c>
    </row>
    <row r="269" spans="1:13" x14ac:dyDescent="0.35">
      <c r="A269" t="s">
        <v>291</v>
      </c>
      <c r="B269" t="s">
        <v>18</v>
      </c>
      <c r="C269">
        <v>131</v>
      </c>
      <c r="D269" t="s">
        <v>9</v>
      </c>
      <c r="E269" s="29">
        <v>45007</v>
      </c>
      <c r="F269">
        <v>58</v>
      </c>
      <c r="G269">
        <v>4.9000000000000004</v>
      </c>
      <c r="H269">
        <v>2023</v>
      </c>
      <c r="I269" t="s">
        <v>1082</v>
      </c>
      <c r="J269" t="s">
        <v>1079</v>
      </c>
      <c r="K269">
        <v>5</v>
      </c>
      <c r="L269" t="s">
        <v>1051</v>
      </c>
      <c r="M269">
        <v>3</v>
      </c>
    </row>
    <row r="270" spans="1:13" x14ac:dyDescent="0.35">
      <c r="A270" t="s">
        <v>292</v>
      </c>
      <c r="B270" t="s">
        <v>15</v>
      </c>
      <c r="C270">
        <v>111</v>
      </c>
      <c r="D270" t="s">
        <v>13</v>
      </c>
      <c r="E270" s="29">
        <v>45008</v>
      </c>
      <c r="F270">
        <v>86</v>
      </c>
      <c r="G270">
        <v>4.0999999999999996</v>
      </c>
      <c r="H270">
        <v>2023</v>
      </c>
      <c r="I270" t="s">
        <v>1083</v>
      </c>
      <c r="J270" t="s">
        <v>1077</v>
      </c>
      <c r="K270">
        <v>4</v>
      </c>
      <c r="L270" t="s">
        <v>1051</v>
      </c>
      <c r="M270">
        <v>3</v>
      </c>
    </row>
    <row r="271" spans="1:13" x14ac:dyDescent="0.35">
      <c r="A271" t="s">
        <v>293</v>
      </c>
      <c r="B271" t="s">
        <v>16</v>
      </c>
      <c r="C271">
        <v>142</v>
      </c>
      <c r="D271" t="s">
        <v>13</v>
      </c>
      <c r="E271" s="29">
        <v>45009</v>
      </c>
      <c r="F271">
        <v>31</v>
      </c>
      <c r="G271">
        <v>4.4000000000000004</v>
      </c>
      <c r="H271">
        <v>2023</v>
      </c>
      <c r="I271" t="s">
        <v>1085</v>
      </c>
      <c r="J271" t="s">
        <v>1079</v>
      </c>
      <c r="K271">
        <v>4</v>
      </c>
      <c r="L271" t="s">
        <v>1051</v>
      </c>
      <c r="M271">
        <v>3</v>
      </c>
    </row>
    <row r="272" spans="1:13" x14ac:dyDescent="0.35">
      <c r="A272" t="s">
        <v>294</v>
      </c>
      <c r="B272" t="s">
        <v>23</v>
      </c>
      <c r="C272">
        <v>93</v>
      </c>
      <c r="D272" t="s">
        <v>6</v>
      </c>
      <c r="E272" s="29">
        <v>45009</v>
      </c>
      <c r="F272">
        <v>72</v>
      </c>
      <c r="G272">
        <v>4.4000000000000004</v>
      </c>
      <c r="H272">
        <v>2023</v>
      </c>
      <c r="I272" t="s">
        <v>1085</v>
      </c>
      <c r="J272" t="s">
        <v>1077</v>
      </c>
      <c r="K272">
        <v>4</v>
      </c>
      <c r="L272" t="s">
        <v>1051</v>
      </c>
      <c r="M272">
        <v>3</v>
      </c>
    </row>
    <row r="273" spans="1:13" x14ac:dyDescent="0.35">
      <c r="A273" t="s">
        <v>295</v>
      </c>
      <c r="B273" t="s">
        <v>16</v>
      </c>
      <c r="C273">
        <v>125</v>
      </c>
      <c r="D273" t="s">
        <v>10</v>
      </c>
      <c r="E273" s="29">
        <v>45010</v>
      </c>
      <c r="F273">
        <v>27</v>
      </c>
      <c r="G273">
        <v>3</v>
      </c>
      <c r="H273">
        <v>2023</v>
      </c>
      <c r="I273" t="s">
        <v>1086</v>
      </c>
      <c r="J273" t="s">
        <v>1079</v>
      </c>
      <c r="K273">
        <v>3</v>
      </c>
      <c r="L273" t="s">
        <v>1051</v>
      </c>
      <c r="M273">
        <v>3</v>
      </c>
    </row>
    <row r="274" spans="1:13" x14ac:dyDescent="0.35">
      <c r="A274" t="s">
        <v>296</v>
      </c>
      <c r="B274" t="s">
        <v>5</v>
      </c>
      <c r="C274">
        <v>76</v>
      </c>
      <c r="D274" t="s">
        <v>9</v>
      </c>
      <c r="E274" s="29">
        <v>45010</v>
      </c>
      <c r="F274">
        <v>110</v>
      </c>
      <c r="G274">
        <v>4.4000000000000004</v>
      </c>
      <c r="H274">
        <v>2023</v>
      </c>
      <c r="I274" t="s">
        <v>1086</v>
      </c>
      <c r="J274" t="s">
        <v>1077</v>
      </c>
      <c r="K274">
        <v>4</v>
      </c>
      <c r="L274" t="s">
        <v>1051</v>
      </c>
      <c r="M274">
        <v>3</v>
      </c>
    </row>
    <row r="275" spans="1:13" x14ac:dyDescent="0.35">
      <c r="A275" t="s">
        <v>297</v>
      </c>
      <c r="B275" t="s">
        <v>7</v>
      </c>
      <c r="C275">
        <v>69</v>
      </c>
      <c r="D275" t="s">
        <v>6</v>
      </c>
      <c r="E275" s="29">
        <v>45010</v>
      </c>
      <c r="F275">
        <v>126</v>
      </c>
      <c r="G275">
        <v>3.7</v>
      </c>
      <c r="H275">
        <v>2023</v>
      </c>
      <c r="I275" t="s">
        <v>1086</v>
      </c>
      <c r="J275" t="s">
        <v>1077</v>
      </c>
      <c r="K275">
        <v>4</v>
      </c>
      <c r="L275" t="s">
        <v>1051</v>
      </c>
      <c r="M275">
        <v>3</v>
      </c>
    </row>
    <row r="276" spans="1:13" x14ac:dyDescent="0.35">
      <c r="A276" t="s">
        <v>298</v>
      </c>
      <c r="B276" t="s">
        <v>22</v>
      </c>
      <c r="C276">
        <v>149</v>
      </c>
      <c r="D276" t="s">
        <v>10</v>
      </c>
      <c r="E276" s="29">
        <v>45010</v>
      </c>
      <c r="F276">
        <v>60</v>
      </c>
      <c r="G276">
        <v>3.9</v>
      </c>
      <c r="H276">
        <v>2023</v>
      </c>
      <c r="I276" t="s">
        <v>1086</v>
      </c>
      <c r="J276" t="s">
        <v>1079</v>
      </c>
      <c r="K276">
        <v>4</v>
      </c>
      <c r="L276" t="s">
        <v>1051</v>
      </c>
      <c r="M276">
        <v>3</v>
      </c>
    </row>
    <row r="277" spans="1:13" x14ac:dyDescent="0.35">
      <c r="A277" t="s">
        <v>299</v>
      </c>
      <c r="B277" t="s">
        <v>16</v>
      </c>
      <c r="C277">
        <v>57</v>
      </c>
      <c r="D277" t="s">
        <v>6</v>
      </c>
      <c r="E277" s="29">
        <v>45010</v>
      </c>
      <c r="F277">
        <v>35</v>
      </c>
      <c r="G277">
        <v>3.5</v>
      </c>
      <c r="H277">
        <v>2023</v>
      </c>
      <c r="I277" t="s">
        <v>1086</v>
      </c>
      <c r="J277" t="s">
        <v>1081</v>
      </c>
      <c r="K277">
        <v>4</v>
      </c>
      <c r="L277" t="s">
        <v>1051</v>
      </c>
      <c r="M277">
        <v>3</v>
      </c>
    </row>
    <row r="278" spans="1:13" x14ac:dyDescent="0.35">
      <c r="A278" t="s">
        <v>300</v>
      </c>
      <c r="B278" t="s">
        <v>12</v>
      </c>
      <c r="C278">
        <v>113</v>
      </c>
      <c r="D278" t="s">
        <v>9</v>
      </c>
      <c r="E278" s="29">
        <v>45010</v>
      </c>
      <c r="F278">
        <v>81</v>
      </c>
      <c r="G278">
        <v>3.5</v>
      </c>
      <c r="H278">
        <v>2023</v>
      </c>
      <c r="I278" t="s">
        <v>1086</v>
      </c>
      <c r="J278" t="s">
        <v>1077</v>
      </c>
      <c r="K278">
        <v>4</v>
      </c>
      <c r="L278" t="s">
        <v>1051</v>
      </c>
      <c r="M278">
        <v>3</v>
      </c>
    </row>
    <row r="279" spans="1:13" x14ac:dyDescent="0.35">
      <c r="A279" t="s">
        <v>301</v>
      </c>
      <c r="B279" t="s">
        <v>20</v>
      </c>
      <c r="C279">
        <v>160</v>
      </c>
      <c r="D279" t="s">
        <v>10</v>
      </c>
      <c r="E279" s="29">
        <v>45010</v>
      </c>
      <c r="F279">
        <v>116</v>
      </c>
      <c r="G279">
        <v>3.4</v>
      </c>
      <c r="H279">
        <v>2023</v>
      </c>
      <c r="I279" t="s">
        <v>1086</v>
      </c>
      <c r="J279" t="s">
        <v>1079</v>
      </c>
      <c r="K279">
        <v>3</v>
      </c>
      <c r="L279" t="s">
        <v>1051</v>
      </c>
      <c r="M279">
        <v>3</v>
      </c>
    </row>
    <row r="280" spans="1:13" x14ac:dyDescent="0.35">
      <c r="A280" t="s">
        <v>302</v>
      </c>
      <c r="B280" t="s">
        <v>8</v>
      </c>
      <c r="C280">
        <v>158</v>
      </c>
      <c r="D280" t="s">
        <v>11</v>
      </c>
      <c r="E280" s="29">
        <v>45010</v>
      </c>
      <c r="F280">
        <v>60</v>
      </c>
      <c r="G280">
        <v>4.5</v>
      </c>
      <c r="H280">
        <v>2023</v>
      </c>
      <c r="I280" t="s">
        <v>1086</v>
      </c>
      <c r="J280" t="s">
        <v>1079</v>
      </c>
      <c r="K280">
        <v>5</v>
      </c>
      <c r="L280" t="s">
        <v>1051</v>
      </c>
      <c r="M280">
        <v>3</v>
      </c>
    </row>
    <row r="281" spans="1:13" x14ac:dyDescent="0.35">
      <c r="A281" t="s">
        <v>303</v>
      </c>
      <c r="B281" t="s">
        <v>7</v>
      </c>
      <c r="C281">
        <v>77</v>
      </c>
      <c r="D281" t="s">
        <v>10</v>
      </c>
      <c r="E281" s="29">
        <v>45011</v>
      </c>
      <c r="F281">
        <v>130</v>
      </c>
      <c r="G281">
        <v>4.2</v>
      </c>
      <c r="H281">
        <v>2023</v>
      </c>
      <c r="I281" t="s">
        <v>1076</v>
      </c>
      <c r="J281" t="s">
        <v>1077</v>
      </c>
      <c r="K281">
        <v>4</v>
      </c>
      <c r="L281" t="s">
        <v>1051</v>
      </c>
      <c r="M281">
        <v>3</v>
      </c>
    </row>
    <row r="282" spans="1:13" x14ac:dyDescent="0.35">
      <c r="A282" t="s">
        <v>304</v>
      </c>
      <c r="B282" t="s">
        <v>14</v>
      </c>
      <c r="C282">
        <v>118</v>
      </c>
      <c r="D282" t="s">
        <v>13</v>
      </c>
      <c r="E282" s="29">
        <v>45011</v>
      </c>
      <c r="F282">
        <v>99</v>
      </c>
      <c r="G282">
        <v>5</v>
      </c>
      <c r="H282">
        <v>2023</v>
      </c>
      <c r="I282" t="s">
        <v>1076</v>
      </c>
      <c r="J282" t="s">
        <v>1077</v>
      </c>
      <c r="K282">
        <v>5</v>
      </c>
      <c r="L282" t="s">
        <v>1051</v>
      </c>
      <c r="M282">
        <v>3</v>
      </c>
    </row>
    <row r="283" spans="1:13" x14ac:dyDescent="0.35">
      <c r="A283" t="s">
        <v>305</v>
      </c>
      <c r="B283" t="s">
        <v>19</v>
      </c>
      <c r="C283">
        <v>75</v>
      </c>
      <c r="D283" t="s">
        <v>9</v>
      </c>
      <c r="E283" s="29">
        <v>45011</v>
      </c>
      <c r="F283">
        <v>135</v>
      </c>
      <c r="G283">
        <v>4.7</v>
      </c>
      <c r="H283">
        <v>2023</v>
      </c>
      <c r="I283" t="s">
        <v>1076</v>
      </c>
      <c r="J283" t="s">
        <v>1077</v>
      </c>
      <c r="K283">
        <v>5</v>
      </c>
      <c r="L283" t="s">
        <v>1051</v>
      </c>
      <c r="M283">
        <v>3</v>
      </c>
    </row>
    <row r="284" spans="1:13" x14ac:dyDescent="0.35">
      <c r="A284" t="s">
        <v>306</v>
      </c>
      <c r="B284" t="s">
        <v>12</v>
      </c>
      <c r="C284">
        <v>103</v>
      </c>
      <c r="D284" t="s">
        <v>10</v>
      </c>
      <c r="E284" s="29">
        <v>45011</v>
      </c>
      <c r="F284">
        <v>42</v>
      </c>
      <c r="G284">
        <v>2.8</v>
      </c>
      <c r="H284">
        <v>2023</v>
      </c>
      <c r="I284" t="s">
        <v>1076</v>
      </c>
      <c r="J284" t="s">
        <v>1077</v>
      </c>
      <c r="K284">
        <v>3</v>
      </c>
      <c r="L284" t="s">
        <v>1051</v>
      </c>
      <c r="M284">
        <v>3</v>
      </c>
    </row>
    <row r="285" spans="1:13" x14ac:dyDescent="0.35">
      <c r="A285" t="s">
        <v>307</v>
      </c>
      <c r="B285" t="s">
        <v>7</v>
      </c>
      <c r="C285">
        <v>116</v>
      </c>
      <c r="D285" t="s">
        <v>13</v>
      </c>
      <c r="E285" s="29">
        <v>45012</v>
      </c>
      <c r="F285">
        <v>63</v>
      </c>
      <c r="G285">
        <v>3.4</v>
      </c>
      <c r="H285">
        <v>2023</v>
      </c>
      <c r="I285" t="s">
        <v>1078</v>
      </c>
      <c r="J285" t="s">
        <v>1077</v>
      </c>
      <c r="K285">
        <v>3</v>
      </c>
      <c r="L285" t="s">
        <v>1051</v>
      </c>
      <c r="M285">
        <v>3</v>
      </c>
    </row>
    <row r="286" spans="1:13" x14ac:dyDescent="0.35">
      <c r="A286" t="s">
        <v>308</v>
      </c>
      <c r="B286" t="s">
        <v>15</v>
      </c>
      <c r="C286">
        <v>61</v>
      </c>
      <c r="D286" t="s">
        <v>11</v>
      </c>
      <c r="E286" s="29">
        <v>45012</v>
      </c>
      <c r="F286">
        <v>140</v>
      </c>
      <c r="G286">
        <v>1.8</v>
      </c>
      <c r="H286">
        <v>2023</v>
      </c>
      <c r="I286" t="s">
        <v>1078</v>
      </c>
      <c r="J286" t="s">
        <v>1077</v>
      </c>
      <c r="K286">
        <v>2</v>
      </c>
      <c r="L286" t="s">
        <v>1051</v>
      </c>
      <c r="M286">
        <v>3</v>
      </c>
    </row>
    <row r="287" spans="1:13" x14ac:dyDescent="0.35">
      <c r="A287" t="s">
        <v>309</v>
      </c>
      <c r="B287" t="s">
        <v>16</v>
      </c>
      <c r="C287">
        <v>126</v>
      </c>
      <c r="D287" t="s">
        <v>9</v>
      </c>
      <c r="E287" s="29">
        <v>45012</v>
      </c>
      <c r="F287">
        <v>128</v>
      </c>
      <c r="G287">
        <v>4.2</v>
      </c>
      <c r="H287">
        <v>2023</v>
      </c>
      <c r="I287" t="s">
        <v>1078</v>
      </c>
      <c r="J287" t="s">
        <v>1079</v>
      </c>
      <c r="K287">
        <v>4</v>
      </c>
      <c r="L287" t="s">
        <v>1051</v>
      </c>
      <c r="M287">
        <v>3</v>
      </c>
    </row>
    <row r="288" spans="1:13" x14ac:dyDescent="0.35">
      <c r="A288" t="s">
        <v>310</v>
      </c>
      <c r="B288" t="s">
        <v>24</v>
      </c>
      <c r="C288">
        <v>141</v>
      </c>
      <c r="D288" t="s">
        <v>6</v>
      </c>
      <c r="E288" s="29">
        <v>45012</v>
      </c>
      <c r="F288">
        <v>80</v>
      </c>
      <c r="G288">
        <v>4.4000000000000004</v>
      </c>
      <c r="H288">
        <v>2023</v>
      </c>
      <c r="I288" t="s">
        <v>1078</v>
      </c>
      <c r="J288" t="s">
        <v>1079</v>
      </c>
      <c r="K288">
        <v>4</v>
      </c>
      <c r="L288" t="s">
        <v>1051</v>
      </c>
      <c r="M288">
        <v>3</v>
      </c>
    </row>
    <row r="289" spans="1:13" x14ac:dyDescent="0.35">
      <c r="A289" t="s">
        <v>311</v>
      </c>
      <c r="B289" t="s">
        <v>8</v>
      </c>
      <c r="C289">
        <v>95</v>
      </c>
      <c r="D289" t="s">
        <v>13</v>
      </c>
      <c r="E289" s="29">
        <v>45012</v>
      </c>
      <c r="F289">
        <v>28</v>
      </c>
      <c r="G289">
        <v>2.7</v>
      </c>
      <c r="H289">
        <v>2023</v>
      </c>
      <c r="I289" t="s">
        <v>1078</v>
      </c>
      <c r="J289" t="s">
        <v>1077</v>
      </c>
      <c r="K289">
        <v>3</v>
      </c>
      <c r="L289" t="s">
        <v>1051</v>
      </c>
      <c r="M289">
        <v>3</v>
      </c>
    </row>
    <row r="290" spans="1:13" x14ac:dyDescent="0.35">
      <c r="A290" t="s">
        <v>312</v>
      </c>
      <c r="B290" t="s">
        <v>19</v>
      </c>
      <c r="C290">
        <v>39</v>
      </c>
      <c r="D290" t="s">
        <v>11</v>
      </c>
      <c r="E290" s="29">
        <v>45013</v>
      </c>
      <c r="F290">
        <v>81</v>
      </c>
      <c r="G290">
        <v>5</v>
      </c>
      <c r="H290">
        <v>2023</v>
      </c>
      <c r="I290" t="s">
        <v>1080</v>
      </c>
      <c r="J290" t="s">
        <v>1081</v>
      </c>
      <c r="K290">
        <v>5</v>
      </c>
      <c r="L290" t="s">
        <v>1051</v>
      </c>
      <c r="M290">
        <v>3</v>
      </c>
    </row>
    <row r="291" spans="1:13" x14ac:dyDescent="0.35">
      <c r="A291" t="s">
        <v>313</v>
      </c>
      <c r="B291" t="s">
        <v>12</v>
      </c>
      <c r="C291">
        <v>127</v>
      </c>
      <c r="D291" t="s">
        <v>9</v>
      </c>
      <c r="E291" s="29">
        <v>45013</v>
      </c>
      <c r="F291">
        <v>99</v>
      </c>
      <c r="G291">
        <v>3.9</v>
      </c>
      <c r="H291">
        <v>2023</v>
      </c>
      <c r="I291" t="s">
        <v>1080</v>
      </c>
      <c r="J291" t="s">
        <v>1079</v>
      </c>
      <c r="K291">
        <v>4</v>
      </c>
      <c r="L291" t="s">
        <v>1051</v>
      </c>
      <c r="M291">
        <v>3</v>
      </c>
    </row>
    <row r="292" spans="1:13" x14ac:dyDescent="0.35">
      <c r="A292" t="s">
        <v>314</v>
      </c>
      <c r="B292" t="s">
        <v>15</v>
      </c>
      <c r="C292">
        <v>78</v>
      </c>
      <c r="D292" t="s">
        <v>9</v>
      </c>
      <c r="E292" s="29">
        <v>45013</v>
      </c>
      <c r="F292">
        <v>43</v>
      </c>
      <c r="G292">
        <v>3.8</v>
      </c>
      <c r="H292">
        <v>2023</v>
      </c>
      <c r="I292" t="s">
        <v>1080</v>
      </c>
      <c r="J292" t="s">
        <v>1077</v>
      </c>
      <c r="K292">
        <v>4</v>
      </c>
      <c r="L292" t="s">
        <v>1051</v>
      </c>
      <c r="M292">
        <v>3</v>
      </c>
    </row>
    <row r="293" spans="1:13" x14ac:dyDescent="0.35">
      <c r="A293" t="s">
        <v>315</v>
      </c>
      <c r="B293" t="s">
        <v>14</v>
      </c>
      <c r="C293">
        <v>40</v>
      </c>
      <c r="D293" t="s">
        <v>9</v>
      </c>
      <c r="E293" s="29">
        <v>45013</v>
      </c>
      <c r="F293">
        <v>34</v>
      </c>
      <c r="G293">
        <v>4.5999999999999996</v>
      </c>
      <c r="H293">
        <v>2023</v>
      </c>
      <c r="I293" t="s">
        <v>1080</v>
      </c>
      <c r="J293" t="s">
        <v>1081</v>
      </c>
      <c r="K293">
        <v>5</v>
      </c>
      <c r="L293" t="s">
        <v>1051</v>
      </c>
      <c r="M293">
        <v>3</v>
      </c>
    </row>
    <row r="294" spans="1:13" x14ac:dyDescent="0.35">
      <c r="A294" t="s">
        <v>316</v>
      </c>
      <c r="B294" t="s">
        <v>15</v>
      </c>
      <c r="C294">
        <v>56</v>
      </c>
      <c r="D294" t="s">
        <v>11</v>
      </c>
      <c r="E294" s="29">
        <v>45013</v>
      </c>
      <c r="F294">
        <v>225</v>
      </c>
      <c r="G294">
        <v>4.5999999999999996</v>
      </c>
      <c r="H294">
        <v>2023</v>
      </c>
      <c r="I294" t="s">
        <v>1080</v>
      </c>
      <c r="J294" t="s">
        <v>1081</v>
      </c>
      <c r="K294">
        <v>5</v>
      </c>
      <c r="L294" t="s">
        <v>1051</v>
      </c>
      <c r="M294">
        <v>3</v>
      </c>
    </row>
    <row r="295" spans="1:13" x14ac:dyDescent="0.35">
      <c r="A295" t="s">
        <v>317</v>
      </c>
      <c r="B295" t="s">
        <v>19</v>
      </c>
      <c r="C295">
        <v>59</v>
      </c>
      <c r="D295" t="s">
        <v>6</v>
      </c>
      <c r="E295" s="29">
        <v>45013</v>
      </c>
      <c r="F295">
        <v>210</v>
      </c>
      <c r="G295">
        <v>4.5</v>
      </c>
      <c r="H295">
        <v>2023</v>
      </c>
      <c r="I295" t="s">
        <v>1080</v>
      </c>
      <c r="J295" t="s">
        <v>1081</v>
      </c>
      <c r="K295">
        <v>5</v>
      </c>
      <c r="L295" t="s">
        <v>1051</v>
      </c>
      <c r="M295">
        <v>3</v>
      </c>
    </row>
    <row r="296" spans="1:13" x14ac:dyDescent="0.35">
      <c r="A296" t="s">
        <v>318</v>
      </c>
      <c r="B296" t="s">
        <v>16</v>
      </c>
      <c r="C296">
        <v>30</v>
      </c>
      <c r="D296" t="s">
        <v>9</v>
      </c>
      <c r="E296" s="29">
        <v>45013</v>
      </c>
      <c r="F296">
        <v>168</v>
      </c>
      <c r="G296">
        <v>4.2</v>
      </c>
      <c r="H296">
        <v>2023</v>
      </c>
      <c r="I296" t="s">
        <v>1080</v>
      </c>
      <c r="J296" t="s">
        <v>1084</v>
      </c>
      <c r="K296">
        <v>4</v>
      </c>
      <c r="L296" t="s">
        <v>1051</v>
      </c>
      <c r="M296">
        <v>3</v>
      </c>
    </row>
    <row r="297" spans="1:13" x14ac:dyDescent="0.35">
      <c r="A297" t="s">
        <v>319</v>
      </c>
      <c r="B297" t="s">
        <v>14</v>
      </c>
      <c r="C297">
        <v>63</v>
      </c>
      <c r="D297" t="s">
        <v>10</v>
      </c>
      <c r="E297" s="29">
        <v>45014</v>
      </c>
      <c r="F297">
        <v>82</v>
      </c>
      <c r="G297">
        <v>4.5</v>
      </c>
      <c r="H297">
        <v>2023</v>
      </c>
      <c r="I297" t="s">
        <v>1082</v>
      </c>
      <c r="J297" t="s">
        <v>1077</v>
      </c>
      <c r="K297">
        <v>5</v>
      </c>
      <c r="L297" t="s">
        <v>1051</v>
      </c>
      <c r="M297">
        <v>3</v>
      </c>
    </row>
    <row r="298" spans="1:13" x14ac:dyDescent="0.35">
      <c r="A298" t="s">
        <v>320</v>
      </c>
      <c r="B298" t="s">
        <v>23</v>
      </c>
      <c r="C298">
        <v>56</v>
      </c>
      <c r="D298" t="s">
        <v>13</v>
      </c>
      <c r="E298" s="29">
        <v>45014</v>
      </c>
      <c r="F298">
        <v>88</v>
      </c>
      <c r="G298">
        <v>4.0999999999999996</v>
      </c>
      <c r="H298">
        <v>2023</v>
      </c>
      <c r="I298" t="s">
        <v>1082</v>
      </c>
      <c r="J298" t="s">
        <v>1081</v>
      </c>
      <c r="K298">
        <v>4</v>
      </c>
      <c r="L298" t="s">
        <v>1051</v>
      </c>
      <c r="M298">
        <v>3</v>
      </c>
    </row>
    <row r="299" spans="1:13" x14ac:dyDescent="0.35">
      <c r="A299" t="s">
        <v>321</v>
      </c>
      <c r="B299" t="s">
        <v>5</v>
      </c>
      <c r="C299">
        <v>95</v>
      </c>
      <c r="D299" t="s">
        <v>10</v>
      </c>
      <c r="E299" s="29">
        <v>45014</v>
      </c>
      <c r="F299">
        <v>111</v>
      </c>
      <c r="G299">
        <v>3.3</v>
      </c>
      <c r="H299">
        <v>2023</v>
      </c>
      <c r="I299" t="s">
        <v>1082</v>
      </c>
      <c r="J299" t="s">
        <v>1077</v>
      </c>
      <c r="K299">
        <v>3</v>
      </c>
      <c r="L299" t="s">
        <v>1051</v>
      </c>
      <c r="M299">
        <v>3</v>
      </c>
    </row>
    <row r="300" spans="1:13" x14ac:dyDescent="0.35">
      <c r="A300" t="s">
        <v>322</v>
      </c>
      <c r="B300" t="s">
        <v>17</v>
      </c>
      <c r="C300">
        <v>128</v>
      </c>
      <c r="D300" t="s">
        <v>6</v>
      </c>
      <c r="E300" s="29">
        <v>45014</v>
      </c>
      <c r="F300">
        <v>60</v>
      </c>
      <c r="G300">
        <v>3.8</v>
      </c>
      <c r="H300">
        <v>2023</v>
      </c>
      <c r="I300" t="s">
        <v>1082</v>
      </c>
      <c r="J300" t="s">
        <v>1079</v>
      </c>
      <c r="K300">
        <v>4</v>
      </c>
      <c r="L300" t="s">
        <v>1051</v>
      </c>
      <c r="M300">
        <v>3</v>
      </c>
    </row>
    <row r="301" spans="1:13" x14ac:dyDescent="0.35">
      <c r="A301" t="s">
        <v>323</v>
      </c>
      <c r="B301" t="s">
        <v>8</v>
      </c>
      <c r="C301">
        <v>49</v>
      </c>
      <c r="D301" t="s">
        <v>10</v>
      </c>
      <c r="E301" s="29">
        <v>45014</v>
      </c>
      <c r="F301">
        <v>80</v>
      </c>
      <c r="G301">
        <v>3</v>
      </c>
      <c r="H301">
        <v>2023</v>
      </c>
      <c r="I301" t="s">
        <v>1082</v>
      </c>
      <c r="J301" t="s">
        <v>1081</v>
      </c>
      <c r="K301">
        <v>3</v>
      </c>
      <c r="L301" t="s">
        <v>1051</v>
      </c>
      <c r="M301">
        <v>3</v>
      </c>
    </row>
    <row r="302" spans="1:13" x14ac:dyDescent="0.35">
      <c r="A302" t="s">
        <v>324</v>
      </c>
      <c r="B302" t="s">
        <v>17</v>
      </c>
      <c r="C302">
        <v>89</v>
      </c>
      <c r="D302" t="s">
        <v>11</v>
      </c>
      <c r="E302" s="29">
        <v>45016</v>
      </c>
      <c r="F302">
        <v>90</v>
      </c>
      <c r="G302">
        <v>4.5999999999999996</v>
      </c>
      <c r="H302">
        <v>2023</v>
      </c>
      <c r="I302" t="s">
        <v>1085</v>
      </c>
      <c r="J302" t="s">
        <v>1077</v>
      </c>
      <c r="K302">
        <v>5</v>
      </c>
      <c r="L302" t="s">
        <v>1051</v>
      </c>
      <c r="M302">
        <v>3</v>
      </c>
    </row>
    <row r="303" spans="1:13" x14ac:dyDescent="0.35">
      <c r="A303" t="s">
        <v>325</v>
      </c>
      <c r="B303" t="s">
        <v>22</v>
      </c>
      <c r="C303">
        <v>87</v>
      </c>
      <c r="D303" t="s">
        <v>10</v>
      </c>
      <c r="E303" s="29">
        <v>45016</v>
      </c>
      <c r="F303">
        <v>225</v>
      </c>
      <c r="G303">
        <v>2.9</v>
      </c>
      <c r="H303">
        <v>2023</v>
      </c>
      <c r="I303" t="s">
        <v>1085</v>
      </c>
      <c r="J303" t="s">
        <v>1077</v>
      </c>
      <c r="K303">
        <v>3</v>
      </c>
      <c r="L303" t="s">
        <v>1051</v>
      </c>
      <c r="M303">
        <v>3</v>
      </c>
    </row>
    <row r="304" spans="1:13" x14ac:dyDescent="0.35">
      <c r="A304" t="s">
        <v>326</v>
      </c>
      <c r="B304" t="s">
        <v>20</v>
      </c>
      <c r="C304">
        <v>60</v>
      </c>
      <c r="D304" t="s">
        <v>9</v>
      </c>
      <c r="E304" s="29">
        <v>45017</v>
      </c>
      <c r="F304">
        <v>215</v>
      </c>
      <c r="G304">
        <v>3.2</v>
      </c>
      <c r="H304">
        <v>2023</v>
      </c>
      <c r="I304" t="s">
        <v>1086</v>
      </c>
      <c r="J304" t="s">
        <v>1081</v>
      </c>
      <c r="K304">
        <v>3</v>
      </c>
      <c r="L304" t="s">
        <v>1052</v>
      </c>
      <c r="M304">
        <v>4</v>
      </c>
    </row>
    <row r="305" spans="1:13" x14ac:dyDescent="0.35">
      <c r="A305" t="s">
        <v>327</v>
      </c>
      <c r="B305" t="s">
        <v>21</v>
      </c>
      <c r="C305">
        <v>42</v>
      </c>
      <c r="D305" t="s">
        <v>11</v>
      </c>
      <c r="E305" s="29">
        <v>45017</v>
      </c>
      <c r="F305">
        <v>45</v>
      </c>
      <c r="G305">
        <v>1.5</v>
      </c>
      <c r="H305">
        <v>2023</v>
      </c>
      <c r="I305" t="s">
        <v>1086</v>
      </c>
      <c r="J305" t="s">
        <v>1081</v>
      </c>
      <c r="K305">
        <v>2</v>
      </c>
      <c r="L305" t="s">
        <v>1052</v>
      </c>
      <c r="M305">
        <v>4</v>
      </c>
    </row>
    <row r="306" spans="1:13" x14ac:dyDescent="0.35">
      <c r="A306" t="s">
        <v>328</v>
      </c>
      <c r="B306" t="s">
        <v>18</v>
      </c>
      <c r="C306">
        <v>99</v>
      </c>
      <c r="D306" t="s">
        <v>9</v>
      </c>
      <c r="E306" s="29">
        <v>45017</v>
      </c>
      <c r="F306">
        <v>74</v>
      </c>
      <c r="G306">
        <v>4</v>
      </c>
      <c r="H306">
        <v>2023</v>
      </c>
      <c r="I306" t="s">
        <v>1086</v>
      </c>
      <c r="J306" t="s">
        <v>1077</v>
      </c>
      <c r="K306">
        <v>4</v>
      </c>
      <c r="L306" t="s">
        <v>1052</v>
      </c>
      <c r="M306">
        <v>4</v>
      </c>
    </row>
    <row r="307" spans="1:13" x14ac:dyDescent="0.35">
      <c r="A307" t="s">
        <v>329</v>
      </c>
      <c r="B307" t="s">
        <v>23</v>
      </c>
      <c r="C307">
        <v>20</v>
      </c>
      <c r="D307" t="s">
        <v>11</v>
      </c>
      <c r="E307" s="29">
        <v>45017</v>
      </c>
      <c r="F307">
        <v>60</v>
      </c>
      <c r="G307">
        <v>3.6</v>
      </c>
      <c r="H307">
        <v>2023</v>
      </c>
      <c r="I307" t="s">
        <v>1086</v>
      </c>
      <c r="J307" t="s">
        <v>1084</v>
      </c>
      <c r="K307">
        <v>4</v>
      </c>
      <c r="L307" t="s">
        <v>1052</v>
      </c>
      <c r="M307">
        <v>4</v>
      </c>
    </row>
    <row r="308" spans="1:13" x14ac:dyDescent="0.35">
      <c r="A308" t="s">
        <v>330</v>
      </c>
      <c r="B308" t="s">
        <v>14</v>
      </c>
      <c r="C308">
        <v>65</v>
      </c>
      <c r="D308" t="s">
        <v>9</v>
      </c>
      <c r="E308" s="29">
        <v>45017</v>
      </c>
      <c r="F308">
        <v>64</v>
      </c>
      <c r="G308">
        <v>3.7</v>
      </c>
      <c r="H308">
        <v>2023</v>
      </c>
      <c r="I308" t="s">
        <v>1086</v>
      </c>
      <c r="J308" t="s">
        <v>1077</v>
      </c>
      <c r="K308">
        <v>4</v>
      </c>
      <c r="L308" t="s">
        <v>1052</v>
      </c>
      <c r="M308">
        <v>4</v>
      </c>
    </row>
    <row r="309" spans="1:13" x14ac:dyDescent="0.35">
      <c r="A309" t="s">
        <v>331</v>
      </c>
      <c r="B309" t="s">
        <v>16</v>
      </c>
      <c r="C309">
        <v>71</v>
      </c>
      <c r="D309" t="s">
        <v>10</v>
      </c>
      <c r="E309" s="29">
        <v>45018</v>
      </c>
      <c r="F309">
        <v>110</v>
      </c>
      <c r="G309">
        <v>4.8</v>
      </c>
      <c r="H309">
        <v>2023</v>
      </c>
      <c r="I309" t="s">
        <v>1076</v>
      </c>
      <c r="J309" t="s">
        <v>1077</v>
      </c>
      <c r="K309">
        <v>5</v>
      </c>
      <c r="L309" t="s">
        <v>1052</v>
      </c>
      <c r="M309">
        <v>4</v>
      </c>
    </row>
    <row r="310" spans="1:13" x14ac:dyDescent="0.35">
      <c r="A310" t="s">
        <v>332</v>
      </c>
      <c r="B310" t="s">
        <v>12</v>
      </c>
      <c r="C310">
        <v>95</v>
      </c>
      <c r="D310" t="s">
        <v>6</v>
      </c>
      <c r="E310" s="29">
        <v>45018</v>
      </c>
      <c r="F310">
        <v>52</v>
      </c>
      <c r="G310">
        <v>1.2</v>
      </c>
      <c r="H310">
        <v>2023</v>
      </c>
      <c r="I310" t="s">
        <v>1076</v>
      </c>
      <c r="J310" t="s">
        <v>1077</v>
      </c>
      <c r="K310">
        <v>1</v>
      </c>
      <c r="L310" t="s">
        <v>1052</v>
      </c>
      <c r="M310">
        <v>4</v>
      </c>
    </row>
    <row r="311" spans="1:13" x14ac:dyDescent="0.35">
      <c r="A311" t="s">
        <v>333</v>
      </c>
      <c r="B311" t="s">
        <v>23</v>
      </c>
      <c r="C311">
        <v>81</v>
      </c>
      <c r="D311" t="s">
        <v>13</v>
      </c>
      <c r="E311" s="29">
        <v>45019</v>
      </c>
      <c r="F311">
        <v>160</v>
      </c>
      <c r="G311">
        <v>4.7</v>
      </c>
      <c r="H311">
        <v>2023</v>
      </c>
      <c r="I311" t="s">
        <v>1078</v>
      </c>
      <c r="J311" t="s">
        <v>1077</v>
      </c>
      <c r="K311">
        <v>5</v>
      </c>
      <c r="L311" t="s">
        <v>1052</v>
      </c>
      <c r="M311">
        <v>4</v>
      </c>
    </row>
    <row r="312" spans="1:13" x14ac:dyDescent="0.35">
      <c r="A312" t="s">
        <v>334</v>
      </c>
      <c r="B312" t="s">
        <v>7</v>
      </c>
      <c r="C312">
        <v>137</v>
      </c>
      <c r="D312" t="s">
        <v>13</v>
      </c>
      <c r="E312" s="29">
        <v>45019</v>
      </c>
      <c r="F312">
        <v>215</v>
      </c>
      <c r="G312">
        <v>4.7</v>
      </c>
      <c r="H312">
        <v>2023</v>
      </c>
      <c r="I312" t="s">
        <v>1078</v>
      </c>
      <c r="J312" t="s">
        <v>1079</v>
      </c>
      <c r="K312">
        <v>5</v>
      </c>
      <c r="L312" t="s">
        <v>1052</v>
      </c>
      <c r="M312">
        <v>4</v>
      </c>
    </row>
    <row r="313" spans="1:13" x14ac:dyDescent="0.35">
      <c r="A313" t="s">
        <v>335</v>
      </c>
      <c r="B313" t="s">
        <v>7</v>
      </c>
      <c r="C313">
        <v>40</v>
      </c>
      <c r="D313" t="s">
        <v>6</v>
      </c>
      <c r="E313" s="29">
        <v>45019</v>
      </c>
      <c r="F313">
        <v>220</v>
      </c>
      <c r="G313">
        <v>4.5</v>
      </c>
      <c r="H313">
        <v>2023</v>
      </c>
      <c r="I313" t="s">
        <v>1078</v>
      </c>
      <c r="J313" t="s">
        <v>1081</v>
      </c>
      <c r="K313">
        <v>5</v>
      </c>
      <c r="L313" t="s">
        <v>1052</v>
      </c>
      <c r="M313">
        <v>4</v>
      </c>
    </row>
    <row r="314" spans="1:13" x14ac:dyDescent="0.35">
      <c r="A314" t="s">
        <v>336</v>
      </c>
      <c r="B314" t="s">
        <v>18</v>
      </c>
      <c r="C314">
        <v>111</v>
      </c>
      <c r="D314" t="s">
        <v>9</v>
      </c>
      <c r="E314" s="29">
        <v>45020</v>
      </c>
      <c r="F314">
        <v>175</v>
      </c>
      <c r="G314">
        <v>3.5</v>
      </c>
      <c r="H314">
        <v>2023</v>
      </c>
      <c r="I314" t="s">
        <v>1080</v>
      </c>
      <c r="J314" t="s">
        <v>1077</v>
      </c>
      <c r="K314">
        <v>4</v>
      </c>
      <c r="L314" t="s">
        <v>1052</v>
      </c>
      <c r="M314">
        <v>4</v>
      </c>
    </row>
    <row r="315" spans="1:13" x14ac:dyDescent="0.35">
      <c r="A315" t="s">
        <v>337</v>
      </c>
      <c r="B315" t="s">
        <v>16</v>
      </c>
      <c r="C315">
        <v>106</v>
      </c>
      <c r="D315" t="s">
        <v>9</v>
      </c>
      <c r="E315" s="29">
        <v>45020</v>
      </c>
      <c r="F315">
        <v>145</v>
      </c>
      <c r="G315">
        <v>4.0999999999999996</v>
      </c>
      <c r="H315">
        <v>2023</v>
      </c>
      <c r="I315" t="s">
        <v>1080</v>
      </c>
      <c r="J315" t="s">
        <v>1077</v>
      </c>
      <c r="K315">
        <v>4</v>
      </c>
      <c r="L315" t="s">
        <v>1052</v>
      </c>
      <c r="M315">
        <v>4</v>
      </c>
    </row>
    <row r="316" spans="1:13" x14ac:dyDescent="0.35">
      <c r="A316" t="s">
        <v>338</v>
      </c>
      <c r="B316" t="s">
        <v>21</v>
      </c>
      <c r="C316">
        <v>133</v>
      </c>
      <c r="D316" t="s">
        <v>11</v>
      </c>
      <c r="E316" s="29">
        <v>45020</v>
      </c>
      <c r="F316">
        <v>72</v>
      </c>
      <c r="G316">
        <v>4.4000000000000004</v>
      </c>
      <c r="H316">
        <v>2023</v>
      </c>
      <c r="I316" t="s">
        <v>1080</v>
      </c>
      <c r="J316" t="s">
        <v>1079</v>
      </c>
      <c r="K316">
        <v>4</v>
      </c>
      <c r="L316" t="s">
        <v>1052</v>
      </c>
      <c r="M316">
        <v>4</v>
      </c>
    </row>
    <row r="317" spans="1:13" x14ac:dyDescent="0.35">
      <c r="A317" t="s">
        <v>339</v>
      </c>
      <c r="B317" t="s">
        <v>15</v>
      </c>
      <c r="C317">
        <v>38</v>
      </c>
      <c r="D317" t="s">
        <v>9</v>
      </c>
      <c r="E317" s="29">
        <v>45021</v>
      </c>
      <c r="F317">
        <v>81</v>
      </c>
      <c r="G317">
        <v>3.6</v>
      </c>
      <c r="H317">
        <v>2023</v>
      </c>
      <c r="I317" t="s">
        <v>1082</v>
      </c>
      <c r="J317" t="s">
        <v>1081</v>
      </c>
      <c r="K317">
        <v>4</v>
      </c>
      <c r="L317" t="s">
        <v>1052</v>
      </c>
      <c r="M317">
        <v>4</v>
      </c>
    </row>
    <row r="318" spans="1:13" x14ac:dyDescent="0.35">
      <c r="A318" t="s">
        <v>340</v>
      </c>
      <c r="B318" t="s">
        <v>19</v>
      </c>
      <c r="C318">
        <v>130</v>
      </c>
      <c r="D318" t="s">
        <v>6</v>
      </c>
      <c r="E318" s="29">
        <v>45021</v>
      </c>
      <c r="F318">
        <v>54</v>
      </c>
      <c r="G318">
        <v>4.0999999999999996</v>
      </c>
      <c r="H318">
        <v>2023</v>
      </c>
      <c r="I318" t="s">
        <v>1082</v>
      </c>
      <c r="J318" t="s">
        <v>1079</v>
      </c>
      <c r="K318">
        <v>4</v>
      </c>
      <c r="L318" t="s">
        <v>1052</v>
      </c>
      <c r="M318">
        <v>4</v>
      </c>
    </row>
    <row r="319" spans="1:13" x14ac:dyDescent="0.35">
      <c r="A319" t="s">
        <v>341</v>
      </c>
      <c r="B319" t="s">
        <v>14</v>
      </c>
      <c r="C319">
        <v>23</v>
      </c>
      <c r="D319" t="s">
        <v>11</v>
      </c>
      <c r="E319" s="29">
        <v>45021</v>
      </c>
      <c r="F319">
        <v>105</v>
      </c>
      <c r="G319">
        <v>4.8</v>
      </c>
      <c r="H319">
        <v>2023</v>
      </c>
      <c r="I319" t="s">
        <v>1082</v>
      </c>
      <c r="J319" t="s">
        <v>1084</v>
      </c>
      <c r="K319">
        <v>5</v>
      </c>
      <c r="L319" t="s">
        <v>1052</v>
      </c>
      <c r="M319">
        <v>4</v>
      </c>
    </row>
    <row r="320" spans="1:13" x14ac:dyDescent="0.35">
      <c r="A320" t="s">
        <v>342</v>
      </c>
      <c r="B320" t="s">
        <v>19</v>
      </c>
      <c r="C320">
        <v>124</v>
      </c>
      <c r="D320" t="s">
        <v>9</v>
      </c>
      <c r="E320" s="29">
        <v>45022</v>
      </c>
      <c r="F320">
        <v>176</v>
      </c>
      <c r="G320">
        <v>3.9</v>
      </c>
      <c r="H320">
        <v>2023</v>
      </c>
      <c r="I320" t="s">
        <v>1083</v>
      </c>
      <c r="J320" t="s">
        <v>1079</v>
      </c>
      <c r="K320">
        <v>4</v>
      </c>
      <c r="L320" t="s">
        <v>1052</v>
      </c>
      <c r="M320">
        <v>4</v>
      </c>
    </row>
    <row r="321" spans="1:13" x14ac:dyDescent="0.35">
      <c r="A321" t="s">
        <v>343</v>
      </c>
      <c r="B321" t="s">
        <v>23</v>
      </c>
      <c r="C321">
        <v>107</v>
      </c>
      <c r="D321" t="s">
        <v>9</v>
      </c>
      <c r="E321" s="29">
        <v>45022</v>
      </c>
      <c r="F321">
        <v>115</v>
      </c>
      <c r="G321">
        <v>3.8</v>
      </c>
      <c r="H321">
        <v>2023</v>
      </c>
      <c r="I321" t="s">
        <v>1083</v>
      </c>
      <c r="J321" t="s">
        <v>1077</v>
      </c>
      <c r="K321">
        <v>4</v>
      </c>
      <c r="L321" t="s">
        <v>1052</v>
      </c>
      <c r="M321">
        <v>4</v>
      </c>
    </row>
    <row r="322" spans="1:13" x14ac:dyDescent="0.35">
      <c r="A322" t="s">
        <v>344</v>
      </c>
      <c r="B322" t="s">
        <v>7</v>
      </c>
      <c r="C322">
        <v>60</v>
      </c>
      <c r="D322" t="s">
        <v>10</v>
      </c>
      <c r="E322" s="29">
        <v>45022</v>
      </c>
      <c r="F322">
        <v>116</v>
      </c>
      <c r="G322">
        <v>3.9</v>
      </c>
      <c r="H322">
        <v>2023</v>
      </c>
      <c r="I322" t="s">
        <v>1083</v>
      </c>
      <c r="J322" t="s">
        <v>1081</v>
      </c>
      <c r="K322">
        <v>4</v>
      </c>
      <c r="L322" t="s">
        <v>1052</v>
      </c>
      <c r="M322">
        <v>4</v>
      </c>
    </row>
    <row r="323" spans="1:13" x14ac:dyDescent="0.35">
      <c r="A323" t="s">
        <v>345</v>
      </c>
      <c r="B323" t="s">
        <v>7</v>
      </c>
      <c r="C323">
        <v>158</v>
      </c>
      <c r="D323" t="s">
        <v>6</v>
      </c>
      <c r="E323" s="29">
        <v>45022</v>
      </c>
      <c r="F323">
        <v>100</v>
      </c>
      <c r="G323">
        <v>4.0999999999999996</v>
      </c>
      <c r="H323">
        <v>2023</v>
      </c>
      <c r="I323" t="s">
        <v>1083</v>
      </c>
      <c r="J323" t="s">
        <v>1079</v>
      </c>
      <c r="K323">
        <v>4</v>
      </c>
      <c r="L323" t="s">
        <v>1052</v>
      </c>
      <c r="M323">
        <v>4</v>
      </c>
    </row>
    <row r="324" spans="1:13" x14ac:dyDescent="0.35">
      <c r="A324" t="s">
        <v>346</v>
      </c>
      <c r="B324" t="s">
        <v>22</v>
      </c>
      <c r="C324">
        <v>110</v>
      </c>
      <c r="D324" t="s">
        <v>6</v>
      </c>
      <c r="E324" s="29">
        <v>45023</v>
      </c>
      <c r="F324">
        <v>36</v>
      </c>
      <c r="G324">
        <v>2.2000000000000002</v>
      </c>
      <c r="H324">
        <v>2023</v>
      </c>
      <c r="I324" t="s">
        <v>1085</v>
      </c>
      <c r="J324" t="s">
        <v>1077</v>
      </c>
      <c r="K324">
        <v>2</v>
      </c>
      <c r="L324" t="s">
        <v>1052</v>
      </c>
      <c r="M324">
        <v>4</v>
      </c>
    </row>
    <row r="325" spans="1:13" x14ac:dyDescent="0.35">
      <c r="A325" t="s">
        <v>347</v>
      </c>
      <c r="B325" t="s">
        <v>17</v>
      </c>
      <c r="C325">
        <v>70</v>
      </c>
      <c r="D325" t="s">
        <v>6</v>
      </c>
      <c r="E325" s="29">
        <v>45023</v>
      </c>
      <c r="F325">
        <v>114</v>
      </c>
      <c r="G325">
        <v>5</v>
      </c>
      <c r="H325">
        <v>2023</v>
      </c>
      <c r="I325" t="s">
        <v>1085</v>
      </c>
      <c r="J325" t="s">
        <v>1077</v>
      </c>
      <c r="K325">
        <v>5</v>
      </c>
      <c r="L325" t="s">
        <v>1052</v>
      </c>
      <c r="M325">
        <v>4</v>
      </c>
    </row>
    <row r="326" spans="1:13" x14ac:dyDescent="0.35">
      <c r="A326" t="s">
        <v>348</v>
      </c>
      <c r="B326" t="s">
        <v>17</v>
      </c>
      <c r="C326">
        <v>150</v>
      </c>
      <c r="D326" t="s">
        <v>10</v>
      </c>
      <c r="E326" s="29">
        <v>45023</v>
      </c>
      <c r="F326">
        <v>24</v>
      </c>
      <c r="G326">
        <v>3.8</v>
      </c>
      <c r="H326">
        <v>2023</v>
      </c>
      <c r="I326" t="s">
        <v>1085</v>
      </c>
      <c r="J326" t="s">
        <v>1079</v>
      </c>
      <c r="K326">
        <v>4</v>
      </c>
      <c r="L326" t="s">
        <v>1052</v>
      </c>
      <c r="M326">
        <v>4</v>
      </c>
    </row>
    <row r="327" spans="1:13" x14ac:dyDescent="0.35">
      <c r="A327" t="s">
        <v>349</v>
      </c>
      <c r="B327" t="s">
        <v>15</v>
      </c>
      <c r="C327">
        <v>36</v>
      </c>
      <c r="D327" t="s">
        <v>9</v>
      </c>
      <c r="E327" s="29">
        <v>45023</v>
      </c>
      <c r="F327">
        <v>135</v>
      </c>
      <c r="G327">
        <v>4.5999999999999996</v>
      </c>
      <c r="H327">
        <v>2023</v>
      </c>
      <c r="I327" t="s">
        <v>1085</v>
      </c>
      <c r="J327" t="s">
        <v>1081</v>
      </c>
      <c r="K327">
        <v>5</v>
      </c>
      <c r="L327" t="s">
        <v>1052</v>
      </c>
      <c r="M327">
        <v>4</v>
      </c>
    </row>
    <row r="328" spans="1:13" x14ac:dyDescent="0.35">
      <c r="A328" t="s">
        <v>350</v>
      </c>
      <c r="B328" t="s">
        <v>19</v>
      </c>
      <c r="C328">
        <v>74</v>
      </c>
      <c r="D328" t="s">
        <v>9</v>
      </c>
      <c r="E328" s="29">
        <v>45023</v>
      </c>
      <c r="F328">
        <v>30</v>
      </c>
      <c r="G328">
        <v>4</v>
      </c>
      <c r="H328">
        <v>2023</v>
      </c>
      <c r="I328" t="s">
        <v>1085</v>
      </c>
      <c r="J328" t="s">
        <v>1077</v>
      </c>
      <c r="K328">
        <v>4</v>
      </c>
      <c r="L328" t="s">
        <v>1052</v>
      </c>
      <c r="M328">
        <v>4</v>
      </c>
    </row>
    <row r="329" spans="1:13" x14ac:dyDescent="0.35">
      <c r="A329" t="s">
        <v>351</v>
      </c>
      <c r="B329" t="s">
        <v>12</v>
      </c>
      <c r="C329">
        <v>75</v>
      </c>
      <c r="D329" t="s">
        <v>9</v>
      </c>
      <c r="E329" s="29">
        <v>45023</v>
      </c>
      <c r="F329">
        <v>84</v>
      </c>
      <c r="G329">
        <v>2.8</v>
      </c>
      <c r="H329">
        <v>2023</v>
      </c>
      <c r="I329" t="s">
        <v>1085</v>
      </c>
      <c r="J329" t="s">
        <v>1077</v>
      </c>
      <c r="K329">
        <v>3</v>
      </c>
      <c r="L329" t="s">
        <v>1052</v>
      </c>
      <c r="M329">
        <v>4</v>
      </c>
    </row>
    <row r="330" spans="1:13" x14ac:dyDescent="0.35">
      <c r="A330" t="s">
        <v>352</v>
      </c>
      <c r="B330" t="s">
        <v>5</v>
      </c>
      <c r="C330">
        <v>70</v>
      </c>
      <c r="D330" t="s">
        <v>13</v>
      </c>
      <c r="E330" s="29">
        <v>45023</v>
      </c>
      <c r="F330">
        <v>42</v>
      </c>
      <c r="G330">
        <v>4.4000000000000004</v>
      </c>
      <c r="H330">
        <v>2023</v>
      </c>
      <c r="I330" t="s">
        <v>1085</v>
      </c>
      <c r="J330" t="s">
        <v>1077</v>
      </c>
      <c r="K330">
        <v>4</v>
      </c>
      <c r="L330" t="s">
        <v>1052</v>
      </c>
      <c r="M330">
        <v>4</v>
      </c>
    </row>
    <row r="331" spans="1:13" x14ac:dyDescent="0.35">
      <c r="A331" t="s">
        <v>353</v>
      </c>
      <c r="B331" t="s">
        <v>22</v>
      </c>
      <c r="C331">
        <v>23</v>
      </c>
      <c r="D331" t="s">
        <v>6</v>
      </c>
      <c r="E331" s="29">
        <v>45023</v>
      </c>
      <c r="F331">
        <v>117</v>
      </c>
      <c r="G331">
        <v>2.4</v>
      </c>
      <c r="H331">
        <v>2023</v>
      </c>
      <c r="I331" t="s">
        <v>1085</v>
      </c>
      <c r="J331" t="s">
        <v>1084</v>
      </c>
      <c r="K331">
        <v>2</v>
      </c>
      <c r="L331" t="s">
        <v>1052</v>
      </c>
      <c r="M331">
        <v>4</v>
      </c>
    </row>
    <row r="332" spans="1:13" x14ac:dyDescent="0.35">
      <c r="A332" t="s">
        <v>354</v>
      </c>
      <c r="B332" t="s">
        <v>18</v>
      </c>
      <c r="C332">
        <v>104</v>
      </c>
      <c r="D332" t="s">
        <v>11</v>
      </c>
      <c r="E332" s="29">
        <v>45023</v>
      </c>
      <c r="F332">
        <v>164</v>
      </c>
      <c r="G332">
        <v>4</v>
      </c>
      <c r="H332">
        <v>2023</v>
      </c>
      <c r="I332" t="s">
        <v>1085</v>
      </c>
      <c r="J332" t="s">
        <v>1077</v>
      </c>
      <c r="K332">
        <v>4</v>
      </c>
      <c r="L332" t="s">
        <v>1052</v>
      </c>
      <c r="M332">
        <v>4</v>
      </c>
    </row>
    <row r="333" spans="1:13" x14ac:dyDescent="0.35">
      <c r="A333" t="s">
        <v>355</v>
      </c>
      <c r="B333" t="s">
        <v>17</v>
      </c>
      <c r="C333">
        <v>95</v>
      </c>
      <c r="D333" t="s">
        <v>13</v>
      </c>
      <c r="E333" s="29">
        <v>45024</v>
      </c>
      <c r="F333">
        <v>123</v>
      </c>
      <c r="G333">
        <v>4.4000000000000004</v>
      </c>
      <c r="H333">
        <v>2023</v>
      </c>
      <c r="I333" t="s">
        <v>1086</v>
      </c>
      <c r="J333" t="s">
        <v>1077</v>
      </c>
      <c r="K333">
        <v>4</v>
      </c>
      <c r="L333" t="s">
        <v>1052</v>
      </c>
      <c r="M333">
        <v>4</v>
      </c>
    </row>
    <row r="334" spans="1:13" x14ac:dyDescent="0.35">
      <c r="A334" t="s">
        <v>356</v>
      </c>
      <c r="B334" t="s">
        <v>8</v>
      </c>
      <c r="C334">
        <v>49</v>
      </c>
      <c r="D334" t="s">
        <v>10</v>
      </c>
      <c r="E334" s="29">
        <v>45024</v>
      </c>
      <c r="F334">
        <v>172</v>
      </c>
      <c r="G334">
        <v>2.9</v>
      </c>
      <c r="H334">
        <v>2023</v>
      </c>
      <c r="I334" t="s">
        <v>1086</v>
      </c>
      <c r="J334" t="s">
        <v>1081</v>
      </c>
      <c r="K334">
        <v>3</v>
      </c>
      <c r="L334" t="s">
        <v>1052</v>
      </c>
      <c r="M334">
        <v>4</v>
      </c>
    </row>
    <row r="335" spans="1:13" x14ac:dyDescent="0.35">
      <c r="A335" t="s">
        <v>357</v>
      </c>
      <c r="B335" t="s">
        <v>16</v>
      </c>
      <c r="C335">
        <v>8</v>
      </c>
      <c r="D335" t="s">
        <v>6</v>
      </c>
      <c r="E335" s="29">
        <v>45024</v>
      </c>
      <c r="F335">
        <v>20</v>
      </c>
      <c r="G335">
        <v>4.8</v>
      </c>
      <c r="H335">
        <v>2023</v>
      </c>
      <c r="I335" t="s">
        <v>1086</v>
      </c>
      <c r="J335" t="s">
        <v>1087</v>
      </c>
      <c r="K335">
        <v>5</v>
      </c>
      <c r="L335" t="s">
        <v>1052</v>
      </c>
      <c r="M335">
        <v>4</v>
      </c>
    </row>
    <row r="336" spans="1:13" x14ac:dyDescent="0.35">
      <c r="A336" t="s">
        <v>358</v>
      </c>
      <c r="B336" t="s">
        <v>17</v>
      </c>
      <c r="C336">
        <v>157</v>
      </c>
      <c r="D336" t="s">
        <v>10</v>
      </c>
      <c r="E336" s="29">
        <v>45024</v>
      </c>
      <c r="F336">
        <v>72</v>
      </c>
      <c r="G336">
        <v>3.7</v>
      </c>
      <c r="H336">
        <v>2023</v>
      </c>
      <c r="I336" t="s">
        <v>1086</v>
      </c>
      <c r="J336" t="s">
        <v>1079</v>
      </c>
      <c r="K336">
        <v>4</v>
      </c>
      <c r="L336" t="s">
        <v>1052</v>
      </c>
      <c r="M336">
        <v>4</v>
      </c>
    </row>
    <row r="337" spans="1:13" x14ac:dyDescent="0.35">
      <c r="A337" t="s">
        <v>359</v>
      </c>
      <c r="B337" t="s">
        <v>23</v>
      </c>
      <c r="C337">
        <v>74</v>
      </c>
      <c r="D337" t="s">
        <v>9</v>
      </c>
      <c r="E337" s="29">
        <v>45024</v>
      </c>
      <c r="F337">
        <v>32</v>
      </c>
      <c r="G337">
        <v>4.8</v>
      </c>
      <c r="H337">
        <v>2023</v>
      </c>
      <c r="I337" t="s">
        <v>1086</v>
      </c>
      <c r="J337" t="s">
        <v>1077</v>
      </c>
      <c r="K337">
        <v>5</v>
      </c>
      <c r="L337" t="s">
        <v>1052</v>
      </c>
      <c r="M337">
        <v>4</v>
      </c>
    </row>
    <row r="338" spans="1:13" x14ac:dyDescent="0.35">
      <c r="A338" t="s">
        <v>360</v>
      </c>
      <c r="B338" t="s">
        <v>22</v>
      </c>
      <c r="C338">
        <v>72</v>
      </c>
      <c r="D338" t="s">
        <v>13</v>
      </c>
      <c r="E338" s="29">
        <v>45024</v>
      </c>
      <c r="F338">
        <v>140</v>
      </c>
      <c r="G338">
        <v>3.2</v>
      </c>
      <c r="H338">
        <v>2023</v>
      </c>
      <c r="I338" t="s">
        <v>1086</v>
      </c>
      <c r="J338" t="s">
        <v>1077</v>
      </c>
      <c r="K338">
        <v>3</v>
      </c>
      <c r="L338" t="s">
        <v>1052</v>
      </c>
      <c r="M338">
        <v>4</v>
      </c>
    </row>
    <row r="339" spans="1:13" x14ac:dyDescent="0.35">
      <c r="A339" t="s">
        <v>361</v>
      </c>
      <c r="B339" t="s">
        <v>23</v>
      </c>
      <c r="C339">
        <v>79</v>
      </c>
      <c r="D339" t="s">
        <v>9</v>
      </c>
      <c r="E339" s="29">
        <v>45025</v>
      </c>
      <c r="F339">
        <v>120</v>
      </c>
      <c r="G339">
        <v>4.9000000000000004</v>
      </c>
      <c r="H339">
        <v>2023</v>
      </c>
      <c r="I339" t="s">
        <v>1076</v>
      </c>
      <c r="J339" t="s">
        <v>1077</v>
      </c>
      <c r="K339">
        <v>5</v>
      </c>
      <c r="L339" t="s">
        <v>1052</v>
      </c>
      <c r="M339">
        <v>4</v>
      </c>
    </row>
    <row r="340" spans="1:13" x14ac:dyDescent="0.35">
      <c r="A340" t="s">
        <v>362</v>
      </c>
      <c r="B340" t="s">
        <v>19</v>
      </c>
      <c r="C340">
        <v>23</v>
      </c>
      <c r="D340" t="s">
        <v>9</v>
      </c>
      <c r="E340" s="29">
        <v>45025</v>
      </c>
      <c r="F340">
        <v>86</v>
      </c>
      <c r="G340">
        <v>2.2000000000000002</v>
      </c>
      <c r="H340">
        <v>2023</v>
      </c>
      <c r="I340" t="s">
        <v>1076</v>
      </c>
      <c r="J340" t="s">
        <v>1084</v>
      </c>
      <c r="K340">
        <v>2</v>
      </c>
      <c r="L340" t="s">
        <v>1052</v>
      </c>
      <c r="M340">
        <v>4</v>
      </c>
    </row>
    <row r="341" spans="1:13" x14ac:dyDescent="0.35">
      <c r="A341" t="s">
        <v>363</v>
      </c>
      <c r="B341" t="s">
        <v>12</v>
      </c>
      <c r="C341">
        <v>69</v>
      </c>
      <c r="D341" t="s">
        <v>9</v>
      </c>
      <c r="E341" s="29">
        <v>45025</v>
      </c>
      <c r="F341">
        <v>132</v>
      </c>
      <c r="G341">
        <v>5</v>
      </c>
      <c r="H341">
        <v>2023</v>
      </c>
      <c r="I341" t="s">
        <v>1076</v>
      </c>
      <c r="J341" t="s">
        <v>1077</v>
      </c>
      <c r="K341">
        <v>5</v>
      </c>
      <c r="L341" t="s">
        <v>1052</v>
      </c>
      <c r="M341">
        <v>4</v>
      </c>
    </row>
    <row r="342" spans="1:13" x14ac:dyDescent="0.35">
      <c r="A342" t="s">
        <v>364</v>
      </c>
      <c r="B342" t="s">
        <v>7</v>
      </c>
      <c r="C342">
        <v>64</v>
      </c>
      <c r="D342" t="s">
        <v>9</v>
      </c>
      <c r="E342" s="29">
        <v>45025</v>
      </c>
      <c r="F342">
        <v>80</v>
      </c>
      <c r="G342">
        <v>3.3</v>
      </c>
      <c r="H342">
        <v>2023</v>
      </c>
      <c r="I342" t="s">
        <v>1076</v>
      </c>
      <c r="J342" t="s">
        <v>1077</v>
      </c>
      <c r="K342">
        <v>3</v>
      </c>
      <c r="L342" t="s">
        <v>1052</v>
      </c>
      <c r="M342">
        <v>4</v>
      </c>
    </row>
    <row r="343" spans="1:13" x14ac:dyDescent="0.35">
      <c r="A343" t="s">
        <v>365</v>
      </c>
      <c r="B343" t="s">
        <v>24</v>
      </c>
      <c r="C343">
        <v>47</v>
      </c>
      <c r="D343" t="s">
        <v>10</v>
      </c>
      <c r="E343" s="29">
        <v>45025</v>
      </c>
      <c r="F343">
        <v>132</v>
      </c>
      <c r="G343">
        <v>3.7</v>
      </c>
      <c r="H343">
        <v>2023</v>
      </c>
      <c r="I343" t="s">
        <v>1076</v>
      </c>
      <c r="J343" t="s">
        <v>1081</v>
      </c>
      <c r="K343">
        <v>4</v>
      </c>
      <c r="L343" t="s">
        <v>1052</v>
      </c>
      <c r="M343">
        <v>4</v>
      </c>
    </row>
    <row r="344" spans="1:13" x14ac:dyDescent="0.35">
      <c r="A344" t="s">
        <v>366</v>
      </c>
      <c r="B344" t="s">
        <v>23</v>
      </c>
      <c r="C344">
        <v>55</v>
      </c>
      <c r="D344" t="s">
        <v>13</v>
      </c>
      <c r="E344" s="29">
        <v>45025</v>
      </c>
      <c r="F344">
        <v>27</v>
      </c>
      <c r="G344">
        <v>3.7</v>
      </c>
      <c r="H344">
        <v>2023</v>
      </c>
      <c r="I344" t="s">
        <v>1076</v>
      </c>
      <c r="J344" t="s">
        <v>1081</v>
      </c>
      <c r="K344">
        <v>4</v>
      </c>
      <c r="L344" t="s">
        <v>1052</v>
      </c>
      <c r="M344">
        <v>4</v>
      </c>
    </row>
    <row r="345" spans="1:13" x14ac:dyDescent="0.35">
      <c r="A345" t="s">
        <v>367</v>
      </c>
      <c r="B345" t="s">
        <v>18</v>
      </c>
      <c r="C345">
        <v>104</v>
      </c>
      <c r="D345" t="s">
        <v>13</v>
      </c>
      <c r="E345" s="29">
        <v>45026</v>
      </c>
      <c r="F345">
        <v>68</v>
      </c>
      <c r="G345">
        <v>3.6</v>
      </c>
      <c r="H345">
        <v>2023</v>
      </c>
      <c r="I345" t="s">
        <v>1078</v>
      </c>
      <c r="J345" t="s">
        <v>1077</v>
      </c>
      <c r="K345">
        <v>4</v>
      </c>
      <c r="L345" t="s">
        <v>1052</v>
      </c>
      <c r="M345">
        <v>4</v>
      </c>
    </row>
    <row r="346" spans="1:13" x14ac:dyDescent="0.35">
      <c r="A346" t="s">
        <v>368</v>
      </c>
      <c r="B346" t="s">
        <v>24</v>
      </c>
      <c r="C346">
        <v>116</v>
      </c>
      <c r="D346" t="s">
        <v>9</v>
      </c>
      <c r="E346" s="29">
        <v>45026</v>
      </c>
      <c r="F346">
        <v>22</v>
      </c>
      <c r="G346">
        <v>4.7</v>
      </c>
      <c r="H346">
        <v>2023</v>
      </c>
      <c r="I346" t="s">
        <v>1078</v>
      </c>
      <c r="J346" t="s">
        <v>1077</v>
      </c>
      <c r="K346">
        <v>5</v>
      </c>
      <c r="L346" t="s">
        <v>1052</v>
      </c>
      <c r="M346">
        <v>4</v>
      </c>
    </row>
    <row r="347" spans="1:13" x14ac:dyDescent="0.35">
      <c r="A347" t="s">
        <v>369</v>
      </c>
      <c r="B347" t="s">
        <v>19</v>
      </c>
      <c r="C347">
        <v>99</v>
      </c>
      <c r="D347" t="s">
        <v>13</v>
      </c>
      <c r="E347" s="29">
        <v>45026</v>
      </c>
      <c r="F347">
        <v>42</v>
      </c>
      <c r="G347">
        <v>3.1</v>
      </c>
      <c r="H347">
        <v>2023</v>
      </c>
      <c r="I347" t="s">
        <v>1078</v>
      </c>
      <c r="J347" t="s">
        <v>1077</v>
      </c>
      <c r="K347">
        <v>3</v>
      </c>
      <c r="L347" t="s">
        <v>1052</v>
      </c>
      <c r="M347">
        <v>4</v>
      </c>
    </row>
    <row r="348" spans="1:13" x14ac:dyDescent="0.35">
      <c r="A348" t="s">
        <v>370</v>
      </c>
      <c r="B348" t="s">
        <v>18</v>
      </c>
      <c r="C348">
        <v>84</v>
      </c>
      <c r="D348" t="s">
        <v>13</v>
      </c>
      <c r="E348" s="29">
        <v>45027</v>
      </c>
      <c r="F348">
        <v>38</v>
      </c>
      <c r="G348">
        <v>3.3</v>
      </c>
      <c r="H348">
        <v>2023</v>
      </c>
      <c r="I348" t="s">
        <v>1080</v>
      </c>
      <c r="J348" t="s">
        <v>1077</v>
      </c>
      <c r="K348">
        <v>3</v>
      </c>
      <c r="L348" t="s">
        <v>1052</v>
      </c>
      <c r="M348">
        <v>4</v>
      </c>
    </row>
    <row r="349" spans="1:13" x14ac:dyDescent="0.35">
      <c r="A349" t="s">
        <v>371</v>
      </c>
      <c r="B349" t="s">
        <v>16</v>
      </c>
      <c r="C349">
        <v>159</v>
      </c>
      <c r="D349" t="s">
        <v>13</v>
      </c>
      <c r="E349" s="29">
        <v>45027</v>
      </c>
      <c r="F349">
        <v>42</v>
      </c>
      <c r="G349">
        <v>4.5</v>
      </c>
      <c r="H349">
        <v>2023</v>
      </c>
      <c r="I349" t="s">
        <v>1080</v>
      </c>
      <c r="J349" t="s">
        <v>1079</v>
      </c>
      <c r="K349">
        <v>5</v>
      </c>
      <c r="L349" t="s">
        <v>1052</v>
      </c>
      <c r="M349">
        <v>4</v>
      </c>
    </row>
    <row r="350" spans="1:13" x14ac:dyDescent="0.35">
      <c r="A350" t="s">
        <v>372</v>
      </c>
      <c r="B350" t="s">
        <v>15</v>
      </c>
      <c r="C350">
        <v>25</v>
      </c>
      <c r="D350" t="s">
        <v>10</v>
      </c>
      <c r="E350" s="29">
        <v>45027</v>
      </c>
      <c r="F350">
        <v>75</v>
      </c>
      <c r="G350">
        <v>3.9</v>
      </c>
      <c r="H350">
        <v>2023</v>
      </c>
      <c r="I350" t="s">
        <v>1080</v>
      </c>
      <c r="J350" t="s">
        <v>1084</v>
      </c>
      <c r="K350">
        <v>4</v>
      </c>
      <c r="L350" t="s">
        <v>1052</v>
      </c>
      <c r="M350">
        <v>4</v>
      </c>
    </row>
    <row r="351" spans="1:13" x14ac:dyDescent="0.35">
      <c r="A351" t="s">
        <v>373</v>
      </c>
      <c r="B351" t="s">
        <v>16</v>
      </c>
      <c r="C351">
        <v>53</v>
      </c>
      <c r="D351" t="s">
        <v>6</v>
      </c>
      <c r="E351" s="29">
        <v>45028</v>
      </c>
      <c r="F351">
        <v>23</v>
      </c>
      <c r="G351">
        <v>4.9000000000000004</v>
      </c>
      <c r="H351">
        <v>2023</v>
      </c>
      <c r="I351" t="s">
        <v>1082</v>
      </c>
      <c r="J351" t="s">
        <v>1081</v>
      </c>
      <c r="K351">
        <v>5</v>
      </c>
      <c r="L351" t="s">
        <v>1052</v>
      </c>
      <c r="M351">
        <v>4</v>
      </c>
    </row>
    <row r="352" spans="1:13" x14ac:dyDescent="0.35">
      <c r="A352" t="s">
        <v>374</v>
      </c>
      <c r="B352" t="s">
        <v>16</v>
      </c>
      <c r="C352">
        <v>89</v>
      </c>
      <c r="D352" t="s">
        <v>10</v>
      </c>
      <c r="E352" s="29">
        <v>45028</v>
      </c>
      <c r="F352">
        <v>200</v>
      </c>
      <c r="G352">
        <v>4.8</v>
      </c>
      <c r="H352">
        <v>2023</v>
      </c>
      <c r="I352" t="s">
        <v>1082</v>
      </c>
      <c r="J352" t="s">
        <v>1077</v>
      </c>
      <c r="K352">
        <v>5</v>
      </c>
      <c r="L352" t="s">
        <v>1052</v>
      </c>
      <c r="M352">
        <v>4</v>
      </c>
    </row>
    <row r="353" spans="1:13" x14ac:dyDescent="0.35">
      <c r="A353" t="s">
        <v>375</v>
      </c>
      <c r="B353" t="s">
        <v>21</v>
      </c>
      <c r="C353">
        <v>73</v>
      </c>
      <c r="D353" t="s">
        <v>9</v>
      </c>
      <c r="E353" s="29">
        <v>45029</v>
      </c>
      <c r="F353">
        <v>45</v>
      </c>
      <c r="G353">
        <v>3.6</v>
      </c>
      <c r="H353">
        <v>2023</v>
      </c>
      <c r="I353" t="s">
        <v>1083</v>
      </c>
      <c r="J353" t="s">
        <v>1077</v>
      </c>
      <c r="K353">
        <v>4</v>
      </c>
      <c r="L353" t="s">
        <v>1052</v>
      </c>
      <c r="M353">
        <v>4</v>
      </c>
    </row>
    <row r="354" spans="1:13" x14ac:dyDescent="0.35">
      <c r="A354" t="s">
        <v>376</v>
      </c>
      <c r="B354" t="s">
        <v>19</v>
      </c>
      <c r="C354">
        <v>50</v>
      </c>
      <c r="D354" t="s">
        <v>9</v>
      </c>
      <c r="E354" s="29">
        <v>45029</v>
      </c>
      <c r="F354">
        <v>105</v>
      </c>
      <c r="G354">
        <v>3.5</v>
      </c>
      <c r="H354">
        <v>2023</v>
      </c>
      <c r="I354" t="s">
        <v>1083</v>
      </c>
      <c r="J354" t="s">
        <v>1081</v>
      </c>
      <c r="K354">
        <v>4</v>
      </c>
      <c r="L354" t="s">
        <v>1052</v>
      </c>
      <c r="M354">
        <v>4</v>
      </c>
    </row>
    <row r="355" spans="1:13" x14ac:dyDescent="0.35">
      <c r="A355" t="s">
        <v>377</v>
      </c>
      <c r="B355" t="s">
        <v>8</v>
      </c>
      <c r="C355">
        <v>98</v>
      </c>
      <c r="D355" t="s">
        <v>9</v>
      </c>
      <c r="E355" s="29">
        <v>45029</v>
      </c>
      <c r="F355">
        <v>22</v>
      </c>
      <c r="G355">
        <v>3.8</v>
      </c>
      <c r="H355">
        <v>2023</v>
      </c>
      <c r="I355" t="s">
        <v>1083</v>
      </c>
      <c r="J355" t="s">
        <v>1077</v>
      </c>
      <c r="K355">
        <v>4</v>
      </c>
      <c r="L355" t="s">
        <v>1052</v>
      </c>
      <c r="M355">
        <v>4</v>
      </c>
    </row>
    <row r="356" spans="1:13" x14ac:dyDescent="0.35">
      <c r="A356" t="s">
        <v>378</v>
      </c>
      <c r="B356" t="s">
        <v>14</v>
      </c>
      <c r="C356">
        <v>114</v>
      </c>
      <c r="D356" t="s">
        <v>13</v>
      </c>
      <c r="E356" s="29">
        <v>45030</v>
      </c>
      <c r="F356">
        <v>126</v>
      </c>
      <c r="G356">
        <v>4.4000000000000004</v>
      </c>
      <c r="H356">
        <v>2023</v>
      </c>
      <c r="I356" t="s">
        <v>1085</v>
      </c>
      <c r="J356" t="s">
        <v>1077</v>
      </c>
      <c r="K356">
        <v>4</v>
      </c>
      <c r="L356" t="s">
        <v>1052</v>
      </c>
      <c r="M356">
        <v>4</v>
      </c>
    </row>
    <row r="357" spans="1:13" x14ac:dyDescent="0.35">
      <c r="A357" t="s">
        <v>379</v>
      </c>
      <c r="B357" t="s">
        <v>7</v>
      </c>
      <c r="C357">
        <v>67</v>
      </c>
      <c r="D357" t="s">
        <v>13</v>
      </c>
      <c r="E357" s="29">
        <v>45030</v>
      </c>
      <c r="F357">
        <v>35</v>
      </c>
      <c r="G357">
        <v>3</v>
      </c>
      <c r="H357">
        <v>2023</v>
      </c>
      <c r="I357" t="s">
        <v>1085</v>
      </c>
      <c r="J357" t="s">
        <v>1077</v>
      </c>
      <c r="K357">
        <v>3</v>
      </c>
      <c r="L357" t="s">
        <v>1052</v>
      </c>
      <c r="M357">
        <v>4</v>
      </c>
    </row>
    <row r="358" spans="1:13" x14ac:dyDescent="0.35">
      <c r="A358" t="s">
        <v>380</v>
      </c>
      <c r="B358" t="s">
        <v>23</v>
      </c>
      <c r="C358">
        <v>91</v>
      </c>
      <c r="D358" t="s">
        <v>9</v>
      </c>
      <c r="E358" s="29">
        <v>45030</v>
      </c>
      <c r="F358">
        <v>84</v>
      </c>
      <c r="G358">
        <v>4.5</v>
      </c>
      <c r="H358">
        <v>2023</v>
      </c>
      <c r="I358" t="s">
        <v>1085</v>
      </c>
      <c r="J358" t="s">
        <v>1077</v>
      </c>
      <c r="K358">
        <v>5</v>
      </c>
      <c r="L358" t="s">
        <v>1052</v>
      </c>
      <c r="M358">
        <v>4</v>
      </c>
    </row>
    <row r="359" spans="1:13" x14ac:dyDescent="0.35">
      <c r="A359" t="s">
        <v>381</v>
      </c>
      <c r="B359" t="s">
        <v>5</v>
      </c>
      <c r="C359">
        <v>67</v>
      </c>
      <c r="D359" t="s">
        <v>9</v>
      </c>
      <c r="E359" s="29">
        <v>45031</v>
      </c>
      <c r="F359">
        <v>172</v>
      </c>
      <c r="G359">
        <v>4.5</v>
      </c>
      <c r="H359">
        <v>2023</v>
      </c>
      <c r="I359" t="s">
        <v>1086</v>
      </c>
      <c r="J359" t="s">
        <v>1077</v>
      </c>
      <c r="K359">
        <v>5</v>
      </c>
      <c r="L359" t="s">
        <v>1052</v>
      </c>
      <c r="M359">
        <v>4</v>
      </c>
    </row>
    <row r="360" spans="1:13" x14ac:dyDescent="0.35">
      <c r="A360" t="s">
        <v>382</v>
      </c>
      <c r="B360" t="s">
        <v>14</v>
      </c>
      <c r="C360">
        <v>139</v>
      </c>
      <c r="D360" t="s">
        <v>10</v>
      </c>
      <c r="E360" s="29">
        <v>45031</v>
      </c>
      <c r="F360">
        <v>114</v>
      </c>
      <c r="G360">
        <v>4</v>
      </c>
      <c r="H360">
        <v>2023</v>
      </c>
      <c r="I360" t="s">
        <v>1086</v>
      </c>
      <c r="J360" t="s">
        <v>1079</v>
      </c>
      <c r="K360">
        <v>4</v>
      </c>
      <c r="L360" t="s">
        <v>1052</v>
      </c>
      <c r="M360">
        <v>4</v>
      </c>
    </row>
    <row r="361" spans="1:13" x14ac:dyDescent="0.35">
      <c r="A361" t="s">
        <v>383</v>
      </c>
      <c r="B361" t="s">
        <v>5</v>
      </c>
      <c r="C361">
        <v>102</v>
      </c>
      <c r="D361" t="s">
        <v>10</v>
      </c>
      <c r="E361" s="29">
        <v>45031</v>
      </c>
      <c r="F361">
        <v>60</v>
      </c>
      <c r="G361">
        <v>3.8</v>
      </c>
      <c r="H361">
        <v>2023</v>
      </c>
      <c r="I361" t="s">
        <v>1086</v>
      </c>
      <c r="J361" t="s">
        <v>1077</v>
      </c>
      <c r="K361">
        <v>4</v>
      </c>
      <c r="L361" t="s">
        <v>1052</v>
      </c>
      <c r="M361">
        <v>4</v>
      </c>
    </row>
    <row r="362" spans="1:13" x14ac:dyDescent="0.35">
      <c r="A362" t="s">
        <v>384</v>
      </c>
      <c r="B362" t="s">
        <v>17</v>
      </c>
      <c r="C362">
        <v>108</v>
      </c>
      <c r="D362" t="s">
        <v>11</v>
      </c>
      <c r="E362" s="29">
        <v>45031</v>
      </c>
      <c r="F362">
        <v>26</v>
      </c>
      <c r="G362">
        <v>3.3</v>
      </c>
      <c r="H362">
        <v>2023</v>
      </c>
      <c r="I362" t="s">
        <v>1086</v>
      </c>
      <c r="J362" t="s">
        <v>1077</v>
      </c>
      <c r="K362">
        <v>3</v>
      </c>
      <c r="L362" t="s">
        <v>1052</v>
      </c>
      <c r="M362">
        <v>4</v>
      </c>
    </row>
    <row r="363" spans="1:13" x14ac:dyDescent="0.35">
      <c r="A363" t="s">
        <v>385</v>
      </c>
      <c r="B363" t="s">
        <v>15</v>
      </c>
      <c r="C363">
        <v>66</v>
      </c>
      <c r="D363" t="s">
        <v>9</v>
      </c>
      <c r="E363" s="29">
        <v>45031</v>
      </c>
      <c r="F363">
        <v>210</v>
      </c>
      <c r="G363">
        <v>4.3</v>
      </c>
      <c r="H363">
        <v>2023</v>
      </c>
      <c r="I363" t="s">
        <v>1086</v>
      </c>
      <c r="J363" t="s">
        <v>1077</v>
      </c>
      <c r="K363">
        <v>4</v>
      </c>
      <c r="L363" t="s">
        <v>1052</v>
      </c>
      <c r="M363">
        <v>4</v>
      </c>
    </row>
    <row r="364" spans="1:13" x14ac:dyDescent="0.35">
      <c r="A364" t="s">
        <v>386</v>
      </c>
      <c r="B364" t="s">
        <v>22</v>
      </c>
      <c r="C364">
        <v>85</v>
      </c>
      <c r="D364" t="s">
        <v>10</v>
      </c>
      <c r="E364" s="29">
        <v>45031</v>
      </c>
      <c r="F364">
        <v>129</v>
      </c>
      <c r="G364">
        <v>4.2</v>
      </c>
      <c r="H364">
        <v>2023</v>
      </c>
      <c r="I364" t="s">
        <v>1086</v>
      </c>
      <c r="J364" t="s">
        <v>1077</v>
      </c>
      <c r="K364">
        <v>4</v>
      </c>
      <c r="L364" t="s">
        <v>1052</v>
      </c>
      <c r="M364">
        <v>4</v>
      </c>
    </row>
    <row r="365" spans="1:13" x14ac:dyDescent="0.35">
      <c r="A365" t="s">
        <v>387</v>
      </c>
      <c r="B365" t="s">
        <v>7</v>
      </c>
      <c r="C365">
        <v>55</v>
      </c>
      <c r="D365" t="s">
        <v>11</v>
      </c>
      <c r="E365" s="29">
        <v>45031</v>
      </c>
      <c r="F365">
        <v>215</v>
      </c>
      <c r="G365">
        <v>4.3</v>
      </c>
      <c r="H365">
        <v>2023</v>
      </c>
      <c r="I365" t="s">
        <v>1086</v>
      </c>
      <c r="J365" t="s">
        <v>1081</v>
      </c>
      <c r="K365">
        <v>4</v>
      </c>
      <c r="L365" t="s">
        <v>1052</v>
      </c>
      <c r="M365">
        <v>4</v>
      </c>
    </row>
    <row r="366" spans="1:13" x14ac:dyDescent="0.35">
      <c r="A366" t="s">
        <v>388</v>
      </c>
      <c r="B366" t="s">
        <v>17</v>
      </c>
      <c r="C366">
        <v>17</v>
      </c>
      <c r="D366" t="s">
        <v>6</v>
      </c>
      <c r="E366" s="29">
        <v>45031</v>
      </c>
      <c r="F366">
        <v>69</v>
      </c>
      <c r="G366">
        <v>4.5999999999999996</v>
      </c>
      <c r="H366">
        <v>2023</v>
      </c>
      <c r="I366" t="s">
        <v>1086</v>
      </c>
      <c r="J366" t="s">
        <v>1084</v>
      </c>
      <c r="K366">
        <v>5</v>
      </c>
      <c r="L366" t="s">
        <v>1052</v>
      </c>
      <c r="M366">
        <v>4</v>
      </c>
    </row>
    <row r="367" spans="1:13" x14ac:dyDescent="0.35">
      <c r="A367" t="s">
        <v>389</v>
      </c>
      <c r="B367" t="s">
        <v>7</v>
      </c>
      <c r="C367">
        <v>128</v>
      </c>
      <c r="D367" t="s">
        <v>6</v>
      </c>
      <c r="E367" s="29">
        <v>45031</v>
      </c>
      <c r="F367">
        <v>140</v>
      </c>
      <c r="G367">
        <v>3</v>
      </c>
      <c r="H367">
        <v>2023</v>
      </c>
      <c r="I367" t="s">
        <v>1086</v>
      </c>
      <c r="J367" t="s">
        <v>1079</v>
      </c>
      <c r="K367">
        <v>3</v>
      </c>
      <c r="L367" t="s">
        <v>1052</v>
      </c>
      <c r="M367">
        <v>4</v>
      </c>
    </row>
    <row r="368" spans="1:13" x14ac:dyDescent="0.35">
      <c r="A368" t="s">
        <v>390</v>
      </c>
      <c r="B368" t="s">
        <v>19</v>
      </c>
      <c r="C368">
        <v>45</v>
      </c>
      <c r="D368" t="s">
        <v>11</v>
      </c>
      <c r="E368" s="29">
        <v>45032</v>
      </c>
      <c r="F368">
        <v>156</v>
      </c>
      <c r="G368">
        <v>2.7</v>
      </c>
      <c r="H368">
        <v>2023</v>
      </c>
      <c r="I368" t="s">
        <v>1076</v>
      </c>
      <c r="J368" t="s">
        <v>1081</v>
      </c>
      <c r="K368">
        <v>3</v>
      </c>
      <c r="L368" t="s">
        <v>1052</v>
      </c>
      <c r="M368">
        <v>4</v>
      </c>
    </row>
    <row r="369" spans="1:13" x14ac:dyDescent="0.35">
      <c r="A369" t="s">
        <v>391</v>
      </c>
      <c r="B369" t="s">
        <v>17</v>
      </c>
      <c r="C369">
        <v>41</v>
      </c>
      <c r="D369" t="s">
        <v>6</v>
      </c>
      <c r="E369" s="29">
        <v>45032</v>
      </c>
      <c r="F369">
        <v>164</v>
      </c>
      <c r="G369">
        <v>3.1</v>
      </c>
      <c r="H369">
        <v>2023</v>
      </c>
      <c r="I369" t="s">
        <v>1076</v>
      </c>
      <c r="J369" t="s">
        <v>1081</v>
      </c>
      <c r="K369">
        <v>3</v>
      </c>
      <c r="L369" t="s">
        <v>1052</v>
      </c>
      <c r="M369">
        <v>4</v>
      </c>
    </row>
    <row r="370" spans="1:13" x14ac:dyDescent="0.35">
      <c r="A370" t="s">
        <v>392</v>
      </c>
      <c r="B370" t="s">
        <v>24</v>
      </c>
      <c r="C370">
        <v>49</v>
      </c>
      <c r="D370" t="s">
        <v>6</v>
      </c>
      <c r="E370" s="29">
        <v>45032</v>
      </c>
      <c r="F370">
        <v>195</v>
      </c>
      <c r="G370">
        <v>2.6</v>
      </c>
      <c r="H370">
        <v>2023</v>
      </c>
      <c r="I370" t="s">
        <v>1076</v>
      </c>
      <c r="J370" t="s">
        <v>1081</v>
      </c>
      <c r="K370">
        <v>3</v>
      </c>
      <c r="L370" t="s">
        <v>1052</v>
      </c>
      <c r="M370">
        <v>4</v>
      </c>
    </row>
    <row r="371" spans="1:13" x14ac:dyDescent="0.35">
      <c r="A371" t="s">
        <v>393</v>
      </c>
      <c r="B371" t="s">
        <v>12</v>
      </c>
      <c r="C371">
        <v>21</v>
      </c>
      <c r="D371" t="s">
        <v>13</v>
      </c>
      <c r="E371" s="29">
        <v>45032</v>
      </c>
      <c r="F371">
        <v>74</v>
      </c>
      <c r="G371">
        <v>4.5999999999999996</v>
      </c>
      <c r="H371">
        <v>2023</v>
      </c>
      <c r="I371" t="s">
        <v>1076</v>
      </c>
      <c r="J371" t="s">
        <v>1084</v>
      </c>
      <c r="K371">
        <v>5</v>
      </c>
      <c r="L371" t="s">
        <v>1052</v>
      </c>
      <c r="M371">
        <v>4</v>
      </c>
    </row>
    <row r="372" spans="1:13" x14ac:dyDescent="0.35">
      <c r="A372" t="s">
        <v>394</v>
      </c>
      <c r="B372" t="s">
        <v>16</v>
      </c>
      <c r="C372">
        <v>133</v>
      </c>
      <c r="D372" t="s">
        <v>11</v>
      </c>
      <c r="E372" s="29">
        <v>45032</v>
      </c>
      <c r="F372">
        <v>100</v>
      </c>
      <c r="G372">
        <v>4</v>
      </c>
      <c r="H372">
        <v>2023</v>
      </c>
      <c r="I372" t="s">
        <v>1076</v>
      </c>
      <c r="J372" t="s">
        <v>1079</v>
      </c>
      <c r="K372">
        <v>4</v>
      </c>
      <c r="L372" t="s">
        <v>1052</v>
      </c>
      <c r="M372">
        <v>4</v>
      </c>
    </row>
    <row r="373" spans="1:13" x14ac:dyDescent="0.35">
      <c r="A373" t="s">
        <v>395</v>
      </c>
      <c r="B373" t="s">
        <v>20</v>
      </c>
      <c r="C373">
        <v>135</v>
      </c>
      <c r="D373" t="s">
        <v>9</v>
      </c>
      <c r="E373" s="29">
        <v>45032</v>
      </c>
      <c r="F373">
        <v>185</v>
      </c>
      <c r="G373">
        <v>4.5</v>
      </c>
      <c r="H373">
        <v>2023</v>
      </c>
      <c r="I373" t="s">
        <v>1076</v>
      </c>
      <c r="J373" t="s">
        <v>1079</v>
      </c>
      <c r="K373">
        <v>5</v>
      </c>
      <c r="L373" t="s">
        <v>1052</v>
      </c>
      <c r="M373">
        <v>4</v>
      </c>
    </row>
    <row r="374" spans="1:13" x14ac:dyDescent="0.35">
      <c r="A374" t="s">
        <v>396</v>
      </c>
      <c r="B374" t="s">
        <v>14</v>
      </c>
      <c r="C374">
        <v>69</v>
      </c>
      <c r="D374" t="s">
        <v>11</v>
      </c>
      <c r="E374" s="29">
        <v>45032</v>
      </c>
      <c r="F374">
        <v>130</v>
      </c>
      <c r="G374">
        <v>1.9</v>
      </c>
      <c r="H374">
        <v>2023</v>
      </c>
      <c r="I374" t="s">
        <v>1076</v>
      </c>
      <c r="J374" t="s">
        <v>1077</v>
      </c>
      <c r="K374">
        <v>2</v>
      </c>
      <c r="L374" t="s">
        <v>1052</v>
      </c>
      <c r="M374">
        <v>4</v>
      </c>
    </row>
    <row r="375" spans="1:13" x14ac:dyDescent="0.35">
      <c r="A375" t="s">
        <v>397</v>
      </c>
      <c r="B375" t="s">
        <v>18</v>
      </c>
      <c r="C375">
        <v>110</v>
      </c>
      <c r="D375" t="s">
        <v>13</v>
      </c>
      <c r="E375" s="29">
        <v>45033</v>
      </c>
      <c r="F375">
        <v>21</v>
      </c>
      <c r="G375">
        <v>2.6</v>
      </c>
      <c r="H375">
        <v>2023</v>
      </c>
      <c r="I375" t="s">
        <v>1078</v>
      </c>
      <c r="J375" t="s">
        <v>1077</v>
      </c>
      <c r="K375">
        <v>3</v>
      </c>
      <c r="L375" t="s">
        <v>1052</v>
      </c>
      <c r="M375">
        <v>4</v>
      </c>
    </row>
    <row r="376" spans="1:13" x14ac:dyDescent="0.35">
      <c r="A376" t="s">
        <v>398</v>
      </c>
      <c r="B376" t="s">
        <v>5</v>
      </c>
      <c r="C376">
        <v>64</v>
      </c>
      <c r="D376" t="s">
        <v>10</v>
      </c>
      <c r="E376" s="29">
        <v>45033</v>
      </c>
      <c r="F376">
        <v>88</v>
      </c>
      <c r="G376">
        <v>4.3</v>
      </c>
      <c r="H376">
        <v>2023</v>
      </c>
      <c r="I376" t="s">
        <v>1078</v>
      </c>
      <c r="J376" t="s">
        <v>1077</v>
      </c>
      <c r="K376">
        <v>4</v>
      </c>
      <c r="L376" t="s">
        <v>1052</v>
      </c>
      <c r="M376">
        <v>4</v>
      </c>
    </row>
    <row r="377" spans="1:13" x14ac:dyDescent="0.35">
      <c r="A377" t="s">
        <v>399</v>
      </c>
      <c r="B377" t="s">
        <v>23</v>
      </c>
      <c r="C377">
        <v>105</v>
      </c>
      <c r="D377" t="s">
        <v>6</v>
      </c>
      <c r="E377" s="29">
        <v>45033</v>
      </c>
      <c r="F377">
        <v>35</v>
      </c>
      <c r="G377">
        <v>4.4000000000000004</v>
      </c>
      <c r="H377">
        <v>2023</v>
      </c>
      <c r="I377" t="s">
        <v>1078</v>
      </c>
      <c r="J377" t="s">
        <v>1077</v>
      </c>
      <c r="K377">
        <v>4</v>
      </c>
      <c r="L377" t="s">
        <v>1052</v>
      </c>
      <c r="M377">
        <v>4</v>
      </c>
    </row>
    <row r="378" spans="1:13" x14ac:dyDescent="0.35">
      <c r="A378" t="s">
        <v>400</v>
      </c>
      <c r="B378" t="s">
        <v>5</v>
      </c>
      <c r="C378">
        <v>165</v>
      </c>
      <c r="D378" t="s">
        <v>9</v>
      </c>
      <c r="E378" s="29">
        <v>45033</v>
      </c>
      <c r="F378">
        <v>68</v>
      </c>
      <c r="G378">
        <v>4.3</v>
      </c>
      <c r="H378">
        <v>2023</v>
      </c>
      <c r="I378" t="s">
        <v>1078</v>
      </c>
      <c r="J378" t="s">
        <v>1079</v>
      </c>
      <c r="K378">
        <v>4</v>
      </c>
      <c r="L378" t="s">
        <v>1052</v>
      </c>
      <c r="M378">
        <v>4</v>
      </c>
    </row>
    <row r="379" spans="1:13" x14ac:dyDescent="0.35">
      <c r="A379" t="s">
        <v>401</v>
      </c>
      <c r="B379" t="s">
        <v>19</v>
      </c>
      <c r="C379">
        <v>125</v>
      </c>
      <c r="D379" t="s">
        <v>9</v>
      </c>
      <c r="E379" s="29">
        <v>45033</v>
      </c>
      <c r="F379">
        <v>148</v>
      </c>
      <c r="G379">
        <v>4.5</v>
      </c>
      <c r="H379">
        <v>2023</v>
      </c>
      <c r="I379" t="s">
        <v>1078</v>
      </c>
      <c r="J379" t="s">
        <v>1079</v>
      </c>
      <c r="K379">
        <v>5</v>
      </c>
      <c r="L379" t="s">
        <v>1052</v>
      </c>
      <c r="M379">
        <v>4</v>
      </c>
    </row>
    <row r="380" spans="1:13" x14ac:dyDescent="0.35">
      <c r="A380" t="s">
        <v>402</v>
      </c>
      <c r="B380" t="s">
        <v>23</v>
      </c>
      <c r="C380">
        <v>88</v>
      </c>
      <c r="D380" t="s">
        <v>10</v>
      </c>
      <c r="E380" s="29">
        <v>45034</v>
      </c>
      <c r="F380">
        <v>81</v>
      </c>
      <c r="G380">
        <v>4.2</v>
      </c>
      <c r="H380">
        <v>2023</v>
      </c>
      <c r="I380" t="s">
        <v>1080</v>
      </c>
      <c r="J380" t="s">
        <v>1077</v>
      </c>
      <c r="K380">
        <v>4</v>
      </c>
      <c r="L380" t="s">
        <v>1052</v>
      </c>
      <c r="M380">
        <v>4</v>
      </c>
    </row>
    <row r="381" spans="1:13" x14ac:dyDescent="0.35">
      <c r="A381" t="s">
        <v>403</v>
      </c>
      <c r="B381" t="s">
        <v>14</v>
      </c>
      <c r="C381">
        <v>6</v>
      </c>
      <c r="D381" t="s">
        <v>10</v>
      </c>
      <c r="E381" s="29">
        <v>45034</v>
      </c>
      <c r="F381">
        <v>75</v>
      </c>
      <c r="G381">
        <v>3.9</v>
      </c>
      <c r="H381">
        <v>2023</v>
      </c>
      <c r="I381" t="s">
        <v>1080</v>
      </c>
      <c r="J381" t="s">
        <v>1087</v>
      </c>
      <c r="K381">
        <v>4</v>
      </c>
      <c r="L381" t="s">
        <v>1052</v>
      </c>
      <c r="M381">
        <v>4</v>
      </c>
    </row>
    <row r="382" spans="1:13" x14ac:dyDescent="0.35">
      <c r="A382" t="s">
        <v>404</v>
      </c>
      <c r="B382" t="s">
        <v>22</v>
      </c>
      <c r="C382">
        <v>69</v>
      </c>
      <c r="D382" t="s">
        <v>11</v>
      </c>
      <c r="E382" s="29">
        <v>45035</v>
      </c>
      <c r="F382">
        <v>32</v>
      </c>
      <c r="G382">
        <v>3.6</v>
      </c>
      <c r="H382">
        <v>2023</v>
      </c>
      <c r="I382" t="s">
        <v>1082</v>
      </c>
      <c r="J382" t="s">
        <v>1077</v>
      </c>
      <c r="K382">
        <v>4</v>
      </c>
      <c r="L382" t="s">
        <v>1052</v>
      </c>
      <c r="M382">
        <v>4</v>
      </c>
    </row>
    <row r="383" spans="1:13" x14ac:dyDescent="0.35">
      <c r="A383" t="s">
        <v>405</v>
      </c>
      <c r="B383" t="s">
        <v>17</v>
      </c>
      <c r="C383">
        <v>107</v>
      </c>
      <c r="D383" t="s">
        <v>11</v>
      </c>
      <c r="E383" s="29">
        <v>45035</v>
      </c>
      <c r="F383">
        <v>156</v>
      </c>
      <c r="G383">
        <v>3.8</v>
      </c>
      <c r="H383">
        <v>2023</v>
      </c>
      <c r="I383" t="s">
        <v>1082</v>
      </c>
      <c r="J383" t="s">
        <v>1077</v>
      </c>
      <c r="K383">
        <v>4</v>
      </c>
      <c r="L383" t="s">
        <v>1052</v>
      </c>
      <c r="M383">
        <v>4</v>
      </c>
    </row>
    <row r="384" spans="1:13" x14ac:dyDescent="0.35">
      <c r="A384" t="s">
        <v>406</v>
      </c>
      <c r="B384" t="s">
        <v>12</v>
      </c>
      <c r="C384">
        <v>90</v>
      </c>
      <c r="D384" t="s">
        <v>9</v>
      </c>
      <c r="E384" s="29">
        <v>45035</v>
      </c>
      <c r="F384">
        <v>99</v>
      </c>
      <c r="G384">
        <v>4.9000000000000004</v>
      </c>
      <c r="H384">
        <v>2023</v>
      </c>
      <c r="I384" t="s">
        <v>1082</v>
      </c>
      <c r="J384" t="s">
        <v>1077</v>
      </c>
      <c r="K384">
        <v>5</v>
      </c>
      <c r="L384" t="s">
        <v>1052</v>
      </c>
      <c r="M384">
        <v>4</v>
      </c>
    </row>
    <row r="385" spans="1:13" x14ac:dyDescent="0.35">
      <c r="A385" t="s">
        <v>407</v>
      </c>
      <c r="B385" t="s">
        <v>20</v>
      </c>
      <c r="C385">
        <v>120</v>
      </c>
      <c r="D385" t="s">
        <v>6</v>
      </c>
      <c r="E385" s="29">
        <v>45035</v>
      </c>
      <c r="F385">
        <v>26</v>
      </c>
      <c r="G385">
        <v>4</v>
      </c>
      <c r="H385">
        <v>2023</v>
      </c>
      <c r="I385" t="s">
        <v>1082</v>
      </c>
      <c r="J385" t="s">
        <v>1077</v>
      </c>
      <c r="K385">
        <v>4</v>
      </c>
      <c r="L385" t="s">
        <v>1052</v>
      </c>
      <c r="M385">
        <v>4</v>
      </c>
    </row>
    <row r="386" spans="1:13" x14ac:dyDescent="0.35">
      <c r="A386" t="s">
        <v>408</v>
      </c>
      <c r="B386" t="s">
        <v>8</v>
      </c>
      <c r="C386">
        <v>47</v>
      </c>
      <c r="D386" t="s">
        <v>11</v>
      </c>
      <c r="E386" s="29">
        <v>45035</v>
      </c>
      <c r="F386">
        <v>84</v>
      </c>
      <c r="G386">
        <v>4.0999999999999996</v>
      </c>
      <c r="H386">
        <v>2023</v>
      </c>
      <c r="I386" t="s">
        <v>1082</v>
      </c>
      <c r="J386" t="s">
        <v>1081</v>
      </c>
      <c r="K386">
        <v>4</v>
      </c>
      <c r="L386" t="s">
        <v>1052</v>
      </c>
      <c r="M386">
        <v>4</v>
      </c>
    </row>
    <row r="387" spans="1:13" x14ac:dyDescent="0.35">
      <c r="A387" t="s">
        <v>409</v>
      </c>
      <c r="B387" t="s">
        <v>21</v>
      </c>
      <c r="C387">
        <v>60</v>
      </c>
      <c r="D387" t="s">
        <v>6</v>
      </c>
      <c r="E387" s="29">
        <v>45035</v>
      </c>
      <c r="F387">
        <v>84</v>
      </c>
      <c r="G387">
        <v>4.8</v>
      </c>
      <c r="H387">
        <v>2023</v>
      </c>
      <c r="I387" t="s">
        <v>1082</v>
      </c>
      <c r="J387" t="s">
        <v>1081</v>
      </c>
      <c r="K387">
        <v>5</v>
      </c>
      <c r="L387" t="s">
        <v>1052</v>
      </c>
      <c r="M387">
        <v>4</v>
      </c>
    </row>
    <row r="388" spans="1:13" x14ac:dyDescent="0.35">
      <c r="A388" t="s">
        <v>410</v>
      </c>
      <c r="B388" t="s">
        <v>7</v>
      </c>
      <c r="C388">
        <v>64</v>
      </c>
      <c r="D388" t="s">
        <v>9</v>
      </c>
      <c r="E388" s="29">
        <v>45035</v>
      </c>
      <c r="F388">
        <v>170</v>
      </c>
      <c r="G388">
        <v>2.2999999999999998</v>
      </c>
      <c r="H388">
        <v>2023</v>
      </c>
      <c r="I388" t="s">
        <v>1082</v>
      </c>
      <c r="J388" t="s">
        <v>1077</v>
      </c>
      <c r="K388">
        <v>2</v>
      </c>
      <c r="L388" t="s">
        <v>1052</v>
      </c>
      <c r="M388">
        <v>4</v>
      </c>
    </row>
    <row r="389" spans="1:13" x14ac:dyDescent="0.35">
      <c r="A389" t="s">
        <v>411</v>
      </c>
      <c r="B389" t="s">
        <v>5</v>
      </c>
      <c r="C389">
        <v>62</v>
      </c>
      <c r="D389" t="s">
        <v>11</v>
      </c>
      <c r="E389" s="29">
        <v>45035</v>
      </c>
      <c r="F389">
        <v>35</v>
      </c>
      <c r="G389">
        <v>4.4000000000000004</v>
      </c>
      <c r="H389">
        <v>2023</v>
      </c>
      <c r="I389" t="s">
        <v>1082</v>
      </c>
      <c r="J389" t="s">
        <v>1077</v>
      </c>
      <c r="K389">
        <v>4</v>
      </c>
      <c r="L389" t="s">
        <v>1052</v>
      </c>
      <c r="M389">
        <v>4</v>
      </c>
    </row>
    <row r="390" spans="1:13" x14ac:dyDescent="0.35">
      <c r="A390" t="s">
        <v>412</v>
      </c>
      <c r="B390" t="s">
        <v>18</v>
      </c>
      <c r="C390">
        <v>88</v>
      </c>
      <c r="D390" t="s">
        <v>11</v>
      </c>
      <c r="E390" s="29">
        <v>45036</v>
      </c>
      <c r="F390">
        <v>35</v>
      </c>
      <c r="G390">
        <v>3.8</v>
      </c>
      <c r="H390">
        <v>2023</v>
      </c>
      <c r="I390" t="s">
        <v>1083</v>
      </c>
      <c r="J390" t="s">
        <v>1077</v>
      </c>
      <c r="K390">
        <v>4</v>
      </c>
      <c r="L390" t="s">
        <v>1052</v>
      </c>
      <c r="M390">
        <v>4</v>
      </c>
    </row>
    <row r="391" spans="1:13" x14ac:dyDescent="0.35">
      <c r="A391" t="s">
        <v>413</v>
      </c>
      <c r="B391" t="s">
        <v>19</v>
      </c>
      <c r="C391">
        <v>116</v>
      </c>
      <c r="D391" t="s">
        <v>11</v>
      </c>
      <c r="E391" s="29">
        <v>45036</v>
      </c>
      <c r="F391">
        <v>132</v>
      </c>
      <c r="G391">
        <v>5</v>
      </c>
      <c r="H391">
        <v>2023</v>
      </c>
      <c r="I391" t="s">
        <v>1083</v>
      </c>
      <c r="J391" t="s">
        <v>1077</v>
      </c>
      <c r="K391">
        <v>5</v>
      </c>
      <c r="L391" t="s">
        <v>1052</v>
      </c>
      <c r="M391">
        <v>4</v>
      </c>
    </row>
    <row r="392" spans="1:13" x14ac:dyDescent="0.35">
      <c r="A392" t="s">
        <v>414</v>
      </c>
      <c r="B392" t="s">
        <v>12</v>
      </c>
      <c r="C392">
        <v>82</v>
      </c>
      <c r="D392" t="s">
        <v>10</v>
      </c>
      <c r="E392" s="29">
        <v>45037</v>
      </c>
      <c r="F392">
        <v>144</v>
      </c>
      <c r="G392">
        <v>3.3</v>
      </c>
      <c r="H392">
        <v>2023</v>
      </c>
      <c r="I392" t="s">
        <v>1085</v>
      </c>
      <c r="J392" t="s">
        <v>1077</v>
      </c>
      <c r="K392">
        <v>3</v>
      </c>
      <c r="L392" t="s">
        <v>1052</v>
      </c>
      <c r="M392">
        <v>4</v>
      </c>
    </row>
    <row r="393" spans="1:13" x14ac:dyDescent="0.35">
      <c r="A393" t="s">
        <v>415</v>
      </c>
      <c r="B393" t="s">
        <v>5</v>
      </c>
      <c r="C393">
        <v>99</v>
      </c>
      <c r="D393" t="s">
        <v>9</v>
      </c>
      <c r="E393" s="29">
        <v>45037</v>
      </c>
      <c r="F393">
        <v>48</v>
      </c>
      <c r="G393">
        <v>5</v>
      </c>
      <c r="H393">
        <v>2023</v>
      </c>
      <c r="I393" t="s">
        <v>1085</v>
      </c>
      <c r="J393" t="s">
        <v>1077</v>
      </c>
      <c r="K393">
        <v>5</v>
      </c>
      <c r="L393" t="s">
        <v>1052</v>
      </c>
      <c r="M393">
        <v>4</v>
      </c>
    </row>
    <row r="394" spans="1:13" x14ac:dyDescent="0.35">
      <c r="A394" t="s">
        <v>416</v>
      </c>
      <c r="B394" t="s">
        <v>5</v>
      </c>
      <c r="C394">
        <v>55</v>
      </c>
      <c r="D394" t="s">
        <v>10</v>
      </c>
      <c r="E394" s="29">
        <v>45037</v>
      </c>
      <c r="F394">
        <v>200</v>
      </c>
      <c r="G394">
        <v>2.2999999999999998</v>
      </c>
      <c r="H394">
        <v>2023</v>
      </c>
      <c r="I394" t="s">
        <v>1085</v>
      </c>
      <c r="J394" t="s">
        <v>1081</v>
      </c>
      <c r="K394">
        <v>2</v>
      </c>
      <c r="L394" t="s">
        <v>1052</v>
      </c>
      <c r="M394">
        <v>4</v>
      </c>
    </row>
    <row r="395" spans="1:13" x14ac:dyDescent="0.35">
      <c r="A395" t="s">
        <v>417</v>
      </c>
      <c r="B395" t="s">
        <v>7</v>
      </c>
      <c r="C395">
        <v>61</v>
      </c>
      <c r="D395" t="s">
        <v>6</v>
      </c>
      <c r="E395" s="29">
        <v>45037</v>
      </c>
      <c r="F395">
        <v>38</v>
      </c>
      <c r="G395">
        <v>4.8</v>
      </c>
      <c r="H395">
        <v>2023</v>
      </c>
      <c r="I395" t="s">
        <v>1085</v>
      </c>
      <c r="J395" t="s">
        <v>1077</v>
      </c>
      <c r="K395">
        <v>5</v>
      </c>
      <c r="L395" t="s">
        <v>1052</v>
      </c>
      <c r="M395">
        <v>4</v>
      </c>
    </row>
    <row r="396" spans="1:13" x14ac:dyDescent="0.35">
      <c r="A396" t="s">
        <v>418</v>
      </c>
      <c r="B396" t="s">
        <v>19</v>
      </c>
      <c r="C396">
        <v>36</v>
      </c>
      <c r="D396" t="s">
        <v>13</v>
      </c>
      <c r="E396" s="29">
        <v>45037</v>
      </c>
      <c r="F396">
        <v>81</v>
      </c>
      <c r="G396">
        <v>3.7</v>
      </c>
      <c r="H396">
        <v>2023</v>
      </c>
      <c r="I396" t="s">
        <v>1085</v>
      </c>
      <c r="J396" t="s">
        <v>1081</v>
      </c>
      <c r="K396">
        <v>4</v>
      </c>
      <c r="L396" t="s">
        <v>1052</v>
      </c>
      <c r="M396">
        <v>4</v>
      </c>
    </row>
    <row r="397" spans="1:13" x14ac:dyDescent="0.35">
      <c r="A397" t="s">
        <v>419</v>
      </c>
      <c r="B397" t="s">
        <v>12</v>
      </c>
      <c r="C397">
        <v>123</v>
      </c>
      <c r="D397" t="s">
        <v>11</v>
      </c>
      <c r="E397" s="29">
        <v>45037</v>
      </c>
      <c r="F397">
        <v>120</v>
      </c>
      <c r="G397">
        <v>4.2</v>
      </c>
      <c r="H397">
        <v>2023</v>
      </c>
      <c r="I397" t="s">
        <v>1085</v>
      </c>
      <c r="J397" t="s">
        <v>1079</v>
      </c>
      <c r="K397">
        <v>4</v>
      </c>
      <c r="L397" t="s">
        <v>1052</v>
      </c>
      <c r="M397">
        <v>4</v>
      </c>
    </row>
    <row r="398" spans="1:13" x14ac:dyDescent="0.35">
      <c r="A398" t="s">
        <v>420</v>
      </c>
      <c r="B398" t="s">
        <v>24</v>
      </c>
      <c r="C398">
        <v>24</v>
      </c>
      <c r="D398" t="s">
        <v>6</v>
      </c>
      <c r="E398" s="29">
        <v>45037</v>
      </c>
      <c r="F398">
        <v>74</v>
      </c>
      <c r="G398">
        <v>4.8</v>
      </c>
      <c r="H398">
        <v>2023</v>
      </c>
      <c r="I398" t="s">
        <v>1085</v>
      </c>
      <c r="J398" t="s">
        <v>1084</v>
      </c>
      <c r="K398">
        <v>5</v>
      </c>
      <c r="L398" t="s">
        <v>1052</v>
      </c>
      <c r="M398">
        <v>4</v>
      </c>
    </row>
    <row r="399" spans="1:13" x14ac:dyDescent="0.35">
      <c r="A399" t="s">
        <v>421</v>
      </c>
      <c r="B399" t="s">
        <v>12</v>
      </c>
      <c r="C399">
        <v>43</v>
      </c>
      <c r="D399" t="s">
        <v>11</v>
      </c>
      <c r="E399" s="29">
        <v>45038</v>
      </c>
      <c r="F399">
        <v>128</v>
      </c>
      <c r="G399">
        <v>4.7</v>
      </c>
      <c r="H399">
        <v>2023</v>
      </c>
      <c r="I399" t="s">
        <v>1086</v>
      </c>
      <c r="J399" t="s">
        <v>1081</v>
      </c>
      <c r="K399">
        <v>5</v>
      </c>
      <c r="L399" t="s">
        <v>1052</v>
      </c>
      <c r="M399">
        <v>4</v>
      </c>
    </row>
    <row r="400" spans="1:13" x14ac:dyDescent="0.35">
      <c r="A400" t="s">
        <v>422</v>
      </c>
      <c r="B400" t="s">
        <v>21</v>
      </c>
      <c r="C400">
        <v>95</v>
      </c>
      <c r="D400" t="s">
        <v>9</v>
      </c>
      <c r="E400" s="29">
        <v>45038</v>
      </c>
      <c r="F400">
        <v>21</v>
      </c>
      <c r="G400">
        <v>3.9</v>
      </c>
      <c r="H400">
        <v>2023</v>
      </c>
      <c r="I400" t="s">
        <v>1086</v>
      </c>
      <c r="J400" t="s">
        <v>1077</v>
      </c>
      <c r="K400">
        <v>4</v>
      </c>
      <c r="L400" t="s">
        <v>1052</v>
      </c>
      <c r="M400">
        <v>4</v>
      </c>
    </row>
    <row r="401" spans="1:13" x14ac:dyDescent="0.35">
      <c r="A401" t="s">
        <v>423</v>
      </c>
      <c r="B401" t="s">
        <v>5</v>
      </c>
      <c r="C401">
        <v>53</v>
      </c>
      <c r="D401" t="s">
        <v>11</v>
      </c>
      <c r="E401" s="29">
        <v>45038</v>
      </c>
      <c r="F401">
        <v>110</v>
      </c>
      <c r="G401">
        <v>4.3</v>
      </c>
      <c r="H401">
        <v>2023</v>
      </c>
      <c r="I401" t="s">
        <v>1086</v>
      </c>
      <c r="J401" t="s">
        <v>1081</v>
      </c>
      <c r="K401">
        <v>4</v>
      </c>
      <c r="L401" t="s">
        <v>1052</v>
      </c>
      <c r="M401">
        <v>4</v>
      </c>
    </row>
    <row r="402" spans="1:13" x14ac:dyDescent="0.35">
      <c r="A402" t="s">
        <v>424</v>
      </c>
      <c r="B402" t="s">
        <v>12</v>
      </c>
      <c r="C402">
        <v>113</v>
      </c>
      <c r="D402" t="s">
        <v>11</v>
      </c>
      <c r="E402" s="29">
        <v>45038</v>
      </c>
      <c r="F402">
        <v>145</v>
      </c>
      <c r="G402">
        <v>4</v>
      </c>
      <c r="H402">
        <v>2023</v>
      </c>
      <c r="I402" t="s">
        <v>1086</v>
      </c>
      <c r="J402" t="s">
        <v>1077</v>
      </c>
      <c r="K402">
        <v>4</v>
      </c>
      <c r="L402" t="s">
        <v>1052</v>
      </c>
      <c r="M402">
        <v>4</v>
      </c>
    </row>
    <row r="403" spans="1:13" x14ac:dyDescent="0.35">
      <c r="A403" t="s">
        <v>425</v>
      </c>
      <c r="B403" t="s">
        <v>5</v>
      </c>
      <c r="C403">
        <v>89</v>
      </c>
      <c r="D403" t="s">
        <v>13</v>
      </c>
      <c r="E403" s="29">
        <v>45038</v>
      </c>
      <c r="F403">
        <v>129</v>
      </c>
      <c r="G403">
        <v>4</v>
      </c>
      <c r="H403">
        <v>2023</v>
      </c>
      <c r="I403" t="s">
        <v>1086</v>
      </c>
      <c r="J403" t="s">
        <v>1077</v>
      </c>
      <c r="K403">
        <v>4</v>
      </c>
      <c r="L403" t="s">
        <v>1052</v>
      </c>
      <c r="M403">
        <v>4</v>
      </c>
    </row>
    <row r="404" spans="1:13" x14ac:dyDescent="0.35">
      <c r="A404" t="s">
        <v>426</v>
      </c>
      <c r="B404" t="s">
        <v>18</v>
      </c>
      <c r="C404">
        <v>84</v>
      </c>
      <c r="D404" t="s">
        <v>10</v>
      </c>
      <c r="E404" s="29">
        <v>45038</v>
      </c>
      <c r="F404">
        <v>156</v>
      </c>
      <c r="G404">
        <v>3.2</v>
      </c>
      <c r="H404">
        <v>2023</v>
      </c>
      <c r="I404" t="s">
        <v>1086</v>
      </c>
      <c r="J404" t="s">
        <v>1077</v>
      </c>
      <c r="K404">
        <v>3</v>
      </c>
      <c r="L404" t="s">
        <v>1052</v>
      </c>
      <c r="M404">
        <v>4</v>
      </c>
    </row>
    <row r="405" spans="1:13" x14ac:dyDescent="0.35">
      <c r="A405" t="s">
        <v>427</v>
      </c>
      <c r="B405" t="s">
        <v>24</v>
      </c>
      <c r="C405">
        <v>130</v>
      </c>
      <c r="D405" t="s">
        <v>11</v>
      </c>
      <c r="E405" s="29">
        <v>45039</v>
      </c>
      <c r="F405">
        <v>120</v>
      </c>
      <c r="G405">
        <v>3.8</v>
      </c>
      <c r="H405">
        <v>2023</v>
      </c>
      <c r="I405" t="s">
        <v>1076</v>
      </c>
      <c r="J405" t="s">
        <v>1079</v>
      </c>
      <c r="K405">
        <v>4</v>
      </c>
      <c r="L405" t="s">
        <v>1052</v>
      </c>
      <c r="M405">
        <v>4</v>
      </c>
    </row>
    <row r="406" spans="1:13" x14ac:dyDescent="0.35">
      <c r="A406" t="s">
        <v>428</v>
      </c>
      <c r="B406" t="s">
        <v>21</v>
      </c>
      <c r="C406">
        <v>163</v>
      </c>
      <c r="D406" t="s">
        <v>13</v>
      </c>
      <c r="E406" s="29">
        <v>45039</v>
      </c>
      <c r="F406">
        <v>62</v>
      </c>
      <c r="G406">
        <v>3.4</v>
      </c>
      <c r="H406">
        <v>2023</v>
      </c>
      <c r="I406" t="s">
        <v>1076</v>
      </c>
      <c r="J406" t="s">
        <v>1079</v>
      </c>
      <c r="K406">
        <v>3</v>
      </c>
      <c r="L406" t="s">
        <v>1052</v>
      </c>
      <c r="M406">
        <v>4</v>
      </c>
    </row>
    <row r="407" spans="1:13" x14ac:dyDescent="0.35">
      <c r="A407" t="s">
        <v>429</v>
      </c>
      <c r="B407" t="s">
        <v>22</v>
      </c>
      <c r="C407">
        <v>127</v>
      </c>
      <c r="D407" t="s">
        <v>11</v>
      </c>
      <c r="E407" s="29">
        <v>45039</v>
      </c>
      <c r="F407">
        <v>160</v>
      </c>
      <c r="G407">
        <v>3.2</v>
      </c>
      <c r="H407">
        <v>2023</v>
      </c>
      <c r="I407" t="s">
        <v>1076</v>
      </c>
      <c r="J407" t="s">
        <v>1079</v>
      </c>
      <c r="K407">
        <v>3</v>
      </c>
      <c r="L407" t="s">
        <v>1052</v>
      </c>
      <c r="M407">
        <v>4</v>
      </c>
    </row>
    <row r="408" spans="1:13" x14ac:dyDescent="0.35">
      <c r="A408" t="s">
        <v>430</v>
      </c>
      <c r="B408" t="s">
        <v>12</v>
      </c>
      <c r="C408">
        <v>50</v>
      </c>
      <c r="D408" t="s">
        <v>11</v>
      </c>
      <c r="E408" s="29">
        <v>45039</v>
      </c>
      <c r="F408">
        <v>56</v>
      </c>
      <c r="G408">
        <v>4.7</v>
      </c>
      <c r="H408">
        <v>2023</v>
      </c>
      <c r="I408" t="s">
        <v>1076</v>
      </c>
      <c r="J408" t="s">
        <v>1081</v>
      </c>
      <c r="K408">
        <v>5</v>
      </c>
      <c r="L408" t="s">
        <v>1052</v>
      </c>
      <c r="M408">
        <v>4</v>
      </c>
    </row>
    <row r="409" spans="1:13" x14ac:dyDescent="0.35">
      <c r="A409" t="s">
        <v>431</v>
      </c>
      <c r="B409" t="s">
        <v>15</v>
      </c>
      <c r="C409">
        <v>88</v>
      </c>
      <c r="D409" t="s">
        <v>6</v>
      </c>
      <c r="E409" s="29">
        <v>45039</v>
      </c>
      <c r="F409">
        <v>72</v>
      </c>
      <c r="G409">
        <v>4</v>
      </c>
      <c r="H409">
        <v>2023</v>
      </c>
      <c r="I409" t="s">
        <v>1076</v>
      </c>
      <c r="J409" t="s">
        <v>1077</v>
      </c>
      <c r="K409">
        <v>4</v>
      </c>
      <c r="L409" t="s">
        <v>1052</v>
      </c>
      <c r="M409">
        <v>4</v>
      </c>
    </row>
    <row r="410" spans="1:13" x14ac:dyDescent="0.35">
      <c r="A410" t="s">
        <v>432</v>
      </c>
      <c r="B410" t="s">
        <v>12</v>
      </c>
      <c r="C410">
        <v>139</v>
      </c>
      <c r="D410" t="s">
        <v>9</v>
      </c>
      <c r="E410" s="29">
        <v>45040</v>
      </c>
      <c r="F410">
        <v>81</v>
      </c>
      <c r="G410">
        <v>4.8</v>
      </c>
      <c r="H410">
        <v>2023</v>
      </c>
      <c r="I410" t="s">
        <v>1078</v>
      </c>
      <c r="J410" t="s">
        <v>1079</v>
      </c>
      <c r="K410">
        <v>5</v>
      </c>
      <c r="L410" t="s">
        <v>1052</v>
      </c>
      <c r="M410">
        <v>4</v>
      </c>
    </row>
    <row r="411" spans="1:13" x14ac:dyDescent="0.35">
      <c r="A411" t="s">
        <v>433</v>
      </c>
      <c r="B411" t="s">
        <v>21</v>
      </c>
      <c r="C411">
        <v>111</v>
      </c>
      <c r="D411" t="s">
        <v>11</v>
      </c>
      <c r="E411" s="29">
        <v>45040</v>
      </c>
      <c r="F411">
        <v>144</v>
      </c>
      <c r="G411">
        <v>3.9</v>
      </c>
      <c r="H411">
        <v>2023</v>
      </c>
      <c r="I411" t="s">
        <v>1078</v>
      </c>
      <c r="J411" t="s">
        <v>1077</v>
      </c>
      <c r="K411">
        <v>4</v>
      </c>
      <c r="L411" t="s">
        <v>1052</v>
      </c>
      <c r="M411">
        <v>4</v>
      </c>
    </row>
    <row r="412" spans="1:13" x14ac:dyDescent="0.35">
      <c r="A412" t="s">
        <v>434</v>
      </c>
      <c r="B412" t="s">
        <v>23</v>
      </c>
      <c r="C412">
        <v>115</v>
      </c>
      <c r="D412" t="s">
        <v>9</v>
      </c>
      <c r="E412" s="29">
        <v>45040</v>
      </c>
      <c r="F412">
        <v>111</v>
      </c>
      <c r="G412">
        <v>4.3</v>
      </c>
      <c r="H412">
        <v>2023</v>
      </c>
      <c r="I412" t="s">
        <v>1078</v>
      </c>
      <c r="J412" t="s">
        <v>1077</v>
      </c>
      <c r="K412">
        <v>4</v>
      </c>
      <c r="L412" t="s">
        <v>1052</v>
      </c>
      <c r="M412">
        <v>4</v>
      </c>
    </row>
    <row r="413" spans="1:13" x14ac:dyDescent="0.35">
      <c r="A413" t="s">
        <v>435</v>
      </c>
      <c r="B413" t="s">
        <v>5</v>
      </c>
      <c r="C413">
        <v>26</v>
      </c>
      <c r="D413" t="s">
        <v>13</v>
      </c>
      <c r="E413" s="29">
        <v>45040</v>
      </c>
      <c r="F413">
        <v>43</v>
      </c>
      <c r="G413">
        <v>4.2</v>
      </c>
      <c r="H413">
        <v>2023</v>
      </c>
      <c r="I413" t="s">
        <v>1078</v>
      </c>
      <c r="J413" t="s">
        <v>1084</v>
      </c>
      <c r="K413">
        <v>4</v>
      </c>
      <c r="L413" t="s">
        <v>1052</v>
      </c>
      <c r="M413">
        <v>4</v>
      </c>
    </row>
    <row r="414" spans="1:13" x14ac:dyDescent="0.35">
      <c r="A414" t="s">
        <v>436</v>
      </c>
      <c r="B414" t="s">
        <v>18</v>
      </c>
      <c r="C414">
        <v>131</v>
      </c>
      <c r="D414" t="s">
        <v>6</v>
      </c>
      <c r="E414" s="29">
        <v>45040</v>
      </c>
      <c r="F414">
        <v>41</v>
      </c>
      <c r="G414">
        <v>4.9000000000000004</v>
      </c>
      <c r="H414">
        <v>2023</v>
      </c>
      <c r="I414" t="s">
        <v>1078</v>
      </c>
      <c r="J414" t="s">
        <v>1079</v>
      </c>
      <c r="K414">
        <v>5</v>
      </c>
      <c r="L414" t="s">
        <v>1052</v>
      </c>
      <c r="M414">
        <v>4</v>
      </c>
    </row>
    <row r="415" spans="1:13" x14ac:dyDescent="0.35">
      <c r="A415" t="s">
        <v>437</v>
      </c>
      <c r="B415" t="s">
        <v>23</v>
      </c>
      <c r="C415">
        <v>27</v>
      </c>
      <c r="D415" t="s">
        <v>6</v>
      </c>
      <c r="E415" s="29">
        <v>45040</v>
      </c>
      <c r="F415">
        <v>74</v>
      </c>
      <c r="G415">
        <v>4</v>
      </c>
      <c r="H415">
        <v>2023</v>
      </c>
      <c r="I415" t="s">
        <v>1078</v>
      </c>
      <c r="J415" t="s">
        <v>1084</v>
      </c>
      <c r="K415">
        <v>4</v>
      </c>
      <c r="L415" t="s">
        <v>1052</v>
      </c>
      <c r="M415">
        <v>4</v>
      </c>
    </row>
    <row r="416" spans="1:13" x14ac:dyDescent="0.35">
      <c r="A416" t="s">
        <v>438</v>
      </c>
      <c r="B416" t="s">
        <v>16</v>
      </c>
      <c r="C416">
        <v>75</v>
      </c>
      <c r="D416" t="s">
        <v>11</v>
      </c>
      <c r="E416" s="29">
        <v>45040</v>
      </c>
      <c r="F416">
        <v>43</v>
      </c>
      <c r="G416">
        <v>4.9000000000000004</v>
      </c>
      <c r="H416">
        <v>2023</v>
      </c>
      <c r="I416" t="s">
        <v>1078</v>
      </c>
      <c r="J416" t="s">
        <v>1077</v>
      </c>
      <c r="K416">
        <v>5</v>
      </c>
      <c r="L416" t="s">
        <v>1052</v>
      </c>
      <c r="M416">
        <v>4</v>
      </c>
    </row>
    <row r="417" spans="1:13" x14ac:dyDescent="0.35">
      <c r="A417" t="s">
        <v>439</v>
      </c>
      <c r="B417" t="s">
        <v>7</v>
      </c>
      <c r="C417">
        <v>123</v>
      </c>
      <c r="D417" t="s">
        <v>6</v>
      </c>
      <c r="E417" s="29">
        <v>45040</v>
      </c>
      <c r="F417">
        <v>128</v>
      </c>
      <c r="G417">
        <v>3.6</v>
      </c>
      <c r="H417">
        <v>2023</v>
      </c>
      <c r="I417" t="s">
        <v>1078</v>
      </c>
      <c r="J417" t="s">
        <v>1079</v>
      </c>
      <c r="K417">
        <v>4</v>
      </c>
      <c r="L417" t="s">
        <v>1052</v>
      </c>
      <c r="M417">
        <v>4</v>
      </c>
    </row>
    <row r="418" spans="1:13" x14ac:dyDescent="0.35">
      <c r="A418" t="s">
        <v>440</v>
      </c>
      <c r="B418" t="s">
        <v>20</v>
      </c>
      <c r="C418">
        <v>129</v>
      </c>
      <c r="D418" t="s">
        <v>6</v>
      </c>
      <c r="E418" s="29">
        <v>45041</v>
      </c>
      <c r="F418">
        <v>144</v>
      </c>
      <c r="G418">
        <v>4.0999999999999996</v>
      </c>
      <c r="H418">
        <v>2023</v>
      </c>
      <c r="I418" t="s">
        <v>1080</v>
      </c>
      <c r="J418" t="s">
        <v>1079</v>
      </c>
      <c r="K418">
        <v>4</v>
      </c>
      <c r="L418" t="s">
        <v>1052</v>
      </c>
      <c r="M418">
        <v>4</v>
      </c>
    </row>
    <row r="419" spans="1:13" x14ac:dyDescent="0.35">
      <c r="A419" t="s">
        <v>441</v>
      </c>
      <c r="B419" t="s">
        <v>16</v>
      </c>
      <c r="C419">
        <v>124</v>
      </c>
      <c r="D419" t="s">
        <v>9</v>
      </c>
      <c r="E419" s="29">
        <v>45041</v>
      </c>
      <c r="F419">
        <v>132</v>
      </c>
      <c r="G419">
        <v>4.9000000000000004</v>
      </c>
      <c r="H419">
        <v>2023</v>
      </c>
      <c r="I419" t="s">
        <v>1080</v>
      </c>
      <c r="J419" t="s">
        <v>1079</v>
      </c>
      <c r="K419">
        <v>5</v>
      </c>
      <c r="L419" t="s">
        <v>1052</v>
      </c>
      <c r="M419">
        <v>4</v>
      </c>
    </row>
    <row r="420" spans="1:13" x14ac:dyDescent="0.35">
      <c r="A420" t="s">
        <v>442</v>
      </c>
      <c r="B420" t="s">
        <v>23</v>
      </c>
      <c r="C420">
        <v>108</v>
      </c>
      <c r="D420" t="s">
        <v>9</v>
      </c>
      <c r="E420" s="29">
        <v>45041</v>
      </c>
      <c r="F420">
        <v>180</v>
      </c>
      <c r="G420">
        <v>3.9</v>
      </c>
      <c r="H420">
        <v>2023</v>
      </c>
      <c r="I420" t="s">
        <v>1080</v>
      </c>
      <c r="J420" t="s">
        <v>1077</v>
      </c>
      <c r="K420">
        <v>4</v>
      </c>
      <c r="L420" t="s">
        <v>1052</v>
      </c>
      <c r="M420">
        <v>4</v>
      </c>
    </row>
    <row r="421" spans="1:13" x14ac:dyDescent="0.35">
      <c r="A421" t="s">
        <v>443</v>
      </c>
      <c r="B421" t="s">
        <v>8</v>
      </c>
      <c r="C421">
        <v>15</v>
      </c>
      <c r="D421" t="s">
        <v>9</v>
      </c>
      <c r="E421" s="29">
        <v>45041</v>
      </c>
      <c r="F421">
        <v>31</v>
      </c>
      <c r="G421">
        <v>4.0999999999999996</v>
      </c>
      <c r="H421">
        <v>2023</v>
      </c>
      <c r="I421" t="s">
        <v>1080</v>
      </c>
      <c r="J421" t="s">
        <v>1084</v>
      </c>
      <c r="K421">
        <v>4</v>
      </c>
      <c r="L421" t="s">
        <v>1052</v>
      </c>
      <c r="M421">
        <v>4</v>
      </c>
    </row>
    <row r="422" spans="1:13" x14ac:dyDescent="0.35">
      <c r="A422" t="s">
        <v>444</v>
      </c>
      <c r="B422" t="s">
        <v>23</v>
      </c>
      <c r="C422">
        <v>66</v>
      </c>
      <c r="D422" t="s">
        <v>9</v>
      </c>
      <c r="E422" s="29">
        <v>45041</v>
      </c>
      <c r="F422">
        <v>102</v>
      </c>
      <c r="G422">
        <v>3.8</v>
      </c>
      <c r="H422">
        <v>2023</v>
      </c>
      <c r="I422" t="s">
        <v>1080</v>
      </c>
      <c r="J422" t="s">
        <v>1077</v>
      </c>
      <c r="K422">
        <v>4</v>
      </c>
      <c r="L422" t="s">
        <v>1052</v>
      </c>
      <c r="M422">
        <v>4</v>
      </c>
    </row>
    <row r="423" spans="1:13" x14ac:dyDescent="0.35">
      <c r="A423" t="s">
        <v>445</v>
      </c>
      <c r="B423" t="s">
        <v>15</v>
      </c>
      <c r="C423">
        <v>126</v>
      </c>
      <c r="D423" t="s">
        <v>11</v>
      </c>
      <c r="E423" s="29">
        <v>45042</v>
      </c>
      <c r="F423">
        <v>175</v>
      </c>
      <c r="G423">
        <v>4.8</v>
      </c>
      <c r="H423">
        <v>2023</v>
      </c>
      <c r="I423" t="s">
        <v>1082</v>
      </c>
      <c r="J423" t="s">
        <v>1079</v>
      </c>
      <c r="K423">
        <v>5</v>
      </c>
      <c r="L423" t="s">
        <v>1052</v>
      </c>
      <c r="M423">
        <v>4</v>
      </c>
    </row>
    <row r="424" spans="1:13" x14ac:dyDescent="0.35">
      <c r="A424" t="s">
        <v>446</v>
      </c>
      <c r="B424" t="s">
        <v>16</v>
      </c>
      <c r="C424">
        <v>26</v>
      </c>
      <c r="D424" t="s">
        <v>10</v>
      </c>
      <c r="E424" s="29">
        <v>45042</v>
      </c>
      <c r="F424">
        <v>87</v>
      </c>
      <c r="G424">
        <v>4.7</v>
      </c>
      <c r="H424">
        <v>2023</v>
      </c>
      <c r="I424" t="s">
        <v>1082</v>
      </c>
      <c r="J424" t="s">
        <v>1084</v>
      </c>
      <c r="K424">
        <v>5</v>
      </c>
      <c r="L424" t="s">
        <v>1052</v>
      </c>
      <c r="M424">
        <v>4</v>
      </c>
    </row>
    <row r="425" spans="1:13" x14ac:dyDescent="0.35">
      <c r="A425" t="s">
        <v>447</v>
      </c>
      <c r="B425" t="s">
        <v>24</v>
      </c>
      <c r="C425">
        <v>105</v>
      </c>
      <c r="D425" t="s">
        <v>11</v>
      </c>
      <c r="E425" s="29">
        <v>45042</v>
      </c>
      <c r="F425">
        <v>66</v>
      </c>
      <c r="G425">
        <v>4.2</v>
      </c>
      <c r="H425">
        <v>2023</v>
      </c>
      <c r="I425" t="s">
        <v>1082</v>
      </c>
      <c r="J425" t="s">
        <v>1077</v>
      </c>
      <c r="K425">
        <v>4</v>
      </c>
      <c r="L425" t="s">
        <v>1052</v>
      </c>
      <c r="M425">
        <v>4</v>
      </c>
    </row>
    <row r="426" spans="1:13" x14ac:dyDescent="0.35">
      <c r="A426" t="s">
        <v>448</v>
      </c>
      <c r="B426" t="s">
        <v>24</v>
      </c>
      <c r="C426">
        <v>31</v>
      </c>
      <c r="D426" t="s">
        <v>11</v>
      </c>
      <c r="E426" s="29">
        <v>45042</v>
      </c>
      <c r="F426">
        <v>25</v>
      </c>
      <c r="G426">
        <v>3.2</v>
      </c>
      <c r="H426">
        <v>2023</v>
      </c>
      <c r="I426" t="s">
        <v>1082</v>
      </c>
      <c r="J426" t="s">
        <v>1081</v>
      </c>
      <c r="K426">
        <v>3</v>
      </c>
      <c r="L426" t="s">
        <v>1052</v>
      </c>
      <c r="M426">
        <v>4</v>
      </c>
    </row>
    <row r="427" spans="1:13" x14ac:dyDescent="0.35">
      <c r="A427" t="s">
        <v>449</v>
      </c>
      <c r="B427" t="s">
        <v>23</v>
      </c>
      <c r="C427">
        <v>109</v>
      </c>
      <c r="D427" t="s">
        <v>9</v>
      </c>
      <c r="E427" s="29">
        <v>45042</v>
      </c>
      <c r="F427">
        <v>126</v>
      </c>
      <c r="G427">
        <v>3.4</v>
      </c>
      <c r="H427">
        <v>2023</v>
      </c>
      <c r="I427" t="s">
        <v>1082</v>
      </c>
      <c r="J427" t="s">
        <v>1077</v>
      </c>
      <c r="K427">
        <v>3</v>
      </c>
      <c r="L427" t="s">
        <v>1052</v>
      </c>
      <c r="M427">
        <v>4</v>
      </c>
    </row>
    <row r="428" spans="1:13" x14ac:dyDescent="0.35">
      <c r="A428" t="s">
        <v>450</v>
      </c>
      <c r="B428" t="s">
        <v>20</v>
      </c>
      <c r="C428">
        <v>113</v>
      </c>
      <c r="D428" t="s">
        <v>13</v>
      </c>
      <c r="E428" s="29">
        <v>45043</v>
      </c>
      <c r="F428">
        <v>42</v>
      </c>
      <c r="G428">
        <v>4.5999999999999996</v>
      </c>
      <c r="H428">
        <v>2023</v>
      </c>
      <c r="I428" t="s">
        <v>1083</v>
      </c>
      <c r="J428" t="s">
        <v>1077</v>
      </c>
      <c r="K428">
        <v>5</v>
      </c>
      <c r="L428" t="s">
        <v>1052</v>
      </c>
      <c r="M428">
        <v>4</v>
      </c>
    </row>
    <row r="429" spans="1:13" x14ac:dyDescent="0.35">
      <c r="A429" t="s">
        <v>451</v>
      </c>
      <c r="B429" t="s">
        <v>15</v>
      </c>
      <c r="C429">
        <v>101</v>
      </c>
      <c r="D429" t="s">
        <v>10</v>
      </c>
      <c r="E429" s="29">
        <v>45043</v>
      </c>
      <c r="F429">
        <v>225</v>
      </c>
      <c r="G429">
        <v>1.9</v>
      </c>
      <c r="H429">
        <v>2023</v>
      </c>
      <c r="I429" t="s">
        <v>1083</v>
      </c>
      <c r="J429" t="s">
        <v>1077</v>
      </c>
      <c r="K429">
        <v>2</v>
      </c>
      <c r="L429" t="s">
        <v>1052</v>
      </c>
      <c r="M429">
        <v>4</v>
      </c>
    </row>
    <row r="430" spans="1:13" x14ac:dyDescent="0.35">
      <c r="A430" t="s">
        <v>452</v>
      </c>
      <c r="B430" t="s">
        <v>21</v>
      </c>
      <c r="C430">
        <v>156</v>
      </c>
      <c r="D430" t="s">
        <v>10</v>
      </c>
      <c r="E430" s="29">
        <v>45043</v>
      </c>
      <c r="F430">
        <v>42</v>
      </c>
      <c r="G430">
        <v>3.3</v>
      </c>
      <c r="H430">
        <v>2023</v>
      </c>
      <c r="I430" t="s">
        <v>1083</v>
      </c>
      <c r="J430" t="s">
        <v>1079</v>
      </c>
      <c r="K430">
        <v>3</v>
      </c>
      <c r="L430" t="s">
        <v>1052</v>
      </c>
      <c r="M430">
        <v>4</v>
      </c>
    </row>
    <row r="431" spans="1:13" x14ac:dyDescent="0.35">
      <c r="A431" t="s">
        <v>453</v>
      </c>
      <c r="B431" t="s">
        <v>23</v>
      </c>
      <c r="C431">
        <v>145</v>
      </c>
      <c r="D431" t="s">
        <v>13</v>
      </c>
      <c r="E431" s="29">
        <v>45044</v>
      </c>
      <c r="F431">
        <v>110</v>
      </c>
      <c r="G431">
        <v>3.1</v>
      </c>
      <c r="H431">
        <v>2023</v>
      </c>
      <c r="I431" t="s">
        <v>1085</v>
      </c>
      <c r="J431" t="s">
        <v>1079</v>
      </c>
      <c r="K431">
        <v>3</v>
      </c>
      <c r="L431" t="s">
        <v>1052</v>
      </c>
      <c r="M431">
        <v>4</v>
      </c>
    </row>
    <row r="432" spans="1:13" x14ac:dyDescent="0.35">
      <c r="A432" t="s">
        <v>454</v>
      </c>
      <c r="B432" t="s">
        <v>7</v>
      </c>
      <c r="C432">
        <v>36</v>
      </c>
      <c r="D432" t="s">
        <v>9</v>
      </c>
      <c r="E432" s="29">
        <v>45044</v>
      </c>
      <c r="F432">
        <v>225</v>
      </c>
      <c r="G432">
        <v>4.8</v>
      </c>
      <c r="H432">
        <v>2023</v>
      </c>
      <c r="I432" t="s">
        <v>1085</v>
      </c>
      <c r="J432" t="s">
        <v>1081</v>
      </c>
      <c r="K432">
        <v>5</v>
      </c>
      <c r="L432" t="s">
        <v>1052</v>
      </c>
      <c r="M432">
        <v>4</v>
      </c>
    </row>
    <row r="433" spans="1:13" x14ac:dyDescent="0.35">
      <c r="A433" t="s">
        <v>455</v>
      </c>
      <c r="B433" t="s">
        <v>24</v>
      </c>
      <c r="C433">
        <v>135</v>
      </c>
      <c r="D433" t="s">
        <v>6</v>
      </c>
      <c r="E433" s="29">
        <v>45045</v>
      </c>
      <c r="F433">
        <v>125</v>
      </c>
      <c r="G433">
        <v>3.3</v>
      </c>
      <c r="H433">
        <v>2023</v>
      </c>
      <c r="I433" t="s">
        <v>1086</v>
      </c>
      <c r="J433" t="s">
        <v>1079</v>
      </c>
      <c r="K433">
        <v>3</v>
      </c>
      <c r="L433" t="s">
        <v>1052</v>
      </c>
      <c r="M433">
        <v>4</v>
      </c>
    </row>
    <row r="434" spans="1:13" x14ac:dyDescent="0.35">
      <c r="A434" t="s">
        <v>456</v>
      </c>
      <c r="B434" t="s">
        <v>15</v>
      </c>
      <c r="C434">
        <v>81</v>
      </c>
      <c r="D434" t="s">
        <v>9</v>
      </c>
      <c r="E434" s="29">
        <v>45045</v>
      </c>
      <c r="F434">
        <v>78</v>
      </c>
      <c r="G434">
        <v>2.9</v>
      </c>
      <c r="H434">
        <v>2023</v>
      </c>
      <c r="I434" t="s">
        <v>1086</v>
      </c>
      <c r="J434" t="s">
        <v>1077</v>
      </c>
      <c r="K434">
        <v>3</v>
      </c>
      <c r="L434" t="s">
        <v>1052</v>
      </c>
      <c r="M434">
        <v>4</v>
      </c>
    </row>
    <row r="435" spans="1:13" x14ac:dyDescent="0.35">
      <c r="A435" t="s">
        <v>457</v>
      </c>
      <c r="B435" t="s">
        <v>15</v>
      </c>
      <c r="C435">
        <v>81</v>
      </c>
      <c r="D435" t="s">
        <v>13</v>
      </c>
      <c r="E435" s="29">
        <v>45045</v>
      </c>
      <c r="F435">
        <v>40</v>
      </c>
      <c r="G435">
        <v>2.4</v>
      </c>
      <c r="H435">
        <v>2023</v>
      </c>
      <c r="I435" t="s">
        <v>1086</v>
      </c>
      <c r="J435" t="s">
        <v>1077</v>
      </c>
      <c r="K435">
        <v>2</v>
      </c>
      <c r="L435" t="s">
        <v>1052</v>
      </c>
      <c r="M435">
        <v>4</v>
      </c>
    </row>
    <row r="436" spans="1:13" x14ac:dyDescent="0.35">
      <c r="A436" t="s">
        <v>458</v>
      </c>
      <c r="B436" t="s">
        <v>22</v>
      </c>
      <c r="C436">
        <v>93</v>
      </c>
      <c r="D436" t="s">
        <v>11</v>
      </c>
      <c r="E436" s="29">
        <v>45045</v>
      </c>
      <c r="F436">
        <v>150</v>
      </c>
      <c r="G436">
        <v>4.5999999999999996</v>
      </c>
      <c r="H436">
        <v>2023</v>
      </c>
      <c r="I436" t="s">
        <v>1086</v>
      </c>
      <c r="J436" t="s">
        <v>1077</v>
      </c>
      <c r="K436">
        <v>5</v>
      </c>
      <c r="L436" t="s">
        <v>1052</v>
      </c>
      <c r="M436">
        <v>4</v>
      </c>
    </row>
    <row r="437" spans="1:13" x14ac:dyDescent="0.35">
      <c r="A437" t="s">
        <v>459</v>
      </c>
      <c r="B437" t="s">
        <v>23</v>
      </c>
      <c r="C437">
        <v>14</v>
      </c>
      <c r="D437" t="s">
        <v>9</v>
      </c>
      <c r="E437" s="29">
        <v>45045</v>
      </c>
      <c r="F437">
        <v>96</v>
      </c>
      <c r="G437">
        <v>4.8</v>
      </c>
      <c r="H437">
        <v>2023</v>
      </c>
      <c r="I437" t="s">
        <v>1086</v>
      </c>
      <c r="J437" t="s">
        <v>1084</v>
      </c>
      <c r="K437">
        <v>5</v>
      </c>
      <c r="L437" t="s">
        <v>1052</v>
      </c>
      <c r="M437">
        <v>4</v>
      </c>
    </row>
    <row r="438" spans="1:13" x14ac:dyDescent="0.35">
      <c r="A438" t="s">
        <v>460</v>
      </c>
      <c r="B438" t="s">
        <v>24</v>
      </c>
      <c r="C438">
        <v>95</v>
      </c>
      <c r="D438" t="s">
        <v>13</v>
      </c>
      <c r="E438" s="29">
        <v>45046</v>
      </c>
      <c r="F438">
        <v>75</v>
      </c>
      <c r="G438">
        <v>4.8</v>
      </c>
      <c r="H438">
        <v>2023</v>
      </c>
      <c r="I438" t="s">
        <v>1076</v>
      </c>
      <c r="J438" t="s">
        <v>1077</v>
      </c>
      <c r="K438">
        <v>5</v>
      </c>
      <c r="L438" t="s">
        <v>1052</v>
      </c>
      <c r="M438">
        <v>4</v>
      </c>
    </row>
    <row r="439" spans="1:13" x14ac:dyDescent="0.35">
      <c r="A439" t="s">
        <v>461</v>
      </c>
      <c r="B439" t="s">
        <v>22</v>
      </c>
      <c r="C439">
        <v>81</v>
      </c>
      <c r="D439" t="s">
        <v>13</v>
      </c>
      <c r="E439" s="29">
        <v>45046</v>
      </c>
      <c r="F439">
        <v>60</v>
      </c>
      <c r="G439">
        <v>3.6</v>
      </c>
      <c r="H439">
        <v>2023</v>
      </c>
      <c r="I439" t="s">
        <v>1076</v>
      </c>
      <c r="J439" t="s">
        <v>1077</v>
      </c>
      <c r="K439">
        <v>4</v>
      </c>
      <c r="L439" t="s">
        <v>1052</v>
      </c>
      <c r="M439">
        <v>4</v>
      </c>
    </row>
    <row r="440" spans="1:13" x14ac:dyDescent="0.35">
      <c r="A440" t="s">
        <v>462</v>
      </c>
      <c r="B440" t="s">
        <v>5</v>
      </c>
      <c r="C440">
        <v>60</v>
      </c>
      <c r="D440" t="s">
        <v>9</v>
      </c>
      <c r="E440" s="29">
        <v>45047</v>
      </c>
      <c r="F440">
        <v>41</v>
      </c>
      <c r="G440">
        <v>4.8</v>
      </c>
      <c r="H440">
        <v>2023</v>
      </c>
      <c r="I440" t="s">
        <v>1078</v>
      </c>
      <c r="J440" t="s">
        <v>1081</v>
      </c>
      <c r="K440">
        <v>5</v>
      </c>
      <c r="L440" t="s">
        <v>1053</v>
      </c>
      <c r="M440">
        <v>5</v>
      </c>
    </row>
    <row r="441" spans="1:13" x14ac:dyDescent="0.35">
      <c r="A441" t="s">
        <v>463</v>
      </c>
      <c r="B441" t="s">
        <v>14</v>
      </c>
      <c r="C441">
        <v>137</v>
      </c>
      <c r="D441" t="s">
        <v>11</v>
      </c>
      <c r="E441" s="29">
        <v>45047</v>
      </c>
      <c r="F441">
        <v>20</v>
      </c>
      <c r="G441">
        <v>4.2</v>
      </c>
      <c r="H441">
        <v>2023</v>
      </c>
      <c r="I441" t="s">
        <v>1078</v>
      </c>
      <c r="J441" t="s">
        <v>1079</v>
      </c>
      <c r="K441">
        <v>4</v>
      </c>
      <c r="L441" t="s">
        <v>1053</v>
      </c>
      <c r="M441">
        <v>5</v>
      </c>
    </row>
    <row r="442" spans="1:13" x14ac:dyDescent="0.35">
      <c r="A442" t="s">
        <v>464</v>
      </c>
      <c r="B442" t="s">
        <v>12</v>
      </c>
      <c r="C442">
        <v>112</v>
      </c>
      <c r="D442" t="s">
        <v>6</v>
      </c>
      <c r="E442" s="29">
        <v>45047</v>
      </c>
      <c r="F442">
        <v>84</v>
      </c>
      <c r="G442">
        <v>2.6</v>
      </c>
      <c r="H442">
        <v>2023</v>
      </c>
      <c r="I442" t="s">
        <v>1078</v>
      </c>
      <c r="J442" t="s">
        <v>1077</v>
      </c>
      <c r="K442">
        <v>3</v>
      </c>
      <c r="L442" t="s">
        <v>1053</v>
      </c>
      <c r="M442">
        <v>5</v>
      </c>
    </row>
    <row r="443" spans="1:13" x14ac:dyDescent="0.35">
      <c r="A443" t="s">
        <v>465</v>
      </c>
      <c r="B443" t="s">
        <v>24</v>
      </c>
      <c r="C443">
        <v>76</v>
      </c>
      <c r="D443" t="s">
        <v>10</v>
      </c>
      <c r="E443" s="29">
        <v>45047</v>
      </c>
      <c r="F443">
        <v>140</v>
      </c>
      <c r="G443">
        <v>3.7</v>
      </c>
      <c r="H443">
        <v>2023</v>
      </c>
      <c r="I443" t="s">
        <v>1078</v>
      </c>
      <c r="J443" t="s">
        <v>1077</v>
      </c>
      <c r="K443">
        <v>4</v>
      </c>
      <c r="L443" t="s">
        <v>1053</v>
      </c>
      <c r="M443">
        <v>5</v>
      </c>
    </row>
    <row r="444" spans="1:13" x14ac:dyDescent="0.35">
      <c r="A444" t="s">
        <v>466</v>
      </c>
      <c r="B444" t="s">
        <v>19</v>
      </c>
      <c r="C444">
        <v>73</v>
      </c>
      <c r="D444" t="s">
        <v>9</v>
      </c>
      <c r="E444" s="29">
        <v>45047</v>
      </c>
      <c r="F444">
        <v>66</v>
      </c>
      <c r="G444">
        <v>4.8</v>
      </c>
      <c r="H444">
        <v>2023</v>
      </c>
      <c r="I444" t="s">
        <v>1078</v>
      </c>
      <c r="J444" t="s">
        <v>1077</v>
      </c>
      <c r="K444">
        <v>5</v>
      </c>
      <c r="L444" t="s">
        <v>1053</v>
      </c>
      <c r="M444">
        <v>5</v>
      </c>
    </row>
    <row r="445" spans="1:13" x14ac:dyDescent="0.35">
      <c r="A445" t="s">
        <v>467</v>
      </c>
      <c r="B445" t="s">
        <v>18</v>
      </c>
      <c r="C445">
        <v>119</v>
      </c>
      <c r="D445" t="s">
        <v>11</v>
      </c>
      <c r="E445" s="29">
        <v>45047</v>
      </c>
      <c r="F445">
        <v>105</v>
      </c>
      <c r="G445">
        <v>4.7</v>
      </c>
      <c r="H445">
        <v>2023</v>
      </c>
      <c r="I445" t="s">
        <v>1078</v>
      </c>
      <c r="J445" t="s">
        <v>1077</v>
      </c>
      <c r="K445">
        <v>5</v>
      </c>
      <c r="L445" t="s">
        <v>1053</v>
      </c>
      <c r="M445">
        <v>5</v>
      </c>
    </row>
    <row r="446" spans="1:13" x14ac:dyDescent="0.35">
      <c r="A446" t="s">
        <v>468</v>
      </c>
      <c r="B446" t="s">
        <v>20</v>
      </c>
      <c r="C446">
        <v>135</v>
      </c>
      <c r="D446" t="s">
        <v>13</v>
      </c>
      <c r="E446" s="29">
        <v>45048</v>
      </c>
      <c r="F446">
        <v>104</v>
      </c>
      <c r="G446">
        <v>4.0999999999999996</v>
      </c>
      <c r="H446">
        <v>2023</v>
      </c>
      <c r="I446" t="s">
        <v>1080</v>
      </c>
      <c r="J446" t="s">
        <v>1079</v>
      </c>
      <c r="K446">
        <v>4</v>
      </c>
      <c r="L446" t="s">
        <v>1053</v>
      </c>
      <c r="M446">
        <v>5</v>
      </c>
    </row>
    <row r="447" spans="1:13" x14ac:dyDescent="0.35">
      <c r="A447" t="s">
        <v>469</v>
      </c>
      <c r="B447" t="s">
        <v>14</v>
      </c>
      <c r="C447">
        <v>41</v>
      </c>
      <c r="D447" t="s">
        <v>6</v>
      </c>
      <c r="E447" s="29">
        <v>45048</v>
      </c>
      <c r="F447">
        <v>123</v>
      </c>
      <c r="G447">
        <v>3.2</v>
      </c>
      <c r="H447">
        <v>2023</v>
      </c>
      <c r="I447" t="s">
        <v>1080</v>
      </c>
      <c r="J447" t="s">
        <v>1081</v>
      </c>
      <c r="K447">
        <v>3</v>
      </c>
      <c r="L447" t="s">
        <v>1053</v>
      </c>
      <c r="M447">
        <v>5</v>
      </c>
    </row>
    <row r="448" spans="1:13" x14ac:dyDescent="0.35">
      <c r="A448" t="s">
        <v>470</v>
      </c>
      <c r="B448" t="s">
        <v>23</v>
      </c>
      <c r="C448">
        <v>35</v>
      </c>
      <c r="D448" t="s">
        <v>13</v>
      </c>
      <c r="E448" s="29">
        <v>45049</v>
      </c>
      <c r="F448">
        <v>215</v>
      </c>
      <c r="G448">
        <v>4.3</v>
      </c>
      <c r="H448">
        <v>2023</v>
      </c>
      <c r="I448" t="s">
        <v>1082</v>
      </c>
      <c r="J448" t="s">
        <v>1081</v>
      </c>
      <c r="K448">
        <v>4</v>
      </c>
      <c r="L448" t="s">
        <v>1053</v>
      </c>
      <c r="M448">
        <v>5</v>
      </c>
    </row>
    <row r="449" spans="1:13" x14ac:dyDescent="0.35">
      <c r="A449" t="s">
        <v>471</v>
      </c>
      <c r="B449" t="s">
        <v>20</v>
      </c>
      <c r="C449">
        <v>96</v>
      </c>
      <c r="D449" t="s">
        <v>9</v>
      </c>
      <c r="E449" s="29">
        <v>45049</v>
      </c>
      <c r="F449">
        <v>46</v>
      </c>
      <c r="G449">
        <v>0.7</v>
      </c>
      <c r="H449">
        <v>2023</v>
      </c>
      <c r="I449" t="s">
        <v>1082</v>
      </c>
      <c r="J449" t="s">
        <v>1077</v>
      </c>
      <c r="K449">
        <v>1</v>
      </c>
      <c r="L449" t="s">
        <v>1053</v>
      </c>
      <c r="M449">
        <v>5</v>
      </c>
    </row>
    <row r="450" spans="1:13" x14ac:dyDescent="0.35">
      <c r="A450" t="s">
        <v>472</v>
      </c>
      <c r="B450" t="s">
        <v>22</v>
      </c>
      <c r="C450">
        <v>61</v>
      </c>
      <c r="D450" t="s">
        <v>6</v>
      </c>
      <c r="E450" s="29">
        <v>45049</v>
      </c>
      <c r="F450">
        <v>115</v>
      </c>
      <c r="G450">
        <v>3.7</v>
      </c>
      <c r="H450">
        <v>2023</v>
      </c>
      <c r="I450" t="s">
        <v>1082</v>
      </c>
      <c r="J450" t="s">
        <v>1077</v>
      </c>
      <c r="K450">
        <v>4</v>
      </c>
      <c r="L450" t="s">
        <v>1053</v>
      </c>
      <c r="M450">
        <v>5</v>
      </c>
    </row>
    <row r="451" spans="1:13" x14ac:dyDescent="0.35">
      <c r="A451" t="s">
        <v>473</v>
      </c>
      <c r="B451" t="s">
        <v>20</v>
      </c>
      <c r="C451">
        <v>91</v>
      </c>
      <c r="D451" t="s">
        <v>6</v>
      </c>
      <c r="E451" s="29">
        <v>45049</v>
      </c>
      <c r="F451">
        <v>124</v>
      </c>
      <c r="G451">
        <v>3.9</v>
      </c>
      <c r="H451">
        <v>2023</v>
      </c>
      <c r="I451" t="s">
        <v>1082</v>
      </c>
      <c r="J451" t="s">
        <v>1077</v>
      </c>
      <c r="K451">
        <v>4</v>
      </c>
      <c r="L451" t="s">
        <v>1053</v>
      </c>
      <c r="M451">
        <v>5</v>
      </c>
    </row>
    <row r="452" spans="1:13" x14ac:dyDescent="0.35">
      <c r="A452" t="s">
        <v>474</v>
      </c>
      <c r="B452" t="s">
        <v>17</v>
      </c>
      <c r="C452">
        <v>30</v>
      </c>
      <c r="D452" t="s">
        <v>6</v>
      </c>
      <c r="E452" s="29">
        <v>45050</v>
      </c>
      <c r="F452">
        <v>205</v>
      </c>
      <c r="G452">
        <v>4.5</v>
      </c>
      <c r="H452">
        <v>2023</v>
      </c>
      <c r="I452" t="s">
        <v>1083</v>
      </c>
      <c r="J452" t="s">
        <v>1084</v>
      </c>
      <c r="K452">
        <v>5</v>
      </c>
      <c r="L452" t="s">
        <v>1053</v>
      </c>
      <c r="M452">
        <v>5</v>
      </c>
    </row>
    <row r="453" spans="1:13" x14ac:dyDescent="0.35">
      <c r="A453" t="s">
        <v>475</v>
      </c>
      <c r="B453" t="s">
        <v>5</v>
      </c>
      <c r="C453">
        <v>111</v>
      </c>
      <c r="D453" t="s">
        <v>11</v>
      </c>
      <c r="E453" s="29">
        <v>45050</v>
      </c>
      <c r="F453">
        <v>90</v>
      </c>
      <c r="G453">
        <v>2.8</v>
      </c>
      <c r="H453">
        <v>2023</v>
      </c>
      <c r="I453" t="s">
        <v>1083</v>
      </c>
      <c r="J453" t="s">
        <v>1077</v>
      </c>
      <c r="K453">
        <v>3</v>
      </c>
      <c r="L453" t="s">
        <v>1053</v>
      </c>
      <c r="M453">
        <v>5</v>
      </c>
    </row>
    <row r="454" spans="1:13" x14ac:dyDescent="0.35">
      <c r="A454" t="s">
        <v>476</v>
      </c>
      <c r="B454" t="s">
        <v>22</v>
      </c>
      <c r="C454">
        <v>81</v>
      </c>
      <c r="D454" t="s">
        <v>9</v>
      </c>
      <c r="E454" s="29">
        <v>45050</v>
      </c>
      <c r="F454">
        <v>92</v>
      </c>
      <c r="G454">
        <v>4.9000000000000004</v>
      </c>
      <c r="H454">
        <v>2023</v>
      </c>
      <c r="I454" t="s">
        <v>1083</v>
      </c>
      <c r="J454" t="s">
        <v>1077</v>
      </c>
      <c r="K454">
        <v>5</v>
      </c>
      <c r="L454" t="s">
        <v>1053</v>
      </c>
      <c r="M454">
        <v>5</v>
      </c>
    </row>
    <row r="455" spans="1:13" x14ac:dyDescent="0.35">
      <c r="A455" t="s">
        <v>477</v>
      </c>
      <c r="B455" t="s">
        <v>24</v>
      </c>
      <c r="C455">
        <v>40</v>
      </c>
      <c r="D455" t="s">
        <v>13</v>
      </c>
      <c r="E455" s="29">
        <v>45052</v>
      </c>
      <c r="F455">
        <v>108</v>
      </c>
      <c r="G455">
        <v>4.2</v>
      </c>
      <c r="H455">
        <v>2023</v>
      </c>
      <c r="I455" t="s">
        <v>1086</v>
      </c>
      <c r="J455" t="s">
        <v>1081</v>
      </c>
      <c r="K455">
        <v>4</v>
      </c>
      <c r="L455" t="s">
        <v>1053</v>
      </c>
      <c r="M455">
        <v>5</v>
      </c>
    </row>
    <row r="456" spans="1:13" x14ac:dyDescent="0.35">
      <c r="A456" t="s">
        <v>478</v>
      </c>
      <c r="B456" t="s">
        <v>5</v>
      </c>
      <c r="C456">
        <v>143</v>
      </c>
      <c r="D456" t="s">
        <v>13</v>
      </c>
      <c r="E456" s="29">
        <v>45052</v>
      </c>
      <c r="F456">
        <v>54</v>
      </c>
      <c r="G456">
        <v>4.4000000000000004</v>
      </c>
      <c r="H456">
        <v>2023</v>
      </c>
      <c r="I456" t="s">
        <v>1086</v>
      </c>
      <c r="J456" t="s">
        <v>1079</v>
      </c>
      <c r="K456">
        <v>4</v>
      </c>
      <c r="L456" t="s">
        <v>1053</v>
      </c>
      <c r="M456">
        <v>5</v>
      </c>
    </row>
    <row r="457" spans="1:13" x14ac:dyDescent="0.35">
      <c r="A457" t="s">
        <v>479</v>
      </c>
      <c r="B457" t="s">
        <v>24</v>
      </c>
      <c r="C457">
        <v>70</v>
      </c>
      <c r="D457" t="s">
        <v>13</v>
      </c>
      <c r="E457" s="29">
        <v>45053</v>
      </c>
      <c r="F457">
        <v>44</v>
      </c>
      <c r="G457">
        <v>3.5</v>
      </c>
      <c r="H457">
        <v>2023</v>
      </c>
      <c r="I457" t="s">
        <v>1076</v>
      </c>
      <c r="J457" t="s">
        <v>1077</v>
      </c>
      <c r="K457">
        <v>4</v>
      </c>
      <c r="L457" t="s">
        <v>1053</v>
      </c>
      <c r="M457">
        <v>5</v>
      </c>
    </row>
    <row r="458" spans="1:13" x14ac:dyDescent="0.35">
      <c r="A458" t="s">
        <v>480</v>
      </c>
      <c r="B458" t="s">
        <v>19</v>
      </c>
      <c r="C458">
        <v>137</v>
      </c>
      <c r="D458" t="s">
        <v>13</v>
      </c>
      <c r="E458" s="29">
        <v>45053</v>
      </c>
      <c r="F458">
        <v>44</v>
      </c>
      <c r="G458">
        <v>4.7</v>
      </c>
      <c r="H458">
        <v>2023</v>
      </c>
      <c r="I458" t="s">
        <v>1076</v>
      </c>
      <c r="J458" t="s">
        <v>1079</v>
      </c>
      <c r="K458">
        <v>5</v>
      </c>
      <c r="L458" t="s">
        <v>1053</v>
      </c>
      <c r="M458">
        <v>5</v>
      </c>
    </row>
    <row r="459" spans="1:13" x14ac:dyDescent="0.35">
      <c r="A459" t="s">
        <v>481</v>
      </c>
      <c r="B459" t="s">
        <v>20</v>
      </c>
      <c r="C459">
        <v>52</v>
      </c>
      <c r="D459" t="s">
        <v>9</v>
      </c>
      <c r="E459" s="29">
        <v>45054</v>
      </c>
      <c r="F459">
        <v>37</v>
      </c>
      <c r="G459">
        <v>4.9000000000000004</v>
      </c>
      <c r="H459">
        <v>2023</v>
      </c>
      <c r="I459" t="s">
        <v>1078</v>
      </c>
      <c r="J459" t="s">
        <v>1081</v>
      </c>
      <c r="K459">
        <v>5</v>
      </c>
      <c r="L459" t="s">
        <v>1053</v>
      </c>
      <c r="M459">
        <v>5</v>
      </c>
    </row>
    <row r="460" spans="1:13" x14ac:dyDescent="0.35">
      <c r="A460" t="s">
        <v>482</v>
      </c>
      <c r="B460" t="s">
        <v>12</v>
      </c>
      <c r="C460">
        <v>31</v>
      </c>
      <c r="D460" t="s">
        <v>11</v>
      </c>
      <c r="E460" s="29">
        <v>45054</v>
      </c>
      <c r="F460">
        <v>180</v>
      </c>
      <c r="G460">
        <v>4.5</v>
      </c>
      <c r="H460">
        <v>2023</v>
      </c>
      <c r="I460" t="s">
        <v>1078</v>
      </c>
      <c r="J460" t="s">
        <v>1081</v>
      </c>
      <c r="K460">
        <v>5</v>
      </c>
      <c r="L460" t="s">
        <v>1053</v>
      </c>
      <c r="M460">
        <v>5</v>
      </c>
    </row>
    <row r="461" spans="1:13" x14ac:dyDescent="0.35">
      <c r="A461" t="s">
        <v>483</v>
      </c>
      <c r="B461" t="s">
        <v>20</v>
      </c>
      <c r="C461">
        <v>114</v>
      </c>
      <c r="D461" t="s">
        <v>6</v>
      </c>
      <c r="E461" s="29">
        <v>45054</v>
      </c>
      <c r="F461">
        <v>105</v>
      </c>
      <c r="G461">
        <v>4.9000000000000004</v>
      </c>
      <c r="H461">
        <v>2023</v>
      </c>
      <c r="I461" t="s">
        <v>1078</v>
      </c>
      <c r="J461" t="s">
        <v>1077</v>
      </c>
      <c r="K461">
        <v>5</v>
      </c>
      <c r="L461" t="s">
        <v>1053</v>
      </c>
      <c r="M461">
        <v>5</v>
      </c>
    </row>
    <row r="462" spans="1:13" x14ac:dyDescent="0.35">
      <c r="A462" t="s">
        <v>484</v>
      </c>
      <c r="B462" t="s">
        <v>19</v>
      </c>
      <c r="C462">
        <v>73</v>
      </c>
      <c r="D462" t="s">
        <v>10</v>
      </c>
      <c r="E462" s="29">
        <v>45054</v>
      </c>
      <c r="F462">
        <v>87</v>
      </c>
      <c r="G462">
        <v>3.6</v>
      </c>
      <c r="H462">
        <v>2023</v>
      </c>
      <c r="I462" t="s">
        <v>1078</v>
      </c>
      <c r="J462" t="s">
        <v>1077</v>
      </c>
      <c r="K462">
        <v>4</v>
      </c>
      <c r="L462" t="s">
        <v>1053</v>
      </c>
      <c r="M462">
        <v>5</v>
      </c>
    </row>
    <row r="463" spans="1:13" x14ac:dyDescent="0.35">
      <c r="A463" t="s">
        <v>485</v>
      </c>
      <c r="B463" t="s">
        <v>22</v>
      </c>
      <c r="C463">
        <v>25</v>
      </c>
      <c r="D463" t="s">
        <v>11</v>
      </c>
      <c r="E463" s="29">
        <v>45054</v>
      </c>
      <c r="F463">
        <v>52</v>
      </c>
      <c r="G463">
        <v>3.8</v>
      </c>
      <c r="H463">
        <v>2023</v>
      </c>
      <c r="I463" t="s">
        <v>1078</v>
      </c>
      <c r="J463" t="s">
        <v>1084</v>
      </c>
      <c r="K463">
        <v>4</v>
      </c>
      <c r="L463" t="s">
        <v>1053</v>
      </c>
      <c r="M463">
        <v>5</v>
      </c>
    </row>
    <row r="464" spans="1:13" x14ac:dyDescent="0.35">
      <c r="A464" t="s">
        <v>486</v>
      </c>
      <c r="B464" t="s">
        <v>8</v>
      </c>
      <c r="C464">
        <v>44</v>
      </c>
      <c r="D464" t="s">
        <v>6</v>
      </c>
      <c r="E464" s="29">
        <v>45054</v>
      </c>
      <c r="F464">
        <v>63</v>
      </c>
      <c r="G464">
        <v>3.5</v>
      </c>
      <c r="H464">
        <v>2023</v>
      </c>
      <c r="I464" t="s">
        <v>1078</v>
      </c>
      <c r="J464" t="s">
        <v>1081</v>
      </c>
      <c r="K464">
        <v>4</v>
      </c>
      <c r="L464" t="s">
        <v>1053</v>
      </c>
      <c r="M464">
        <v>5</v>
      </c>
    </row>
    <row r="465" spans="1:13" x14ac:dyDescent="0.35">
      <c r="A465" t="s">
        <v>487</v>
      </c>
      <c r="B465" t="s">
        <v>7</v>
      </c>
      <c r="C465">
        <v>34</v>
      </c>
      <c r="D465" t="s">
        <v>9</v>
      </c>
      <c r="E465" s="29">
        <v>45055</v>
      </c>
      <c r="F465">
        <v>195</v>
      </c>
      <c r="G465">
        <v>4.8</v>
      </c>
      <c r="H465">
        <v>2023</v>
      </c>
      <c r="I465" t="s">
        <v>1080</v>
      </c>
      <c r="J465" t="s">
        <v>1081</v>
      </c>
      <c r="K465">
        <v>5</v>
      </c>
      <c r="L465" t="s">
        <v>1053</v>
      </c>
      <c r="M465">
        <v>5</v>
      </c>
    </row>
    <row r="466" spans="1:13" x14ac:dyDescent="0.35">
      <c r="A466" t="s">
        <v>488</v>
      </c>
      <c r="B466" t="s">
        <v>5</v>
      </c>
      <c r="C466">
        <v>89</v>
      </c>
      <c r="D466" t="s">
        <v>13</v>
      </c>
      <c r="E466" s="29">
        <v>45056</v>
      </c>
      <c r="F466">
        <v>176</v>
      </c>
      <c r="G466">
        <v>4.5</v>
      </c>
      <c r="H466">
        <v>2023</v>
      </c>
      <c r="I466" t="s">
        <v>1082</v>
      </c>
      <c r="J466" t="s">
        <v>1077</v>
      </c>
      <c r="K466">
        <v>5</v>
      </c>
      <c r="L466" t="s">
        <v>1053</v>
      </c>
      <c r="M466">
        <v>5</v>
      </c>
    </row>
    <row r="467" spans="1:13" x14ac:dyDescent="0.35">
      <c r="A467" t="s">
        <v>489</v>
      </c>
      <c r="B467" t="s">
        <v>18</v>
      </c>
      <c r="C467">
        <v>54</v>
      </c>
      <c r="D467" t="s">
        <v>11</v>
      </c>
      <c r="E467" s="29">
        <v>45057</v>
      </c>
      <c r="F467">
        <v>31</v>
      </c>
      <c r="G467">
        <v>3.3</v>
      </c>
      <c r="H467">
        <v>2023</v>
      </c>
      <c r="I467" t="s">
        <v>1083</v>
      </c>
      <c r="J467" t="s">
        <v>1081</v>
      </c>
      <c r="K467">
        <v>3</v>
      </c>
      <c r="L467" t="s">
        <v>1053</v>
      </c>
      <c r="M467">
        <v>5</v>
      </c>
    </row>
    <row r="468" spans="1:13" x14ac:dyDescent="0.35">
      <c r="A468" t="s">
        <v>490</v>
      </c>
      <c r="B468" t="s">
        <v>23</v>
      </c>
      <c r="C468">
        <v>25</v>
      </c>
      <c r="D468" t="s">
        <v>11</v>
      </c>
      <c r="E468" s="29">
        <v>45058</v>
      </c>
      <c r="F468">
        <v>27</v>
      </c>
      <c r="G468">
        <v>3.2</v>
      </c>
      <c r="H468">
        <v>2023</v>
      </c>
      <c r="I468" t="s">
        <v>1085</v>
      </c>
      <c r="J468" t="s">
        <v>1084</v>
      </c>
      <c r="K468">
        <v>3</v>
      </c>
      <c r="L468" t="s">
        <v>1053</v>
      </c>
      <c r="M468">
        <v>5</v>
      </c>
    </row>
    <row r="469" spans="1:13" x14ac:dyDescent="0.35">
      <c r="A469" t="s">
        <v>491</v>
      </c>
      <c r="B469" t="s">
        <v>14</v>
      </c>
      <c r="C469">
        <v>91</v>
      </c>
      <c r="D469" t="s">
        <v>13</v>
      </c>
      <c r="E469" s="29">
        <v>45058</v>
      </c>
      <c r="F469">
        <v>76</v>
      </c>
      <c r="G469">
        <v>4.9000000000000004</v>
      </c>
      <c r="H469">
        <v>2023</v>
      </c>
      <c r="I469" t="s">
        <v>1085</v>
      </c>
      <c r="J469" t="s">
        <v>1077</v>
      </c>
      <c r="K469">
        <v>5</v>
      </c>
      <c r="L469" t="s">
        <v>1053</v>
      </c>
      <c r="M469">
        <v>5</v>
      </c>
    </row>
    <row r="470" spans="1:13" x14ac:dyDescent="0.35">
      <c r="A470" t="s">
        <v>492</v>
      </c>
      <c r="B470" t="s">
        <v>8</v>
      </c>
      <c r="C470">
        <v>144</v>
      </c>
      <c r="D470" t="s">
        <v>6</v>
      </c>
      <c r="E470" s="29">
        <v>45058</v>
      </c>
      <c r="F470">
        <v>62</v>
      </c>
      <c r="G470">
        <v>4.8</v>
      </c>
      <c r="H470">
        <v>2023</v>
      </c>
      <c r="I470" t="s">
        <v>1085</v>
      </c>
      <c r="J470" t="s">
        <v>1079</v>
      </c>
      <c r="K470">
        <v>5</v>
      </c>
      <c r="L470" t="s">
        <v>1053</v>
      </c>
      <c r="M470">
        <v>5</v>
      </c>
    </row>
    <row r="471" spans="1:13" x14ac:dyDescent="0.35">
      <c r="A471" t="s">
        <v>493</v>
      </c>
      <c r="B471" t="s">
        <v>14</v>
      </c>
      <c r="C471">
        <v>81</v>
      </c>
      <c r="D471" t="s">
        <v>9</v>
      </c>
      <c r="E471" s="29">
        <v>45060</v>
      </c>
      <c r="F471">
        <v>100</v>
      </c>
      <c r="G471">
        <v>1.3</v>
      </c>
      <c r="H471">
        <v>2023</v>
      </c>
      <c r="I471" t="s">
        <v>1076</v>
      </c>
      <c r="J471" t="s">
        <v>1077</v>
      </c>
      <c r="K471">
        <v>1</v>
      </c>
      <c r="L471" t="s">
        <v>1053</v>
      </c>
      <c r="M471">
        <v>5</v>
      </c>
    </row>
    <row r="472" spans="1:13" x14ac:dyDescent="0.35">
      <c r="A472" t="s">
        <v>494</v>
      </c>
      <c r="B472" t="s">
        <v>17</v>
      </c>
      <c r="C472">
        <v>92</v>
      </c>
      <c r="D472" t="s">
        <v>11</v>
      </c>
      <c r="E472" s="29">
        <v>45060</v>
      </c>
      <c r="F472">
        <v>44</v>
      </c>
      <c r="G472">
        <v>3.1</v>
      </c>
      <c r="H472">
        <v>2023</v>
      </c>
      <c r="I472" t="s">
        <v>1076</v>
      </c>
      <c r="J472" t="s">
        <v>1077</v>
      </c>
      <c r="K472">
        <v>3</v>
      </c>
      <c r="L472" t="s">
        <v>1053</v>
      </c>
      <c r="M472">
        <v>5</v>
      </c>
    </row>
    <row r="473" spans="1:13" x14ac:dyDescent="0.35">
      <c r="A473" t="s">
        <v>495</v>
      </c>
      <c r="B473" t="s">
        <v>23</v>
      </c>
      <c r="C473">
        <v>115</v>
      </c>
      <c r="D473" t="s">
        <v>13</v>
      </c>
      <c r="E473" s="29">
        <v>45060</v>
      </c>
      <c r="F473">
        <v>168</v>
      </c>
      <c r="G473">
        <v>3.4</v>
      </c>
      <c r="H473">
        <v>2023</v>
      </c>
      <c r="I473" t="s">
        <v>1076</v>
      </c>
      <c r="J473" t="s">
        <v>1077</v>
      </c>
      <c r="K473">
        <v>3</v>
      </c>
      <c r="L473" t="s">
        <v>1053</v>
      </c>
      <c r="M473">
        <v>5</v>
      </c>
    </row>
    <row r="474" spans="1:13" x14ac:dyDescent="0.35">
      <c r="A474" t="s">
        <v>496</v>
      </c>
      <c r="B474" t="s">
        <v>15</v>
      </c>
      <c r="C474">
        <v>56</v>
      </c>
      <c r="D474" t="s">
        <v>13</v>
      </c>
      <c r="E474" s="29">
        <v>45061</v>
      </c>
      <c r="F474">
        <v>200</v>
      </c>
      <c r="G474">
        <v>4.5999999999999996</v>
      </c>
      <c r="H474">
        <v>2023</v>
      </c>
      <c r="I474" t="s">
        <v>1078</v>
      </c>
      <c r="J474" t="s">
        <v>1081</v>
      </c>
      <c r="K474">
        <v>5</v>
      </c>
      <c r="L474" t="s">
        <v>1053</v>
      </c>
      <c r="M474">
        <v>5</v>
      </c>
    </row>
    <row r="475" spans="1:13" x14ac:dyDescent="0.35">
      <c r="A475" t="s">
        <v>497</v>
      </c>
      <c r="B475" t="s">
        <v>12</v>
      </c>
      <c r="C475">
        <v>154</v>
      </c>
      <c r="D475" t="s">
        <v>11</v>
      </c>
      <c r="E475" s="29">
        <v>45061</v>
      </c>
      <c r="F475">
        <v>84</v>
      </c>
      <c r="G475">
        <v>4.3</v>
      </c>
      <c r="H475">
        <v>2023</v>
      </c>
      <c r="I475" t="s">
        <v>1078</v>
      </c>
      <c r="J475" t="s">
        <v>1079</v>
      </c>
      <c r="K475">
        <v>4</v>
      </c>
      <c r="L475" t="s">
        <v>1053</v>
      </c>
      <c r="M475">
        <v>5</v>
      </c>
    </row>
    <row r="476" spans="1:13" x14ac:dyDescent="0.35">
      <c r="A476" t="s">
        <v>498</v>
      </c>
      <c r="B476" t="s">
        <v>5</v>
      </c>
      <c r="C476">
        <v>51</v>
      </c>
      <c r="D476" t="s">
        <v>13</v>
      </c>
      <c r="E476" s="29">
        <v>45062</v>
      </c>
      <c r="F476">
        <v>117</v>
      </c>
      <c r="G476">
        <v>2.7</v>
      </c>
      <c r="H476">
        <v>2023</v>
      </c>
      <c r="I476" t="s">
        <v>1080</v>
      </c>
      <c r="J476" t="s">
        <v>1081</v>
      </c>
      <c r="K476">
        <v>3</v>
      </c>
      <c r="L476" t="s">
        <v>1053</v>
      </c>
      <c r="M476">
        <v>5</v>
      </c>
    </row>
    <row r="477" spans="1:13" x14ac:dyDescent="0.35">
      <c r="A477" t="s">
        <v>499</v>
      </c>
      <c r="B477" t="s">
        <v>7</v>
      </c>
      <c r="C477">
        <v>21</v>
      </c>
      <c r="D477" t="s">
        <v>9</v>
      </c>
      <c r="E477" s="29">
        <v>45062</v>
      </c>
      <c r="F477">
        <v>63</v>
      </c>
      <c r="G477">
        <v>4.2</v>
      </c>
      <c r="H477">
        <v>2023</v>
      </c>
      <c r="I477" t="s">
        <v>1080</v>
      </c>
      <c r="J477" t="s">
        <v>1084</v>
      </c>
      <c r="K477">
        <v>4</v>
      </c>
      <c r="L477" t="s">
        <v>1053</v>
      </c>
      <c r="M477">
        <v>5</v>
      </c>
    </row>
    <row r="478" spans="1:13" x14ac:dyDescent="0.35">
      <c r="A478" t="s">
        <v>500</v>
      </c>
      <c r="B478" t="s">
        <v>23</v>
      </c>
      <c r="C478">
        <v>80</v>
      </c>
      <c r="D478" t="s">
        <v>13</v>
      </c>
      <c r="E478" s="29">
        <v>45063</v>
      </c>
      <c r="F478">
        <v>145</v>
      </c>
      <c r="G478">
        <v>4.9000000000000004</v>
      </c>
      <c r="H478">
        <v>2023</v>
      </c>
      <c r="I478" t="s">
        <v>1082</v>
      </c>
      <c r="J478" t="s">
        <v>1077</v>
      </c>
      <c r="K478">
        <v>5</v>
      </c>
      <c r="L478" t="s">
        <v>1053</v>
      </c>
      <c r="M478">
        <v>5</v>
      </c>
    </row>
    <row r="479" spans="1:13" x14ac:dyDescent="0.35">
      <c r="A479" t="s">
        <v>501</v>
      </c>
      <c r="B479" t="s">
        <v>5</v>
      </c>
      <c r="C479">
        <v>139</v>
      </c>
      <c r="D479" t="s">
        <v>11</v>
      </c>
      <c r="E479" s="29">
        <v>45063</v>
      </c>
      <c r="F479">
        <v>220</v>
      </c>
      <c r="G479">
        <v>3.2</v>
      </c>
      <c r="H479">
        <v>2023</v>
      </c>
      <c r="I479" t="s">
        <v>1082</v>
      </c>
      <c r="J479" t="s">
        <v>1079</v>
      </c>
      <c r="K479">
        <v>3</v>
      </c>
      <c r="L479" t="s">
        <v>1053</v>
      </c>
      <c r="M479">
        <v>5</v>
      </c>
    </row>
    <row r="480" spans="1:13" x14ac:dyDescent="0.35">
      <c r="A480" t="s">
        <v>502</v>
      </c>
      <c r="B480" t="s">
        <v>24</v>
      </c>
      <c r="C480">
        <v>50</v>
      </c>
      <c r="D480" t="s">
        <v>9</v>
      </c>
      <c r="E480" s="29">
        <v>45063</v>
      </c>
      <c r="F480">
        <v>26</v>
      </c>
      <c r="G480">
        <v>4.7</v>
      </c>
      <c r="H480">
        <v>2023</v>
      </c>
      <c r="I480" t="s">
        <v>1082</v>
      </c>
      <c r="J480" t="s">
        <v>1081</v>
      </c>
      <c r="K480">
        <v>5</v>
      </c>
      <c r="L480" t="s">
        <v>1053</v>
      </c>
      <c r="M480">
        <v>5</v>
      </c>
    </row>
    <row r="481" spans="1:13" x14ac:dyDescent="0.35">
      <c r="A481" t="s">
        <v>503</v>
      </c>
      <c r="B481" t="s">
        <v>23</v>
      </c>
      <c r="C481">
        <v>88</v>
      </c>
      <c r="D481" t="s">
        <v>13</v>
      </c>
      <c r="E481" s="29">
        <v>45063</v>
      </c>
      <c r="F481">
        <v>78</v>
      </c>
      <c r="G481">
        <v>4.3</v>
      </c>
      <c r="H481">
        <v>2023</v>
      </c>
      <c r="I481" t="s">
        <v>1082</v>
      </c>
      <c r="J481" t="s">
        <v>1077</v>
      </c>
      <c r="K481">
        <v>4</v>
      </c>
      <c r="L481" t="s">
        <v>1053</v>
      </c>
      <c r="M481">
        <v>5</v>
      </c>
    </row>
    <row r="482" spans="1:13" x14ac:dyDescent="0.35">
      <c r="A482" t="s">
        <v>504</v>
      </c>
      <c r="B482" t="s">
        <v>18</v>
      </c>
      <c r="C482">
        <v>19</v>
      </c>
      <c r="D482" t="s">
        <v>6</v>
      </c>
      <c r="E482" s="29">
        <v>45064</v>
      </c>
      <c r="F482">
        <v>132</v>
      </c>
      <c r="G482">
        <v>4.3</v>
      </c>
      <c r="H482">
        <v>2023</v>
      </c>
      <c r="I482" t="s">
        <v>1083</v>
      </c>
      <c r="J482" t="s">
        <v>1084</v>
      </c>
      <c r="K482">
        <v>4</v>
      </c>
      <c r="L482" t="s">
        <v>1053</v>
      </c>
      <c r="M482">
        <v>5</v>
      </c>
    </row>
    <row r="483" spans="1:13" x14ac:dyDescent="0.35">
      <c r="A483" t="s">
        <v>505</v>
      </c>
      <c r="B483" t="s">
        <v>22</v>
      </c>
      <c r="C483">
        <v>104</v>
      </c>
      <c r="D483" t="s">
        <v>6</v>
      </c>
      <c r="E483" s="29">
        <v>45065</v>
      </c>
      <c r="F483">
        <v>68</v>
      </c>
      <c r="G483">
        <v>3.7</v>
      </c>
      <c r="H483">
        <v>2023</v>
      </c>
      <c r="I483" t="s">
        <v>1085</v>
      </c>
      <c r="J483" t="s">
        <v>1077</v>
      </c>
      <c r="K483">
        <v>4</v>
      </c>
      <c r="L483" t="s">
        <v>1053</v>
      </c>
      <c r="M483">
        <v>5</v>
      </c>
    </row>
    <row r="484" spans="1:13" x14ac:dyDescent="0.35">
      <c r="A484" t="s">
        <v>506</v>
      </c>
      <c r="B484" t="s">
        <v>12</v>
      </c>
      <c r="C484">
        <v>67</v>
      </c>
      <c r="D484" t="s">
        <v>11</v>
      </c>
      <c r="E484" s="29">
        <v>45067</v>
      </c>
      <c r="F484">
        <v>129</v>
      </c>
      <c r="G484">
        <v>4.7</v>
      </c>
      <c r="H484">
        <v>2023</v>
      </c>
      <c r="I484" t="s">
        <v>1076</v>
      </c>
      <c r="J484" t="s">
        <v>1077</v>
      </c>
      <c r="K484">
        <v>5</v>
      </c>
      <c r="L484" t="s">
        <v>1053</v>
      </c>
      <c r="M484">
        <v>5</v>
      </c>
    </row>
    <row r="485" spans="1:13" x14ac:dyDescent="0.35">
      <c r="A485" t="s">
        <v>507</v>
      </c>
      <c r="B485" t="s">
        <v>16</v>
      </c>
      <c r="C485">
        <v>107</v>
      </c>
      <c r="D485" t="s">
        <v>6</v>
      </c>
      <c r="E485" s="29">
        <v>45067</v>
      </c>
      <c r="F485">
        <v>115</v>
      </c>
      <c r="G485">
        <v>4.9000000000000004</v>
      </c>
      <c r="H485">
        <v>2023</v>
      </c>
      <c r="I485" t="s">
        <v>1076</v>
      </c>
      <c r="J485" t="s">
        <v>1077</v>
      </c>
      <c r="K485">
        <v>5</v>
      </c>
      <c r="L485" t="s">
        <v>1053</v>
      </c>
      <c r="M485">
        <v>5</v>
      </c>
    </row>
    <row r="486" spans="1:13" x14ac:dyDescent="0.35">
      <c r="A486" t="s">
        <v>508</v>
      </c>
      <c r="B486" t="s">
        <v>16</v>
      </c>
      <c r="C486">
        <v>93</v>
      </c>
      <c r="D486" t="s">
        <v>6</v>
      </c>
      <c r="E486" s="29">
        <v>45067</v>
      </c>
      <c r="F486">
        <v>128</v>
      </c>
      <c r="G486">
        <v>3.9</v>
      </c>
      <c r="H486">
        <v>2023</v>
      </c>
      <c r="I486" t="s">
        <v>1076</v>
      </c>
      <c r="J486" t="s">
        <v>1077</v>
      </c>
      <c r="K486">
        <v>4</v>
      </c>
      <c r="L486" t="s">
        <v>1053</v>
      </c>
      <c r="M486">
        <v>5</v>
      </c>
    </row>
    <row r="487" spans="1:13" x14ac:dyDescent="0.35">
      <c r="A487" t="s">
        <v>509</v>
      </c>
      <c r="B487" t="s">
        <v>16</v>
      </c>
      <c r="C487">
        <v>117</v>
      </c>
      <c r="D487" t="s">
        <v>11</v>
      </c>
      <c r="E487" s="29">
        <v>45067</v>
      </c>
      <c r="F487">
        <v>90</v>
      </c>
      <c r="G487">
        <v>4.5</v>
      </c>
      <c r="H487">
        <v>2023</v>
      </c>
      <c r="I487" t="s">
        <v>1076</v>
      </c>
      <c r="J487" t="s">
        <v>1077</v>
      </c>
      <c r="K487">
        <v>5</v>
      </c>
      <c r="L487" t="s">
        <v>1053</v>
      </c>
      <c r="M487">
        <v>5</v>
      </c>
    </row>
    <row r="488" spans="1:13" x14ac:dyDescent="0.35">
      <c r="A488" t="s">
        <v>510</v>
      </c>
      <c r="B488" t="s">
        <v>24</v>
      </c>
      <c r="C488">
        <v>76</v>
      </c>
      <c r="D488" t="s">
        <v>13</v>
      </c>
      <c r="E488" s="29">
        <v>45068</v>
      </c>
      <c r="F488">
        <v>39</v>
      </c>
      <c r="G488">
        <v>4.5999999999999996</v>
      </c>
      <c r="H488">
        <v>2023</v>
      </c>
      <c r="I488" t="s">
        <v>1078</v>
      </c>
      <c r="J488" t="s">
        <v>1077</v>
      </c>
      <c r="K488">
        <v>5</v>
      </c>
      <c r="L488" t="s">
        <v>1053</v>
      </c>
      <c r="M488">
        <v>5</v>
      </c>
    </row>
    <row r="489" spans="1:13" x14ac:dyDescent="0.35">
      <c r="A489" t="s">
        <v>511</v>
      </c>
      <c r="B489" t="s">
        <v>18</v>
      </c>
      <c r="C489">
        <v>64</v>
      </c>
      <c r="D489" t="s">
        <v>6</v>
      </c>
      <c r="E489" s="29">
        <v>45068</v>
      </c>
      <c r="F489">
        <v>132</v>
      </c>
      <c r="G489">
        <v>3.3</v>
      </c>
      <c r="H489">
        <v>2023</v>
      </c>
      <c r="I489" t="s">
        <v>1078</v>
      </c>
      <c r="J489" t="s">
        <v>1077</v>
      </c>
      <c r="K489">
        <v>3</v>
      </c>
      <c r="L489" t="s">
        <v>1053</v>
      </c>
      <c r="M489">
        <v>5</v>
      </c>
    </row>
    <row r="490" spans="1:13" x14ac:dyDescent="0.35">
      <c r="A490" t="s">
        <v>512</v>
      </c>
      <c r="B490" t="s">
        <v>8</v>
      </c>
      <c r="C490">
        <v>33</v>
      </c>
      <c r="D490" t="s">
        <v>6</v>
      </c>
      <c r="E490" s="29">
        <v>45068</v>
      </c>
      <c r="F490">
        <v>170</v>
      </c>
      <c r="G490">
        <v>3.8</v>
      </c>
      <c r="H490">
        <v>2023</v>
      </c>
      <c r="I490" t="s">
        <v>1078</v>
      </c>
      <c r="J490" t="s">
        <v>1081</v>
      </c>
      <c r="K490">
        <v>4</v>
      </c>
      <c r="L490" t="s">
        <v>1053</v>
      </c>
      <c r="M490">
        <v>5</v>
      </c>
    </row>
    <row r="491" spans="1:13" x14ac:dyDescent="0.35">
      <c r="A491" t="s">
        <v>513</v>
      </c>
      <c r="B491" t="s">
        <v>16</v>
      </c>
      <c r="C491">
        <v>115</v>
      </c>
      <c r="D491" t="s">
        <v>11</v>
      </c>
      <c r="E491" s="29">
        <v>45068</v>
      </c>
      <c r="F491">
        <v>42</v>
      </c>
      <c r="G491">
        <v>4.7</v>
      </c>
      <c r="H491">
        <v>2023</v>
      </c>
      <c r="I491" t="s">
        <v>1078</v>
      </c>
      <c r="J491" t="s">
        <v>1077</v>
      </c>
      <c r="K491">
        <v>5</v>
      </c>
      <c r="L491" t="s">
        <v>1053</v>
      </c>
      <c r="M491">
        <v>5</v>
      </c>
    </row>
    <row r="492" spans="1:13" x14ac:dyDescent="0.35">
      <c r="A492" t="s">
        <v>514</v>
      </c>
      <c r="B492" t="s">
        <v>21</v>
      </c>
      <c r="C492">
        <v>155</v>
      </c>
      <c r="D492" t="s">
        <v>13</v>
      </c>
      <c r="E492" s="29">
        <v>45069</v>
      </c>
      <c r="F492">
        <v>37</v>
      </c>
      <c r="G492">
        <v>4</v>
      </c>
      <c r="H492">
        <v>2023</v>
      </c>
      <c r="I492" t="s">
        <v>1080</v>
      </c>
      <c r="J492" t="s">
        <v>1079</v>
      </c>
      <c r="K492">
        <v>4</v>
      </c>
      <c r="L492" t="s">
        <v>1053</v>
      </c>
      <c r="M492">
        <v>5</v>
      </c>
    </row>
    <row r="493" spans="1:13" x14ac:dyDescent="0.35">
      <c r="A493" t="s">
        <v>515</v>
      </c>
      <c r="B493" t="s">
        <v>12</v>
      </c>
      <c r="C493">
        <v>117</v>
      </c>
      <c r="D493" t="s">
        <v>13</v>
      </c>
      <c r="E493" s="29">
        <v>45069</v>
      </c>
      <c r="F493">
        <v>88</v>
      </c>
      <c r="G493">
        <v>4.7</v>
      </c>
      <c r="H493">
        <v>2023</v>
      </c>
      <c r="I493" t="s">
        <v>1080</v>
      </c>
      <c r="J493" t="s">
        <v>1077</v>
      </c>
      <c r="K493">
        <v>5</v>
      </c>
      <c r="L493" t="s">
        <v>1053</v>
      </c>
      <c r="M493">
        <v>5</v>
      </c>
    </row>
    <row r="494" spans="1:13" x14ac:dyDescent="0.35">
      <c r="A494" t="s">
        <v>516</v>
      </c>
      <c r="B494" t="s">
        <v>5</v>
      </c>
      <c r="C494">
        <v>63</v>
      </c>
      <c r="D494" t="s">
        <v>13</v>
      </c>
      <c r="E494" s="29">
        <v>45069</v>
      </c>
      <c r="F494">
        <v>80</v>
      </c>
      <c r="G494">
        <v>2.5</v>
      </c>
      <c r="H494">
        <v>2023</v>
      </c>
      <c r="I494" t="s">
        <v>1080</v>
      </c>
      <c r="J494" t="s">
        <v>1077</v>
      </c>
      <c r="K494">
        <v>3</v>
      </c>
      <c r="L494" t="s">
        <v>1053</v>
      </c>
      <c r="M494">
        <v>5</v>
      </c>
    </row>
    <row r="495" spans="1:13" x14ac:dyDescent="0.35">
      <c r="A495" t="s">
        <v>517</v>
      </c>
      <c r="B495" t="s">
        <v>18</v>
      </c>
      <c r="C495">
        <v>59</v>
      </c>
      <c r="D495" t="s">
        <v>10</v>
      </c>
      <c r="E495" s="29">
        <v>45070</v>
      </c>
      <c r="F495">
        <v>123</v>
      </c>
      <c r="G495">
        <v>3.6</v>
      </c>
      <c r="H495">
        <v>2023</v>
      </c>
      <c r="I495" t="s">
        <v>1082</v>
      </c>
      <c r="J495" t="s">
        <v>1081</v>
      </c>
      <c r="K495">
        <v>4</v>
      </c>
      <c r="L495" t="s">
        <v>1053</v>
      </c>
      <c r="M495">
        <v>5</v>
      </c>
    </row>
    <row r="496" spans="1:13" x14ac:dyDescent="0.35">
      <c r="A496" t="s">
        <v>518</v>
      </c>
      <c r="B496" t="s">
        <v>7</v>
      </c>
      <c r="C496">
        <v>133</v>
      </c>
      <c r="D496" t="s">
        <v>6</v>
      </c>
      <c r="E496" s="29">
        <v>45070</v>
      </c>
      <c r="F496">
        <v>31</v>
      </c>
      <c r="G496">
        <v>3.7</v>
      </c>
      <c r="H496">
        <v>2023</v>
      </c>
      <c r="I496" t="s">
        <v>1082</v>
      </c>
      <c r="J496" t="s">
        <v>1079</v>
      </c>
      <c r="K496">
        <v>4</v>
      </c>
      <c r="L496" t="s">
        <v>1053</v>
      </c>
      <c r="M496">
        <v>5</v>
      </c>
    </row>
    <row r="497" spans="1:13" x14ac:dyDescent="0.35">
      <c r="A497" t="s">
        <v>519</v>
      </c>
      <c r="B497" t="s">
        <v>17</v>
      </c>
      <c r="C497">
        <v>101</v>
      </c>
      <c r="D497" t="s">
        <v>9</v>
      </c>
      <c r="E497" s="29">
        <v>45070</v>
      </c>
      <c r="F497">
        <v>205</v>
      </c>
      <c r="G497">
        <v>3.9</v>
      </c>
      <c r="H497">
        <v>2023</v>
      </c>
      <c r="I497" t="s">
        <v>1082</v>
      </c>
      <c r="J497" t="s">
        <v>1077</v>
      </c>
      <c r="K497">
        <v>4</v>
      </c>
      <c r="L497" t="s">
        <v>1053</v>
      </c>
      <c r="M497">
        <v>5</v>
      </c>
    </row>
    <row r="498" spans="1:13" x14ac:dyDescent="0.35">
      <c r="A498" t="s">
        <v>520</v>
      </c>
      <c r="B498" t="s">
        <v>14</v>
      </c>
      <c r="C498">
        <v>151</v>
      </c>
      <c r="D498" t="s">
        <v>13</v>
      </c>
      <c r="E498" s="29">
        <v>45071</v>
      </c>
      <c r="F498">
        <v>123</v>
      </c>
      <c r="G498">
        <v>3.7</v>
      </c>
      <c r="H498">
        <v>2023</v>
      </c>
      <c r="I498" t="s">
        <v>1083</v>
      </c>
      <c r="J498" t="s">
        <v>1079</v>
      </c>
      <c r="K498">
        <v>4</v>
      </c>
      <c r="L498" t="s">
        <v>1053</v>
      </c>
      <c r="M498">
        <v>5</v>
      </c>
    </row>
    <row r="499" spans="1:13" x14ac:dyDescent="0.35">
      <c r="A499" t="s">
        <v>521</v>
      </c>
      <c r="B499" t="s">
        <v>8</v>
      </c>
      <c r="C499">
        <v>146</v>
      </c>
      <c r="D499" t="s">
        <v>6</v>
      </c>
      <c r="E499" s="29">
        <v>45071</v>
      </c>
      <c r="F499">
        <v>123</v>
      </c>
      <c r="G499">
        <v>4.3</v>
      </c>
      <c r="H499">
        <v>2023</v>
      </c>
      <c r="I499" t="s">
        <v>1083</v>
      </c>
      <c r="J499" t="s">
        <v>1079</v>
      </c>
      <c r="K499">
        <v>4</v>
      </c>
      <c r="L499" t="s">
        <v>1053</v>
      </c>
      <c r="M499">
        <v>5</v>
      </c>
    </row>
    <row r="500" spans="1:13" x14ac:dyDescent="0.35">
      <c r="A500" t="s">
        <v>522</v>
      </c>
      <c r="B500" t="s">
        <v>5</v>
      </c>
      <c r="C500">
        <v>148</v>
      </c>
      <c r="D500" t="s">
        <v>6</v>
      </c>
      <c r="E500" s="29">
        <v>45071</v>
      </c>
      <c r="F500">
        <v>36</v>
      </c>
      <c r="G500">
        <v>2.9</v>
      </c>
      <c r="H500">
        <v>2023</v>
      </c>
      <c r="I500" t="s">
        <v>1083</v>
      </c>
      <c r="J500" t="s">
        <v>1079</v>
      </c>
      <c r="K500">
        <v>3</v>
      </c>
      <c r="L500" t="s">
        <v>1053</v>
      </c>
      <c r="M500">
        <v>5</v>
      </c>
    </row>
    <row r="501" spans="1:13" x14ac:dyDescent="0.35">
      <c r="A501" t="s">
        <v>523</v>
      </c>
      <c r="B501" t="s">
        <v>14</v>
      </c>
      <c r="C501">
        <v>81</v>
      </c>
      <c r="D501" t="s">
        <v>6</v>
      </c>
      <c r="E501" s="29">
        <v>45071</v>
      </c>
      <c r="F501">
        <v>116</v>
      </c>
      <c r="G501">
        <v>4.3</v>
      </c>
      <c r="H501">
        <v>2023</v>
      </c>
      <c r="I501" t="s">
        <v>1083</v>
      </c>
      <c r="J501" t="s">
        <v>1077</v>
      </c>
      <c r="K501">
        <v>4</v>
      </c>
      <c r="L501" t="s">
        <v>1053</v>
      </c>
      <c r="M501">
        <v>5</v>
      </c>
    </row>
    <row r="502" spans="1:13" x14ac:dyDescent="0.35">
      <c r="A502" t="s">
        <v>524</v>
      </c>
      <c r="B502" t="s">
        <v>22</v>
      </c>
      <c r="C502">
        <v>115</v>
      </c>
      <c r="D502" t="s">
        <v>6</v>
      </c>
      <c r="E502" s="29">
        <v>45071</v>
      </c>
      <c r="F502">
        <v>40</v>
      </c>
      <c r="G502">
        <v>4.9000000000000004</v>
      </c>
      <c r="H502">
        <v>2023</v>
      </c>
      <c r="I502" t="s">
        <v>1083</v>
      </c>
      <c r="J502" t="s">
        <v>1077</v>
      </c>
      <c r="K502">
        <v>5</v>
      </c>
      <c r="L502" t="s">
        <v>1053</v>
      </c>
      <c r="M502">
        <v>5</v>
      </c>
    </row>
    <row r="503" spans="1:13" x14ac:dyDescent="0.35">
      <c r="A503" t="s">
        <v>525</v>
      </c>
      <c r="B503" t="s">
        <v>22</v>
      </c>
      <c r="C503">
        <v>117</v>
      </c>
      <c r="D503" t="s">
        <v>13</v>
      </c>
      <c r="E503" s="29">
        <v>45071</v>
      </c>
      <c r="F503">
        <v>40</v>
      </c>
      <c r="G503">
        <v>4</v>
      </c>
      <c r="H503">
        <v>2023</v>
      </c>
      <c r="I503" t="s">
        <v>1083</v>
      </c>
      <c r="J503" t="s">
        <v>1077</v>
      </c>
      <c r="K503">
        <v>4</v>
      </c>
      <c r="L503" t="s">
        <v>1053</v>
      </c>
      <c r="M503">
        <v>5</v>
      </c>
    </row>
    <row r="504" spans="1:13" x14ac:dyDescent="0.35">
      <c r="A504" t="s">
        <v>526</v>
      </c>
      <c r="B504" t="s">
        <v>17</v>
      </c>
      <c r="C504">
        <v>110</v>
      </c>
      <c r="D504" t="s">
        <v>11</v>
      </c>
      <c r="E504" s="29">
        <v>45072</v>
      </c>
      <c r="F504">
        <v>82</v>
      </c>
      <c r="G504">
        <v>4</v>
      </c>
      <c r="H504">
        <v>2023</v>
      </c>
      <c r="I504" t="s">
        <v>1085</v>
      </c>
      <c r="J504" t="s">
        <v>1077</v>
      </c>
      <c r="K504">
        <v>4</v>
      </c>
      <c r="L504" t="s">
        <v>1053</v>
      </c>
      <c r="M504">
        <v>5</v>
      </c>
    </row>
    <row r="505" spans="1:13" x14ac:dyDescent="0.35">
      <c r="A505" t="s">
        <v>527</v>
      </c>
      <c r="B505" t="s">
        <v>24</v>
      </c>
      <c r="C505">
        <v>103</v>
      </c>
      <c r="D505" t="s">
        <v>10</v>
      </c>
      <c r="E505" s="29">
        <v>45072</v>
      </c>
      <c r="F505">
        <v>62</v>
      </c>
      <c r="G505">
        <v>3.4</v>
      </c>
      <c r="H505">
        <v>2023</v>
      </c>
      <c r="I505" t="s">
        <v>1085</v>
      </c>
      <c r="J505" t="s">
        <v>1077</v>
      </c>
      <c r="K505">
        <v>3</v>
      </c>
      <c r="L505" t="s">
        <v>1053</v>
      </c>
      <c r="M505">
        <v>5</v>
      </c>
    </row>
    <row r="506" spans="1:13" x14ac:dyDescent="0.35">
      <c r="A506" t="s">
        <v>528</v>
      </c>
      <c r="B506" t="s">
        <v>21</v>
      </c>
      <c r="C506">
        <v>45</v>
      </c>
      <c r="D506" t="s">
        <v>10</v>
      </c>
      <c r="E506" s="29">
        <v>45072</v>
      </c>
      <c r="F506">
        <v>135</v>
      </c>
      <c r="G506">
        <v>3.9</v>
      </c>
      <c r="H506">
        <v>2023</v>
      </c>
      <c r="I506" t="s">
        <v>1085</v>
      </c>
      <c r="J506" t="s">
        <v>1081</v>
      </c>
      <c r="K506">
        <v>4</v>
      </c>
      <c r="L506" t="s">
        <v>1053</v>
      </c>
      <c r="M506">
        <v>5</v>
      </c>
    </row>
    <row r="507" spans="1:13" x14ac:dyDescent="0.35">
      <c r="A507" t="s">
        <v>529</v>
      </c>
      <c r="B507" t="s">
        <v>17</v>
      </c>
      <c r="C507">
        <v>110</v>
      </c>
      <c r="D507" t="s">
        <v>9</v>
      </c>
      <c r="E507" s="29">
        <v>45072</v>
      </c>
      <c r="F507">
        <v>155</v>
      </c>
      <c r="G507">
        <v>2.1</v>
      </c>
      <c r="H507">
        <v>2023</v>
      </c>
      <c r="I507" t="s">
        <v>1085</v>
      </c>
      <c r="J507" t="s">
        <v>1077</v>
      </c>
      <c r="K507">
        <v>2</v>
      </c>
      <c r="L507" t="s">
        <v>1053</v>
      </c>
      <c r="M507">
        <v>5</v>
      </c>
    </row>
    <row r="508" spans="1:13" x14ac:dyDescent="0.35">
      <c r="A508" t="s">
        <v>530</v>
      </c>
      <c r="B508" t="s">
        <v>18</v>
      </c>
      <c r="C508">
        <v>43</v>
      </c>
      <c r="D508" t="s">
        <v>11</v>
      </c>
      <c r="E508" s="29">
        <v>45072</v>
      </c>
      <c r="F508">
        <v>37</v>
      </c>
      <c r="G508">
        <v>4.9000000000000004</v>
      </c>
      <c r="H508">
        <v>2023</v>
      </c>
      <c r="I508" t="s">
        <v>1085</v>
      </c>
      <c r="J508" t="s">
        <v>1081</v>
      </c>
      <c r="K508">
        <v>5</v>
      </c>
      <c r="L508" t="s">
        <v>1053</v>
      </c>
      <c r="M508">
        <v>5</v>
      </c>
    </row>
    <row r="509" spans="1:13" x14ac:dyDescent="0.35">
      <c r="A509" t="s">
        <v>531</v>
      </c>
      <c r="B509" t="s">
        <v>17</v>
      </c>
      <c r="C509">
        <v>104</v>
      </c>
      <c r="D509" t="s">
        <v>13</v>
      </c>
      <c r="E509" s="29">
        <v>45073</v>
      </c>
      <c r="F509">
        <v>56</v>
      </c>
      <c r="G509">
        <v>3.4</v>
      </c>
      <c r="H509">
        <v>2023</v>
      </c>
      <c r="I509" t="s">
        <v>1086</v>
      </c>
      <c r="J509" t="s">
        <v>1077</v>
      </c>
      <c r="K509">
        <v>3</v>
      </c>
      <c r="L509" t="s">
        <v>1053</v>
      </c>
      <c r="M509">
        <v>5</v>
      </c>
    </row>
    <row r="510" spans="1:13" x14ac:dyDescent="0.35">
      <c r="A510" t="s">
        <v>532</v>
      </c>
      <c r="B510" t="s">
        <v>17</v>
      </c>
      <c r="C510">
        <v>101</v>
      </c>
      <c r="D510" t="s">
        <v>13</v>
      </c>
      <c r="E510" s="29">
        <v>45073</v>
      </c>
      <c r="F510">
        <v>185</v>
      </c>
      <c r="G510">
        <v>5</v>
      </c>
      <c r="H510">
        <v>2023</v>
      </c>
      <c r="I510" t="s">
        <v>1086</v>
      </c>
      <c r="J510" t="s">
        <v>1077</v>
      </c>
      <c r="K510">
        <v>5</v>
      </c>
      <c r="L510" t="s">
        <v>1053</v>
      </c>
      <c r="M510">
        <v>5</v>
      </c>
    </row>
    <row r="511" spans="1:13" x14ac:dyDescent="0.35">
      <c r="A511" t="s">
        <v>533</v>
      </c>
      <c r="B511" t="s">
        <v>20</v>
      </c>
      <c r="C511">
        <v>55</v>
      </c>
      <c r="D511" t="s">
        <v>11</v>
      </c>
      <c r="E511" s="29">
        <v>45074</v>
      </c>
      <c r="F511">
        <v>145</v>
      </c>
      <c r="G511">
        <v>4.5</v>
      </c>
      <c r="H511">
        <v>2023</v>
      </c>
      <c r="I511" t="s">
        <v>1076</v>
      </c>
      <c r="J511" t="s">
        <v>1081</v>
      </c>
      <c r="K511">
        <v>5</v>
      </c>
      <c r="L511" t="s">
        <v>1053</v>
      </c>
      <c r="M511">
        <v>5</v>
      </c>
    </row>
    <row r="512" spans="1:13" x14ac:dyDescent="0.35">
      <c r="A512" t="s">
        <v>534</v>
      </c>
      <c r="B512" t="s">
        <v>14</v>
      </c>
      <c r="C512">
        <v>40</v>
      </c>
      <c r="D512" t="s">
        <v>10</v>
      </c>
      <c r="E512" s="29">
        <v>45074</v>
      </c>
      <c r="F512">
        <v>116</v>
      </c>
      <c r="G512">
        <v>2.6</v>
      </c>
      <c r="H512">
        <v>2023</v>
      </c>
      <c r="I512" t="s">
        <v>1076</v>
      </c>
      <c r="J512" t="s">
        <v>1081</v>
      </c>
      <c r="K512">
        <v>3</v>
      </c>
      <c r="L512" t="s">
        <v>1053</v>
      </c>
      <c r="M512">
        <v>5</v>
      </c>
    </row>
    <row r="513" spans="1:13" x14ac:dyDescent="0.35">
      <c r="A513" t="s">
        <v>535</v>
      </c>
      <c r="B513" t="s">
        <v>18</v>
      </c>
      <c r="C513">
        <v>122</v>
      </c>
      <c r="D513" t="s">
        <v>6</v>
      </c>
      <c r="E513" s="29">
        <v>45074</v>
      </c>
      <c r="F513">
        <v>45</v>
      </c>
      <c r="G513">
        <v>4.2</v>
      </c>
      <c r="H513">
        <v>2023</v>
      </c>
      <c r="I513" t="s">
        <v>1076</v>
      </c>
      <c r="J513" t="s">
        <v>1079</v>
      </c>
      <c r="K513">
        <v>4</v>
      </c>
      <c r="L513" t="s">
        <v>1053</v>
      </c>
      <c r="M513">
        <v>5</v>
      </c>
    </row>
    <row r="514" spans="1:13" x14ac:dyDescent="0.35">
      <c r="A514" t="s">
        <v>536</v>
      </c>
      <c r="B514" t="s">
        <v>8</v>
      </c>
      <c r="C514">
        <v>98</v>
      </c>
      <c r="D514" t="s">
        <v>13</v>
      </c>
      <c r="E514" s="29">
        <v>45075</v>
      </c>
      <c r="F514">
        <v>35</v>
      </c>
      <c r="G514">
        <v>4.5</v>
      </c>
      <c r="H514">
        <v>2023</v>
      </c>
      <c r="I514" t="s">
        <v>1078</v>
      </c>
      <c r="J514" t="s">
        <v>1077</v>
      </c>
      <c r="K514">
        <v>5</v>
      </c>
      <c r="L514" t="s">
        <v>1053</v>
      </c>
      <c r="M514">
        <v>5</v>
      </c>
    </row>
    <row r="515" spans="1:13" x14ac:dyDescent="0.35">
      <c r="A515" t="s">
        <v>537</v>
      </c>
      <c r="B515" t="s">
        <v>22</v>
      </c>
      <c r="C515">
        <v>110</v>
      </c>
      <c r="D515" t="s">
        <v>10</v>
      </c>
      <c r="E515" s="29">
        <v>45075</v>
      </c>
      <c r="F515">
        <v>100</v>
      </c>
      <c r="G515">
        <v>4.4000000000000004</v>
      </c>
      <c r="H515">
        <v>2023</v>
      </c>
      <c r="I515" t="s">
        <v>1078</v>
      </c>
      <c r="J515" t="s">
        <v>1077</v>
      </c>
      <c r="K515">
        <v>4</v>
      </c>
      <c r="L515" t="s">
        <v>1053</v>
      </c>
      <c r="M515">
        <v>5</v>
      </c>
    </row>
    <row r="516" spans="1:13" x14ac:dyDescent="0.35">
      <c r="A516" t="s">
        <v>538</v>
      </c>
      <c r="B516" t="s">
        <v>22</v>
      </c>
      <c r="C516">
        <v>62</v>
      </c>
      <c r="D516" t="s">
        <v>11</v>
      </c>
      <c r="E516" s="29">
        <v>45076</v>
      </c>
      <c r="F516">
        <v>125</v>
      </c>
      <c r="G516">
        <v>3.5</v>
      </c>
      <c r="H516">
        <v>2023</v>
      </c>
      <c r="I516" t="s">
        <v>1080</v>
      </c>
      <c r="J516" t="s">
        <v>1077</v>
      </c>
      <c r="K516">
        <v>4</v>
      </c>
      <c r="L516" t="s">
        <v>1053</v>
      </c>
      <c r="M516">
        <v>5</v>
      </c>
    </row>
    <row r="517" spans="1:13" x14ac:dyDescent="0.35">
      <c r="A517" t="s">
        <v>539</v>
      </c>
      <c r="B517" t="s">
        <v>18</v>
      </c>
      <c r="C517">
        <v>134</v>
      </c>
      <c r="D517" t="s">
        <v>6</v>
      </c>
      <c r="E517" s="29">
        <v>45076</v>
      </c>
      <c r="F517">
        <v>120</v>
      </c>
      <c r="G517">
        <v>3</v>
      </c>
      <c r="H517">
        <v>2023</v>
      </c>
      <c r="I517" t="s">
        <v>1080</v>
      </c>
      <c r="J517" t="s">
        <v>1079</v>
      </c>
      <c r="K517">
        <v>3</v>
      </c>
      <c r="L517" t="s">
        <v>1053</v>
      </c>
      <c r="M517">
        <v>5</v>
      </c>
    </row>
    <row r="518" spans="1:13" x14ac:dyDescent="0.35">
      <c r="A518" t="s">
        <v>540</v>
      </c>
      <c r="B518" t="s">
        <v>19</v>
      </c>
      <c r="C518">
        <v>94</v>
      </c>
      <c r="D518" t="s">
        <v>9</v>
      </c>
      <c r="E518" s="29">
        <v>45076</v>
      </c>
      <c r="F518">
        <v>180</v>
      </c>
      <c r="G518">
        <v>4.7</v>
      </c>
      <c r="H518">
        <v>2023</v>
      </c>
      <c r="I518" t="s">
        <v>1080</v>
      </c>
      <c r="J518" t="s">
        <v>1077</v>
      </c>
      <c r="K518">
        <v>5</v>
      </c>
      <c r="L518" t="s">
        <v>1053</v>
      </c>
      <c r="M518">
        <v>5</v>
      </c>
    </row>
    <row r="519" spans="1:13" x14ac:dyDescent="0.35">
      <c r="A519" t="s">
        <v>541</v>
      </c>
      <c r="B519" t="s">
        <v>15</v>
      </c>
      <c r="C519">
        <v>63</v>
      </c>
      <c r="D519" t="s">
        <v>10</v>
      </c>
      <c r="E519" s="29">
        <v>45076</v>
      </c>
      <c r="F519">
        <v>44</v>
      </c>
      <c r="G519">
        <v>3</v>
      </c>
      <c r="H519">
        <v>2023</v>
      </c>
      <c r="I519" t="s">
        <v>1080</v>
      </c>
      <c r="J519" t="s">
        <v>1077</v>
      </c>
      <c r="K519">
        <v>3</v>
      </c>
      <c r="L519" t="s">
        <v>1053</v>
      </c>
      <c r="M519">
        <v>5</v>
      </c>
    </row>
    <row r="520" spans="1:13" x14ac:dyDescent="0.35">
      <c r="A520" t="s">
        <v>542</v>
      </c>
      <c r="B520" t="s">
        <v>7</v>
      </c>
      <c r="C520">
        <v>95</v>
      </c>
      <c r="D520" t="s">
        <v>6</v>
      </c>
      <c r="E520" s="29">
        <v>45076</v>
      </c>
      <c r="F520">
        <v>86</v>
      </c>
      <c r="G520">
        <v>3.6</v>
      </c>
      <c r="H520">
        <v>2023</v>
      </c>
      <c r="I520" t="s">
        <v>1080</v>
      </c>
      <c r="J520" t="s">
        <v>1077</v>
      </c>
      <c r="K520">
        <v>4</v>
      </c>
      <c r="L520" t="s">
        <v>1053</v>
      </c>
      <c r="M520">
        <v>5</v>
      </c>
    </row>
    <row r="521" spans="1:13" x14ac:dyDescent="0.35">
      <c r="A521" t="s">
        <v>543</v>
      </c>
      <c r="B521" t="s">
        <v>18</v>
      </c>
      <c r="C521">
        <v>106</v>
      </c>
      <c r="D521" t="s">
        <v>6</v>
      </c>
      <c r="E521" s="29">
        <v>45077</v>
      </c>
      <c r="F521">
        <v>120</v>
      </c>
      <c r="G521">
        <v>4.0999999999999996</v>
      </c>
      <c r="H521">
        <v>2023</v>
      </c>
      <c r="I521" t="s">
        <v>1082</v>
      </c>
      <c r="J521" t="s">
        <v>1077</v>
      </c>
      <c r="K521">
        <v>4</v>
      </c>
      <c r="L521" t="s">
        <v>1053</v>
      </c>
      <c r="M521">
        <v>5</v>
      </c>
    </row>
    <row r="522" spans="1:13" x14ac:dyDescent="0.35">
      <c r="A522" t="s">
        <v>544</v>
      </c>
      <c r="B522" t="s">
        <v>21</v>
      </c>
      <c r="C522">
        <v>94</v>
      </c>
      <c r="D522" t="s">
        <v>9</v>
      </c>
      <c r="E522" s="29">
        <v>45077</v>
      </c>
      <c r="F522">
        <v>100</v>
      </c>
      <c r="G522">
        <v>3.7</v>
      </c>
      <c r="H522">
        <v>2023</v>
      </c>
      <c r="I522" t="s">
        <v>1082</v>
      </c>
      <c r="J522" t="s">
        <v>1077</v>
      </c>
      <c r="K522">
        <v>4</v>
      </c>
      <c r="L522" t="s">
        <v>1053</v>
      </c>
      <c r="M522">
        <v>5</v>
      </c>
    </row>
    <row r="523" spans="1:13" x14ac:dyDescent="0.35">
      <c r="A523" t="s">
        <v>545</v>
      </c>
      <c r="B523" t="s">
        <v>21</v>
      </c>
      <c r="C523">
        <v>51</v>
      </c>
      <c r="D523" t="s">
        <v>9</v>
      </c>
      <c r="E523" s="29">
        <v>45078</v>
      </c>
      <c r="F523">
        <v>108</v>
      </c>
      <c r="G523">
        <v>4.5</v>
      </c>
      <c r="H523">
        <v>2023</v>
      </c>
      <c r="I523" t="s">
        <v>1083</v>
      </c>
      <c r="J523" t="s">
        <v>1081</v>
      </c>
      <c r="K523">
        <v>5</v>
      </c>
      <c r="L523" t="s">
        <v>1054</v>
      </c>
      <c r="M523">
        <v>6</v>
      </c>
    </row>
    <row r="524" spans="1:13" x14ac:dyDescent="0.35">
      <c r="A524" t="s">
        <v>546</v>
      </c>
      <c r="B524" t="s">
        <v>5</v>
      </c>
      <c r="C524">
        <v>39</v>
      </c>
      <c r="D524" t="s">
        <v>9</v>
      </c>
      <c r="E524" s="29">
        <v>45078</v>
      </c>
      <c r="F524">
        <v>46</v>
      </c>
      <c r="G524">
        <v>4.5999999999999996</v>
      </c>
      <c r="H524">
        <v>2023</v>
      </c>
      <c r="I524" t="s">
        <v>1083</v>
      </c>
      <c r="J524" t="s">
        <v>1081</v>
      </c>
      <c r="K524">
        <v>5</v>
      </c>
      <c r="L524" t="s">
        <v>1054</v>
      </c>
      <c r="M524">
        <v>6</v>
      </c>
    </row>
    <row r="525" spans="1:13" x14ac:dyDescent="0.35">
      <c r="A525" t="s">
        <v>547</v>
      </c>
      <c r="B525" t="s">
        <v>14</v>
      </c>
      <c r="C525">
        <v>111</v>
      </c>
      <c r="D525" t="s">
        <v>6</v>
      </c>
      <c r="E525" s="29">
        <v>45078</v>
      </c>
      <c r="F525">
        <v>210</v>
      </c>
      <c r="G525">
        <v>4.3</v>
      </c>
      <c r="H525">
        <v>2023</v>
      </c>
      <c r="I525" t="s">
        <v>1083</v>
      </c>
      <c r="J525" t="s">
        <v>1077</v>
      </c>
      <c r="K525">
        <v>4</v>
      </c>
      <c r="L525" t="s">
        <v>1054</v>
      </c>
      <c r="M525">
        <v>6</v>
      </c>
    </row>
    <row r="526" spans="1:13" x14ac:dyDescent="0.35">
      <c r="A526" t="s">
        <v>548</v>
      </c>
      <c r="B526" t="s">
        <v>16</v>
      </c>
      <c r="C526">
        <v>141</v>
      </c>
      <c r="D526" t="s">
        <v>11</v>
      </c>
      <c r="E526" s="29">
        <v>45080</v>
      </c>
      <c r="F526">
        <v>54</v>
      </c>
      <c r="G526">
        <v>4.8</v>
      </c>
      <c r="H526">
        <v>2023</v>
      </c>
      <c r="I526" t="s">
        <v>1086</v>
      </c>
      <c r="J526" t="s">
        <v>1079</v>
      </c>
      <c r="K526">
        <v>5</v>
      </c>
      <c r="L526" t="s">
        <v>1054</v>
      </c>
      <c r="M526">
        <v>6</v>
      </c>
    </row>
    <row r="527" spans="1:13" x14ac:dyDescent="0.35">
      <c r="A527" t="s">
        <v>549</v>
      </c>
      <c r="B527" t="s">
        <v>15</v>
      </c>
      <c r="C527">
        <v>147</v>
      </c>
      <c r="D527" t="s">
        <v>6</v>
      </c>
      <c r="E527" s="29">
        <v>45080</v>
      </c>
      <c r="F527">
        <v>115</v>
      </c>
      <c r="G527">
        <v>4.7</v>
      </c>
      <c r="H527">
        <v>2023</v>
      </c>
      <c r="I527" t="s">
        <v>1086</v>
      </c>
      <c r="J527" t="s">
        <v>1079</v>
      </c>
      <c r="K527">
        <v>5</v>
      </c>
      <c r="L527" t="s">
        <v>1054</v>
      </c>
      <c r="M527">
        <v>6</v>
      </c>
    </row>
    <row r="528" spans="1:13" x14ac:dyDescent="0.35">
      <c r="A528" t="s">
        <v>550</v>
      </c>
      <c r="B528" t="s">
        <v>19</v>
      </c>
      <c r="C528">
        <v>49</v>
      </c>
      <c r="D528" t="s">
        <v>9</v>
      </c>
      <c r="E528" s="29">
        <v>45081</v>
      </c>
      <c r="F528">
        <v>100</v>
      </c>
      <c r="G528">
        <v>2.2000000000000002</v>
      </c>
      <c r="H528">
        <v>2023</v>
      </c>
      <c r="I528" t="s">
        <v>1076</v>
      </c>
      <c r="J528" t="s">
        <v>1081</v>
      </c>
      <c r="K528">
        <v>2</v>
      </c>
      <c r="L528" t="s">
        <v>1054</v>
      </c>
      <c r="M528">
        <v>6</v>
      </c>
    </row>
    <row r="529" spans="1:13" x14ac:dyDescent="0.35">
      <c r="A529" t="s">
        <v>551</v>
      </c>
      <c r="B529" t="s">
        <v>23</v>
      </c>
      <c r="C529">
        <v>75</v>
      </c>
      <c r="D529" t="s">
        <v>6</v>
      </c>
      <c r="E529" s="29">
        <v>45081</v>
      </c>
      <c r="F529">
        <v>38</v>
      </c>
      <c r="G529">
        <v>4.4000000000000004</v>
      </c>
      <c r="H529">
        <v>2023</v>
      </c>
      <c r="I529" t="s">
        <v>1076</v>
      </c>
      <c r="J529" t="s">
        <v>1077</v>
      </c>
      <c r="K529">
        <v>4</v>
      </c>
      <c r="L529" t="s">
        <v>1054</v>
      </c>
      <c r="M529">
        <v>6</v>
      </c>
    </row>
    <row r="530" spans="1:13" x14ac:dyDescent="0.35">
      <c r="A530" t="s">
        <v>552</v>
      </c>
      <c r="B530" t="s">
        <v>16</v>
      </c>
      <c r="C530">
        <v>48</v>
      </c>
      <c r="D530" t="s">
        <v>11</v>
      </c>
      <c r="E530" s="29">
        <v>45082</v>
      </c>
      <c r="F530">
        <v>120</v>
      </c>
      <c r="G530">
        <v>4.0999999999999996</v>
      </c>
      <c r="H530">
        <v>2023</v>
      </c>
      <c r="I530" t="s">
        <v>1078</v>
      </c>
      <c r="J530" t="s">
        <v>1081</v>
      </c>
      <c r="K530">
        <v>4</v>
      </c>
      <c r="L530" t="s">
        <v>1054</v>
      </c>
      <c r="M530">
        <v>6</v>
      </c>
    </row>
    <row r="531" spans="1:13" x14ac:dyDescent="0.35">
      <c r="A531" t="s">
        <v>553</v>
      </c>
      <c r="B531" t="s">
        <v>22</v>
      </c>
      <c r="C531">
        <v>48</v>
      </c>
      <c r="D531" t="s">
        <v>11</v>
      </c>
      <c r="E531" s="29">
        <v>45082</v>
      </c>
      <c r="F531">
        <v>120</v>
      </c>
      <c r="G531">
        <v>4.0999999999999996</v>
      </c>
      <c r="H531">
        <v>2023</v>
      </c>
      <c r="I531" t="s">
        <v>1078</v>
      </c>
      <c r="J531" t="s">
        <v>1081</v>
      </c>
      <c r="K531">
        <v>4</v>
      </c>
      <c r="L531" t="s">
        <v>1054</v>
      </c>
      <c r="M531">
        <v>6</v>
      </c>
    </row>
    <row r="532" spans="1:13" x14ac:dyDescent="0.35">
      <c r="A532" t="s">
        <v>554</v>
      </c>
      <c r="B532" t="s">
        <v>12</v>
      </c>
      <c r="C532">
        <v>138</v>
      </c>
      <c r="D532" t="s">
        <v>9</v>
      </c>
      <c r="E532" s="29">
        <v>45082</v>
      </c>
      <c r="F532">
        <v>29</v>
      </c>
      <c r="G532">
        <v>4.4000000000000004</v>
      </c>
      <c r="H532">
        <v>2023</v>
      </c>
      <c r="I532" t="s">
        <v>1078</v>
      </c>
      <c r="J532" t="s">
        <v>1079</v>
      </c>
      <c r="K532">
        <v>4</v>
      </c>
      <c r="L532" t="s">
        <v>1054</v>
      </c>
      <c r="M532">
        <v>6</v>
      </c>
    </row>
    <row r="533" spans="1:13" x14ac:dyDescent="0.35">
      <c r="A533" t="s">
        <v>555</v>
      </c>
      <c r="B533" t="s">
        <v>7</v>
      </c>
      <c r="C533">
        <v>144</v>
      </c>
      <c r="D533" t="s">
        <v>9</v>
      </c>
      <c r="E533" s="29">
        <v>45083</v>
      </c>
      <c r="F533">
        <v>25</v>
      </c>
      <c r="G533">
        <v>3.7</v>
      </c>
      <c r="H533">
        <v>2023</v>
      </c>
      <c r="I533" t="s">
        <v>1080</v>
      </c>
      <c r="J533" t="s">
        <v>1079</v>
      </c>
      <c r="K533">
        <v>4</v>
      </c>
      <c r="L533" t="s">
        <v>1054</v>
      </c>
      <c r="M533">
        <v>6</v>
      </c>
    </row>
    <row r="534" spans="1:13" x14ac:dyDescent="0.35">
      <c r="A534" t="s">
        <v>556</v>
      </c>
      <c r="B534" t="s">
        <v>17</v>
      </c>
      <c r="C534">
        <v>119</v>
      </c>
      <c r="D534" t="s">
        <v>6</v>
      </c>
      <c r="E534" s="29">
        <v>45084</v>
      </c>
      <c r="F534">
        <v>116</v>
      </c>
      <c r="G534">
        <v>3.8</v>
      </c>
      <c r="H534">
        <v>2023</v>
      </c>
      <c r="I534" t="s">
        <v>1082</v>
      </c>
      <c r="J534" t="s">
        <v>1077</v>
      </c>
      <c r="K534">
        <v>4</v>
      </c>
      <c r="L534" t="s">
        <v>1054</v>
      </c>
      <c r="M534">
        <v>6</v>
      </c>
    </row>
    <row r="535" spans="1:13" x14ac:dyDescent="0.35">
      <c r="A535" t="s">
        <v>557</v>
      </c>
      <c r="B535" t="s">
        <v>12</v>
      </c>
      <c r="C535">
        <v>101</v>
      </c>
      <c r="D535" t="s">
        <v>11</v>
      </c>
      <c r="E535" s="29">
        <v>45085</v>
      </c>
      <c r="F535">
        <v>132</v>
      </c>
      <c r="G535">
        <v>4.3</v>
      </c>
      <c r="H535">
        <v>2023</v>
      </c>
      <c r="I535" t="s">
        <v>1083</v>
      </c>
      <c r="J535" t="s">
        <v>1077</v>
      </c>
      <c r="K535">
        <v>4</v>
      </c>
      <c r="L535" t="s">
        <v>1054</v>
      </c>
      <c r="M535">
        <v>6</v>
      </c>
    </row>
    <row r="536" spans="1:13" x14ac:dyDescent="0.35">
      <c r="A536" t="s">
        <v>558</v>
      </c>
      <c r="B536" t="s">
        <v>7</v>
      </c>
      <c r="C536">
        <v>59</v>
      </c>
      <c r="D536" t="s">
        <v>6</v>
      </c>
      <c r="E536" s="29">
        <v>45086</v>
      </c>
      <c r="F536">
        <v>90</v>
      </c>
      <c r="G536">
        <v>3.5</v>
      </c>
      <c r="H536">
        <v>2023</v>
      </c>
      <c r="I536" t="s">
        <v>1085</v>
      </c>
      <c r="J536" t="s">
        <v>1081</v>
      </c>
      <c r="K536">
        <v>4</v>
      </c>
      <c r="L536" t="s">
        <v>1054</v>
      </c>
      <c r="M536">
        <v>6</v>
      </c>
    </row>
    <row r="537" spans="1:13" x14ac:dyDescent="0.35">
      <c r="A537" t="s">
        <v>559</v>
      </c>
      <c r="B537" t="s">
        <v>14</v>
      </c>
      <c r="C537">
        <v>125</v>
      </c>
      <c r="D537" t="s">
        <v>10</v>
      </c>
      <c r="E537" s="29">
        <v>45086</v>
      </c>
      <c r="F537">
        <v>87</v>
      </c>
      <c r="G537">
        <v>4.0999999999999996</v>
      </c>
      <c r="H537">
        <v>2023</v>
      </c>
      <c r="I537" t="s">
        <v>1085</v>
      </c>
      <c r="J537" t="s">
        <v>1079</v>
      </c>
      <c r="K537">
        <v>4</v>
      </c>
      <c r="L537" t="s">
        <v>1054</v>
      </c>
      <c r="M537">
        <v>6</v>
      </c>
    </row>
    <row r="538" spans="1:13" x14ac:dyDescent="0.35">
      <c r="A538" t="s">
        <v>560</v>
      </c>
      <c r="B538" t="s">
        <v>18</v>
      </c>
      <c r="C538">
        <v>147</v>
      </c>
      <c r="D538" t="s">
        <v>6</v>
      </c>
      <c r="E538" s="29">
        <v>45086</v>
      </c>
      <c r="F538">
        <v>140</v>
      </c>
      <c r="G538">
        <v>4.2</v>
      </c>
      <c r="H538">
        <v>2023</v>
      </c>
      <c r="I538" t="s">
        <v>1085</v>
      </c>
      <c r="J538" t="s">
        <v>1079</v>
      </c>
      <c r="K538">
        <v>4</v>
      </c>
      <c r="L538" t="s">
        <v>1054</v>
      </c>
      <c r="M538">
        <v>6</v>
      </c>
    </row>
    <row r="539" spans="1:13" x14ac:dyDescent="0.35">
      <c r="A539" t="s">
        <v>561</v>
      </c>
      <c r="B539" t="s">
        <v>24</v>
      </c>
      <c r="C539">
        <v>76</v>
      </c>
      <c r="D539" t="s">
        <v>6</v>
      </c>
      <c r="E539" s="29">
        <v>45086</v>
      </c>
      <c r="F539">
        <v>164</v>
      </c>
      <c r="G539">
        <v>4.5</v>
      </c>
      <c r="H539">
        <v>2023</v>
      </c>
      <c r="I539" t="s">
        <v>1085</v>
      </c>
      <c r="J539" t="s">
        <v>1077</v>
      </c>
      <c r="K539">
        <v>5</v>
      </c>
      <c r="L539" t="s">
        <v>1054</v>
      </c>
      <c r="M539">
        <v>6</v>
      </c>
    </row>
    <row r="540" spans="1:13" x14ac:dyDescent="0.35">
      <c r="A540" t="s">
        <v>562</v>
      </c>
      <c r="B540" t="s">
        <v>15</v>
      </c>
      <c r="C540">
        <v>99</v>
      </c>
      <c r="D540" t="s">
        <v>11</v>
      </c>
      <c r="E540" s="29">
        <v>45087</v>
      </c>
      <c r="F540">
        <v>180</v>
      </c>
      <c r="G540">
        <v>3.8</v>
      </c>
      <c r="H540">
        <v>2023</v>
      </c>
      <c r="I540" t="s">
        <v>1086</v>
      </c>
      <c r="J540" t="s">
        <v>1077</v>
      </c>
      <c r="K540">
        <v>4</v>
      </c>
      <c r="L540" t="s">
        <v>1054</v>
      </c>
      <c r="M540">
        <v>6</v>
      </c>
    </row>
    <row r="541" spans="1:13" x14ac:dyDescent="0.35">
      <c r="A541" t="s">
        <v>563</v>
      </c>
      <c r="B541" t="s">
        <v>5</v>
      </c>
      <c r="C541">
        <v>111</v>
      </c>
      <c r="D541" t="s">
        <v>13</v>
      </c>
      <c r="E541" s="29">
        <v>45088</v>
      </c>
      <c r="F541">
        <v>22</v>
      </c>
      <c r="G541">
        <v>4.0999999999999996</v>
      </c>
      <c r="H541">
        <v>2023</v>
      </c>
      <c r="I541" t="s">
        <v>1076</v>
      </c>
      <c r="J541" t="s">
        <v>1077</v>
      </c>
      <c r="K541">
        <v>4</v>
      </c>
      <c r="L541" t="s">
        <v>1054</v>
      </c>
      <c r="M541">
        <v>6</v>
      </c>
    </row>
    <row r="542" spans="1:13" x14ac:dyDescent="0.35">
      <c r="A542" t="s">
        <v>564</v>
      </c>
      <c r="B542" t="s">
        <v>8</v>
      </c>
      <c r="C542">
        <v>147</v>
      </c>
      <c r="D542" t="s">
        <v>10</v>
      </c>
      <c r="E542" s="29">
        <v>45088</v>
      </c>
      <c r="F542">
        <v>82</v>
      </c>
      <c r="G542">
        <v>4.4000000000000004</v>
      </c>
      <c r="H542">
        <v>2023</v>
      </c>
      <c r="I542" t="s">
        <v>1076</v>
      </c>
      <c r="J542" t="s">
        <v>1079</v>
      </c>
      <c r="K542">
        <v>4</v>
      </c>
      <c r="L542" t="s">
        <v>1054</v>
      </c>
      <c r="M542">
        <v>6</v>
      </c>
    </row>
    <row r="543" spans="1:13" x14ac:dyDescent="0.35">
      <c r="A543" t="s">
        <v>565</v>
      </c>
      <c r="B543" t="s">
        <v>20</v>
      </c>
      <c r="C543">
        <v>141</v>
      </c>
      <c r="D543" t="s">
        <v>11</v>
      </c>
      <c r="E543" s="29">
        <v>45088</v>
      </c>
      <c r="F543">
        <v>100</v>
      </c>
      <c r="G543">
        <v>4.5999999999999996</v>
      </c>
      <c r="H543">
        <v>2023</v>
      </c>
      <c r="I543" t="s">
        <v>1076</v>
      </c>
      <c r="J543" t="s">
        <v>1079</v>
      </c>
      <c r="K543">
        <v>5</v>
      </c>
      <c r="L543" t="s">
        <v>1054</v>
      </c>
      <c r="M543">
        <v>6</v>
      </c>
    </row>
    <row r="544" spans="1:13" x14ac:dyDescent="0.35">
      <c r="A544" t="s">
        <v>566</v>
      </c>
      <c r="B544" t="s">
        <v>24</v>
      </c>
      <c r="C544">
        <v>71</v>
      </c>
      <c r="D544" t="s">
        <v>6</v>
      </c>
      <c r="E544" s="29">
        <v>45089</v>
      </c>
      <c r="F544">
        <v>52</v>
      </c>
      <c r="G544">
        <v>3.4</v>
      </c>
      <c r="H544">
        <v>2023</v>
      </c>
      <c r="I544" t="s">
        <v>1078</v>
      </c>
      <c r="J544" t="s">
        <v>1077</v>
      </c>
      <c r="K544">
        <v>3</v>
      </c>
      <c r="L544" t="s">
        <v>1054</v>
      </c>
      <c r="M544">
        <v>6</v>
      </c>
    </row>
    <row r="545" spans="1:13" x14ac:dyDescent="0.35">
      <c r="A545" t="s">
        <v>567</v>
      </c>
      <c r="B545" t="s">
        <v>24</v>
      </c>
      <c r="C545">
        <v>121</v>
      </c>
      <c r="D545" t="s">
        <v>10</v>
      </c>
      <c r="E545" s="29">
        <v>45090</v>
      </c>
      <c r="F545">
        <v>84</v>
      </c>
      <c r="G545">
        <v>4.5999999999999996</v>
      </c>
      <c r="H545">
        <v>2023</v>
      </c>
      <c r="I545" t="s">
        <v>1080</v>
      </c>
      <c r="J545" t="s">
        <v>1079</v>
      </c>
      <c r="K545">
        <v>5</v>
      </c>
      <c r="L545" t="s">
        <v>1054</v>
      </c>
      <c r="M545">
        <v>6</v>
      </c>
    </row>
    <row r="546" spans="1:13" x14ac:dyDescent="0.35">
      <c r="A546" t="s">
        <v>568</v>
      </c>
      <c r="B546" t="s">
        <v>24</v>
      </c>
      <c r="C546">
        <v>60</v>
      </c>
      <c r="D546" t="s">
        <v>10</v>
      </c>
      <c r="E546" s="29">
        <v>45090</v>
      </c>
      <c r="F546">
        <v>37</v>
      </c>
      <c r="G546">
        <v>3.9</v>
      </c>
      <c r="H546">
        <v>2023</v>
      </c>
      <c r="I546" t="s">
        <v>1080</v>
      </c>
      <c r="J546" t="s">
        <v>1081</v>
      </c>
      <c r="K546">
        <v>4</v>
      </c>
      <c r="L546" t="s">
        <v>1054</v>
      </c>
      <c r="M546">
        <v>6</v>
      </c>
    </row>
    <row r="547" spans="1:13" x14ac:dyDescent="0.35">
      <c r="A547" t="s">
        <v>569</v>
      </c>
      <c r="B547" t="s">
        <v>19</v>
      </c>
      <c r="C547">
        <v>158</v>
      </c>
      <c r="D547" t="s">
        <v>11</v>
      </c>
      <c r="E547" s="29">
        <v>45091</v>
      </c>
      <c r="F547">
        <v>190</v>
      </c>
      <c r="G547">
        <v>4</v>
      </c>
      <c r="H547">
        <v>2023</v>
      </c>
      <c r="I547" t="s">
        <v>1082</v>
      </c>
      <c r="J547" t="s">
        <v>1079</v>
      </c>
      <c r="K547">
        <v>4</v>
      </c>
      <c r="L547" t="s">
        <v>1054</v>
      </c>
      <c r="M547">
        <v>6</v>
      </c>
    </row>
    <row r="548" spans="1:13" x14ac:dyDescent="0.35">
      <c r="A548" t="s">
        <v>570</v>
      </c>
      <c r="B548" t="s">
        <v>18</v>
      </c>
      <c r="C548">
        <v>159</v>
      </c>
      <c r="D548" t="s">
        <v>9</v>
      </c>
      <c r="E548" s="29">
        <v>45091</v>
      </c>
      <c r="F548">
        <v>66</v>
      </c>
      <c r="G548">
        <v>3.4</v>
      </c>
      <c r="H548">
        <v>2023</v>
      </c>
      <c r="I548" t="s">
        <v>1082</v>
      </c>
      <c r="J548" t="s">
        <v>1079</v>
      </c>
      <c r="K548">
        <v>3</v>
      </c>
      <c r="L548" t="s">
        <v>1054</v>
      </c>
      <c r="M548">
        <v>6</v>
      </c>
    </row>
    <row r="549" spans="1:13" x14ac:dyDescent="0.35">
      <c r="A549" t="s">
        <v>571</v>
      </c>
      <c r="B549" t="s">
        <v>12</v>
      </c>
      <c r="C549">
        <v>70</v>
      </c>
      <c r="D549" t="s">
        <v>6</v>
      </c>
      <c r="E549" s="29">
        <v>45092</v>
      </c>
      <c r="F549">
        <v>116</v>
      </c>
      <c r="G549">
        <v>3.2</v>
      </c>
      <c r="H549">
        <v>2023</v>
      </c>
      <c r="I549" t="s">
        <v>1083</v>
      </c>
      <c r="J549" t="s">
        <v>1077</v>
      </c>
      <c r="K549">
        <v>3</v>
      </c>
      <c r="L549" t="s">
        <v>1054</v>
      </c>
      <c r="M549">
        <v>6</v>
      </c>
    </row>
    <row r="550" spans="1:13" x14ac:dyDescent="0.35">
      <c r="A550" t="s">
        <v>572</v>
      </c>
      <c r="B550" t="s">
        <v>16</v>
      </c>
      <c r="C550">
        <v>78</v>
      </c>
      <c r="D550" t="s">
        <v>13</v>
      </c>
      <c r="E550" s="29">
        <v>45092</v>
      </c>
      <c r="F550">
        <v>28</v>
      </c>
      <c r="G550">
        <v>3.9</v>
      </c>
      <c r="H550">
        <v>2023</v>
      </c>
      <c r="I550" t="s">
        <v>1083</v>
      </c>
      <c r="J550" t="s">
        <v>1077</v>
      </c>
      <c r="K550">
        <v>4</v>
      </c>
      <c r="L550" t="s">
        <v>1054</v>
      </c>
      <c r="M550">
        <v>6</v>
      </c>
    </row>
    <row r="551" spans="1:13" x14ac:dyDescent="0.35">
      <c r="A551" t="s">
        <v>573</v>
      </c>
      <c r="B551" t="s">
        <v>8</v>
      </c>
      <c r="C551">
        <v>103</v>
      </c>
      <c r="D551" t="s">
        <v>6</v>
      </c>
      <c r="E551" s="29">
        <v>45092</v>
      </c>
      <c r="F551">
        <v>120</v>
      </c>
      <c r="G551">
        <v>5</v>
      </c>
      <c r="H551">
        <v>2023</v>
      </c>
      <c r="I551" t="s">
        <v>1083</v>
      </c>
      <c r="J551" t="s">
        <v>1077</v>
      </c>
      <c r="K551">
        <v>5</v>
      </c>
      <c r="L551" t="s">
        <v>1054</v>
      </c>
      <c r="M551">
        <v>6</v>
      </c>
    </row>
    <row r="552" spans="1:13" x14ac:dyDescent="0.35">
      <c r="A552" t="s">
        <v>574</v>
      </c>
      <c r="B552" t="s">
        <v>23</v>
      </c>
      <c r="C552">
        <v>108</v>
      </c>
      <c r="D552" t="s">
        <v>11</v>
      </c>
      <c r="E552" s="29">
        <v>45092</v>
      </c>
      <c r="F552">
        <v>56</v>
      </c>
      <c r="G552">
        <v>3.5</v>
      </c>
      <c r="H552">
        <v>2023</v>
      </c>
      <c r="I552" t="s">
        <v>1083</v>
      </c>
      <c r="J552" t="s">
        <v>1077</v>
      </c>
      <c r="K552">
        <v>4</v>
      </c>
      <c r="L552" t="s">
        <v>1054</v>
      </c>
      <c r="M552">
        <v>6</v>
      </c>
    </row>
    <row r="553" spans="1:13" x14ac:dyDescent="0.35">
      <c r="A553" t="s">
        <v>575</v>
      </c>
      <c r="B553" t="s">
        <v>23</v>
      </c>
      <c r="C553">
        <v>44</v>
      </c>
      <c r="D553" t="s">
        <v>10</v>
      </c>
      <c r="E553" s="29">
        <v>45092</v>
      </c>
      <c r="F553">
        <v>170</v>
      </c>
      <c r="G553">
        <v>3.8</v>
      </c>
      <c r="H553">
        <v>2023</v>
      </c>
      <c r="I553" t="s">
        <v>1083</v>
      </c>
      <c r="J553" t="s">
        <v>1081</v>
      </c>
      <c r="K553">
        <v>4</v>
      </c>
      <c r="L553" t="s">
        <v>1054</v>
      </c>
      <c r="M553">
        <v>6</v>
      </c>
    </row>
    <row r="554" spans="1:13" x14ac:dyDescent="0.35">
      <c r="A554" t="s">
        <v>576</v>
      </c>
      <c r="B554" t="s">
        <v>16</v>
      </c>
      <c r="C554">
        <v>127</v>
      </c>
      <c r="D554" t="s">
        <v>11</v>
      </c>
      <c r="E554" s="29">
        <v>45093</v>
      </c>
      <c r="F554">
        <v>200</v>
      </c>
      <c r="G554">
        <v>4.8</v>
      </c>
      <c r="H554">
        <v>2023</v>
      </c>
      <c r="I554" t="s">
        <v>1085</v>
      </c>
      <c r="J554" t="s">
        <v>1079</v>
      </c>
      <c r="K554">
        <v>5</v>
      </c>
      <c r="L554" t="s">
        <v>1054</v>
      </c>
      <c r="M554">
        <v>6</v>
      </c>
    </row>
    <row r="555" spans="1:13" x14ac:dyDescent="0.35">
      <c r="A555" t="s">
        <v>577</v>
      </c>
      <c r="B555" t="s">
        <v>8</v>
      </c>
      <c r="C555">
        <v>132</v>
      </c>
      <c r="D555" t="s">
        <v>6</v>
      </c>
      <c r="E555" s="29">
        <v>45094</v>
      </c>
      <c r="F555">
        <v>50</v>
      </c>
      <c r="G555">
        <v>4.2</v>
      </c>
      <c r="H555">
        <v>2023</v>
      </c>
      <c r="I555" t="s">
        <v>1086</v>
      </c>
      <c r="J555" t="s">
        <v>1079</v>
      </c>
      <c r="K555">
        <v>4</v>
      </c>
      <c r="L555" t="s">
        <v>1054</v>
      </c>
      <c r="M555">
        <v>6</v>
      </c>
    </row>
    <row r="556" spans="1:13" x14ac:dyDescent="0.35">
      <c r="A556" t="s">
        <v>578</v>
      </c>
      <c r="B556" t="s">
        <v>20</v>
      </c>
      <c r="C556">
        <v>106</v>
      </c>
      <c r="D556" t="s">
        <v>13</v>
      </c>
      <c r="E556" s="29">
        <v>45094</v>
      </c>
      <c r="F556">
        <v>112</v>
      </c>
      <c r="G556">
        <v>3.7</v>
      </c>
      <c r="H556">
        <v>2023</v>
      </c>
      <c r="I556" t="s">
        <v>1086</v>
      </c>
      <c r="J556" t="s">
        <v>1077</v>
      </c>
      <c r="K556">
        <v>4</v>
      </c>
      <c r="L556" t="s">
        <v>1054</v>
      </c>
      <c r="M556">
        <v>6</v>
      </c>
    </row>
    <row r="557" spans="1:13" x14ac:dyDescent="0.35">
      <c r="A557" t="s">
        <v>579</v>
      </c>
      <c r="B557" t="s">
        <v>5</v>
      </c>
      <c r="C557">
        <v>107</v>
      </c>
      <c r="D557" t="s">
        <v>6</v>
      </c>
      <c r="E557" s="29">
        <v>45095</v>
      </c>
      <c r="F557">
        <v>39</v>
      </c>
      <c r="G557">
        <v>4.8</v>
      </c>
      <c r="H557">
        <v>2023</v>
      </c>
      <c r="I557" t="s">
        <v>1076</v>
      </c>
      <c r="J557" t="s">
        <v>1077</v>
      </c>
      <c r="K557">
        <v>5</v>
      </c>
      <c r="L557" t="s">
        <v>1054</v>
      </c>
      <c r="M557">
        <v>6</v>
      </c>
    </row>
    <row r="558" spans="1:13" x14ac:dyDescent="0.35">
      <c r="A558" t="s">
        <v>580</v>
      </c>
      <c r="B558" t="s">
        <v>18</v>
      </c>
      <c r="C558">
        <v>85</v>
      </c>
      <c r="D558" t="s">
        <v>13</v>
      </c>
      <c r="E558" s="29">
        <v>45095</v>
      </c>
      <c r="F558">
        <v>38</v>
      </c>
      <c r="G558">
        <v>4.8</v>
      </c>
      <c r="H558">
        <v>2023</v>
      </c>
      <c r="I558" t="s">
        <v>1076</v>
      </c>
      <c r="J558" t="s">
        <v>1077</v>
      </c>
      <c r="K558">
        <v>5</v>
      </c>
      <c r="L558" t="s">
        <v>1054</v>
      </c>
      <c r="M558">
        <v>6</v>
      </c>
    </row>
    <row r="559" spans="1:13" x14ac:dyDescent="0.35">
      <c r="A559" t="s">
        <v>581</v>
      </c>
      <c r="B559" t="s">
        <v>15</v>
      </c>
      <c r="C559">
        <v>49</v>
      </c>
      <c r="D559" t="s">
        <v>6</v>
      </c>
      <c r="E559" s="29">
        <v>45096</v>
      </c>
      <c r="F559">
        <v>84</v>
      </c>
      <c r="G559">
        <v>2.9</v>
      </c>
      <c r="H559">
        <v>2023</v>
      </c>
      <c r="I559" t="s">
        <v>1078</v>
      </c>
      <c r="J559" t="s">
        <v>1081</v>
      </c>
      <c r="K559">
        <v>3</v>
      </c>
      <c r="L559" t="s">
        <v>1054</v>
      </c>
      <c r="M559">
        <v>6</v>
      </c>
    </row>
    <row r="560" spans="1:13" x14ac:dyDescent="0.35">
      <c r="A560" t="s">
        <v>582</v>
      </c>
      <c r="B560" t="s">
        <v>24</v>
      </c>
      <c r="C560">
        <v>117</v>
      </c>
      <c r="D560" t="s">
        <v>11</v>
      </c>
      <c r="E560" s="29">
        <v>45097</v>
      </c>
      <c r="F560">
        <v>82</v>
      </c>
      <c r="G560">
        <v>3.5</v>
      </c>
      <c r="H560">
        <v>2023</v>
      </c>
      <c r="I560" t="s">
        <v>1080</v>
      </c>
      <c r="J560" t="s">
        <v>1077</v>
      </c>
      <c r="K560">
        <v>4</v>
      </c>
      <c r="L560" t="s">
        <v>1054</v>
      </c>
      <c r="M560">
        <v>6</v>
      </c>
    </row>
    <row r="561" spans="1:13" x14ac:dyDescent="0.35">
      <c r="A561" t="s">
        <v>583</v>
      </c>
      <c r="B561" t="s">
        <v>5</v>
      </c>
      <c r="C561">
        <v>136</v>
      </c>
      <c r="D561" t="s">
        <v>13</v>
      </c>
      <c r="E561" s="29">
        <v>45097</v>
      </c>
      <c r="F561">
        <v>37</v>
      </c>
      <c r="G561">
        <v>0.9</v>
      </c>
      <c r="H561">
        <v>2023</v>
      </c>
      <c r="I561" t="s">
        <v>1080</v>
      </c>
      <c r="J561" t="s">
        <v>1079</v>
      </c>
      <c r="K561">
        <v>1</v>
      </c>
      <c r="L561" t="s">
        <v>1054</v>
      </c>
      <c r="M561">
        <v>6</v>
      </c>
    </row>
    <row r="562" spans="1:13" x14ac:dyDescent="0.35">
      <c r="A562" t="s">
        <v>584</v>
      </c>
      <c r="B562" t="s">
        <v>23</v>
      </c>
      <c r="C562">
        <v>130</v>
      </c>
      <c r="D562" t="s">
        <v>9</v>
      </c>
      <c r="E562" s="29">
        <v>45098</v>
      </c>
      <c r="F562">
        <v>87</v>
      </c>
      <c r="G562">
        <v>3.4</v>
      </c>
      <c r="H562">
        <v>2023</v>
      </c>
      <c r="I562" t="s">
        <v>1082</v>
      </c>
      <c r="J562" t="s">
        <v>1079</v>
      </c>
      <c r="K562">
        <v>3</v>
      </c>
      <c r="L562" t="s">
        <v>1054</v>
      </c>
      <c r="M562">
        <v>6</v>
      </c>
    </row>
    <row r="563" spans="1:13" x14ac:dyDescent="0.35">
      <c r="A563" t="s">
        <v>585</v>
      </c>
      <c r="B563" t="s">
        <v>23</v>
      </c>
      <c r="C563">
        <v>73</v>
      </c>
      <c r="D563" t="s">
        <v>9</v>
      </c>
      <c r="E563" s="29">
        <v>45098</v>
      </c>
      <c r="F563">
        <v>75</v>
      </c>
      <c r="G563">
        <v>2.7</v>
      </c>
      <c r="H563">
        <v>2023</v>
      </c>
      <c r="I563" t="s">
        <v>1082</v>
      </c>
      <c r="J563" t="s">
        <v>1077</v>
      </c>
      <c r="K563">
        <v>3</v>
      </c>
      <c r="L563" t="s">
        <v>1054</v>
      </c>
      <c r="M563">
        <v>6</v>
      </c>
    </row>
    <row r="564" spans="1:13" x14ac:dyDescent="0.35">
      <c r="A564" t="s">
        <v>586</v>
      </c>
      <c r="B564" t="s">
        <v>15</v>
      </c>
      <c r="C564">
        <v>80</v>
      </c>
      <c r="D564" t="s">
        <v>6</v>
      </c>
      <c r="E564" s="29">
        <v>45098</v>
      </c>
      <c r="F564">
        <v>32</v>
      </c>
      <c r="G564">
        <v>4.7</v>
      </c>
      <c r="H564">
        <v>2023</v>
      </c>
      <c r="I564" t="s">
        <v>1082</v>
      </c>
      <c r="J564" t="s">
        <v>1077</v>
      </c>
      <c r="K564">
        <v>5</v>
      </c>
      <c r="L564" t="s">
        <v>1054</v>
      </c>
      <c r="M564">
        <v>6</v>
      </c>
    </row>
    <row r="565" spans="1:13" x14ac:dyDescent="0.35">
      <c r="A565" t="s">
        <v>587</v>
      </c>
      <c r="B565" t="s">
        <v>17</v>
      </c>
      <c r="C565">
        <v>44</v>
      </c>
      <c r="D565" t="s">
        <v>11</v>
      </c>
      <c r="E565" s="29">
        <v>45098</v>
      </c>
      <c r="F565">
        <v>33</v>
      </c>
      <c r="G565">
        <v>3</v>
      </c>
      <c r="H565">
        <v>2023</v>
      </c>
      <c r="I565" t="s">
        <v>1082</v>
      </c>
      <c r="J565" t="s">
        <v>1081</v>
      </c>
      <c r="K565">
        <v>3</v>
      </c>
      <c r="L565" t="s">
        <v>1054</v>
      </c>
      <c r="M565">
        <v>6</v>
      </c>
    </row>
    <row r="566" spans="1:13" x14ac:dyDescent="0.35">
      <c r="A566" t="s">
        <v>588</v>
      </c>
      <c r="B566" t="s">
        <v>17</v>
      </c>
      <c r="C566">
        <v>102</v>
      </c>
      <c r="D566" t="s">
        <v>10</v>
      </c>
      <c r="E566" s="29">
        <v>45098</v>
      </c>
      <c r="F566">
        <v>76</v>
      </c>
      <c r="G566">
        <v>4.2</v>
      </c>
      <c r="H566">
        <v>2023</v>
      </c>
      <c r="I566" t="s">
        <v>1082</v>
      </c>
      <c r="J566" t="s">
        <v>1077</v>
      </c>
      <c r="K566">
        <v>4</v>
      </c>
      <c r="L566" t="s">
        <v>1054</v>
      </c>
      <c r="M566">
        <v>6</v>
      </c>
    </row>
    <row r="567" spans="1:13" x14ac:dyDescent="0.35">
      <c r="A567" t="s">
        <v>589</v>
      </c>
      <c r="B567" t="s">
        <v>19</v>
      </c>
      <c r="C567">
        <v>74</v>
      </c>
      <c r="D567" t="s">
        <v>10</v>
      </c>
      <c r="E567" s="29">
        <v>45098</v>
      </c>
      <c r="F567">
        <v>117</v>
      </c>
      <c r="G567">
        <v>4.8</v>
      </c>
      <c r="H567">
        <v>2023</v>
      </c>
      <c r="I567" t="s">
        <v>1082</v>
      </c>
      <c r="J567" t="s">
        <v>1077</v>
      </c>
      <c r="K567">
        <v>5</v>
      </c>
      <c r="L567" t="s">
        <v>1054</v>
      </c>
      <c r="M567">
        <v>6</v>
      </c>
    </row>
    <row r="568" spans="1:13" x14ac:dyDescent="0.35">
      <c r="A568" t="s">
        <v>590</v>
      </c>
      <c r="B568" t="s">
        <v>15</v>
      </c>
      <c r="C568">
        <v>52</v>
      </c>
      <c r="D568" t="s">
        <v>11</v>
      </c>
      <c r="E568" s="29">
        <v>45100</v>
      </c>
      <c r="F568">
        <v>70</v>
      </c>
      <c r="G568">
        <v>4.0999999999999996</v>
      </c>
      <c r="H568">
        <v>2023</v>
      </c>
      <c r="I568" t="s">
        <v>1085</v>
      </c>
      <c r="J568" t="s">
        <v>1081</v>
      </c>
      <c r="K568">
        <v>4</v>
      </c>
      <c r="L568" t="s">
        <v>1054</v>
      </c>
      <c r="M568">
        <v>6</v>
      </c>
    </row>
    <row r="569" spans="1:13" x14ac:dyDescent="0.35">
      <c r="A569" t="s">
        <v>591</v>
      </c>
      <c r="B569" t="s">
        <v>15</v>
      </c>
      <c r="C569">
        <v>74</v>
      </c>
      <c r="D569" t="s">
        <v>9</v>
      </c>
      <c r="E569" s="29">
        <v>45100</v>
      </c>
      <c r="F569">
        <v>37</v>
      </c>
      <c r="G569">
        <v>2.7</v>
      </c>
      <c r="H569">
        <v>2023</v>
      </c>
      <c r="I569" t="s">
        <v>1085</v>
      </c>
      <c r="J569" t="s">
        <v>1077</v>
      </c>
      <c r="K569">
        <v>3</v>
      </c>
      <c r="L569" t="s">
        <v>1054</v>
      </c>
      <c r="M569">
        <v>6</v>
      </c>
    </row>
    <row r="570" spans="1:13" x14ac:dyDescent="0.35">
      <c r="A570" t="s">
        <v>592</v>
      </c>
      <c r="B570" t="s">
        <v>23</v>
      </c>
      <c r="C570">
        <v>96</v>
      </c>
      <c r="D570" t="s">
        <v>10</v>
      </c>
      <c r="E570" s="29">
        <v>45100</v>
      </c>
      <c r="F570">
        <v>46</v>
      </c>
      <c r="G570">
        <v>2.9</v>
      </c>
      <c r="H570">
        <v>2023</v>
      </c>
      <c r="I570" t="s">
        <v>1085</v>
      </c>
      <c r="J570" t="s">
        <v>1077</v>
      </c>
      <c r="K570">
        <v>3</v>
      </c>
      <c r="L570" t="s">
        <v>1054</v>
      </c>
      <c r="M570">
        <v>6</v>
      </c>
    </row>
    <row r="571" spans="1:13" x14ac:dyDescent="0.35">
      <c r="A571" t="s">
        <v>593</v>
      </c>
      <c r="B571" t="s">
        <v>14</v>
      </c>
      <c r="C571">
        <v>104</v>
      </c>
      <c r="D571" t="s">
        <v>6</v>
      </c>
      <c r="E571" s="29">
        <v>45100</v>
      </c>
      <c r="F571">
        <v>136</v>
      </c>
      <c r="G571">
        <v>5</v>
      </c>
      <c r="H571">
        <v>2023</v>
      </c>
      <c r="I571" t="s">
        <v>1085</v>
      </c>
      <c r="J571" t="s">
        <v>1077</v>
      </c>
      <c r="K571">
        <v>5</v>
      </c>
      <c r="L571" t="s">
        <v>1054</v>
      </c>
      <c r="M571">
        <v>6</v>
      </c>
    </row>
    <row r="572" spans="1:13" x14ac:dyDescent="0.35">
      <c r="A572" t="s">
        <v>594</v>
      </c>
      <c r="B572" t="s">
        <v>23</v>
      </c>
      <c r="C572">
        <v>123</v>
      </c>
      <c r="D572" t="s">
        <v>10</v>
      </c>
      <c r="E572" s="29">
        <v>45101</v>
      </c>
      <c r="F572">
        <v>44</v>
      </c>
      <c r="G572">
        <v>4.5999999999999996</v>
      </c>
      <c r="H572">
        <v>2023</v>
      </c>
      <c r="I572" t="s">
        <v>1086</v>
      </c>
      <c r="J572" t="s">
        <v>1079</v>
      </c>
      <c r="K572">
        <v>5</v>
      </c>
      <c r="L572" t="s">
        <v>1054</v>
      </c>
      <c r="M572">
        <v>6</v>
      </c>
    </row>
    <row r="573" spans="1:13" x14ac:dyDescent="0.35">
      <c r="A573" t="s">
        <v>595</v>
      </c>
      <c r="B573" t="s">
        <v>22</v>
      </c>
      <c r="C573">
        <v>100</v>
      </c>
      <c r="D573" t="s">
        <v>13</v>
      </c>
      <c r="E573" s="29">
        <v>45101</v>
      </c>
      <c r="F573">
        <v>69</v>
      </c>
      <c r="G573">
        <v>3</v>
      </c>
      <c r="H573">
        <v>2023</v>
      </c>
      <c r="I573" t="s">
        <v>1086</v>
      </c>
      <c r="J573" t="s">
        <v>1077</v>
      </c>
      <c r="K573">
        <v>3</v>
      </c>
      <c r="L573" t="s">
        <v>1054</v>
      </c>
      <c r="M573">
        <v>6</v>
      </c>
    </row>
    <row r="574" spans="1:13" x14ac:dyDescent="0.35">
      <c r="A574" t="s">
        <v>596</v>
      </c>
      <c r="B574" t="s">
        <v>14</v>
      </c>
      <c r="C574">
        <v>35</v>
      </c>
      <c r="D574" t="s">
        <v>11</v>
      </c>
      <c r="E574" s="29">
        <v>45102</v>
      </c>
      <c r="F574">
        <v>86</v>
      </c>
      <c r="G574">
        <v>4.5999999999999996</v>
      </c>
      <c r="H574">
        <v>2023</v>
      </c>
      <c r="I574" t="s">
        <v>1076</v>
      </c>
      <c r="J574" t="s">
        <v>1081</v>
      </c>
      <c r="K574">
        <v>5</v>
      </c>
      <c r="L574" t="s">
        <v>1054</v>
      </c>
      <c r="M574">
        <v>6</v>
      </c>
    </row>
    <row r="575" spans="1:13" x14ac:dyDescent="0.35">
      <c r="A575" t="s">
        <v>597</v>
      </c>
      <c r="B575" t="s">
        <v>15</v>
      </c>
      <c r="C575">
        <v>123</v>
      </c>
      <c r="D575" t="s">
        <v>6</v>
      </c>
      <c r="E575" s="29">
        <v>45102</v>
      </c>
      <c r="F575">
        <v>68</v>
      </c>
      <c r="G575">
        <v>4.5</v>
      </c>
      <c r="H575">
        <v>2023</v>
      </c>
      <c r="I575" t="s">
        <v>1076</v>
      </c>
      <c r="J575" t="s">
        <v>1079</v>
      </c>
      <c r="K575">
        <v>5</v>
      </c>
      <c r="L575" t="s">
        <v>1054</v>
      </c>
      <c r="M575">
        <v>6</v>
      </c>
    </row>
    <row r="576" spans="1:13" x14ac:dyDescent="0.35">
      <c r="A576" t="s">
        <v>598</v>
      </c>
      <c r="B576" t="s">
        <v>24</v>
      </c>
      <c r="C576">
        <v>133</v>
      </c>
      <c r="D576" t="s">
        <v>11</v>
      </c>
      <c r="E576" s="29">
        <v>45103</v>
      </c>
      <c r="F576">
        <v>21</v>
      </c>
      <c r="G576">
        <v>3.7</v>
      </c>
      <c r="H576">
        <v>2023</v>
      </c>
      <c r="I576" t="s">
        <v>1078</v>
      </c>
      <c r="J576" t="s">
        <v>1079</v>
      </c>
      <c r="K576">
        <v>4</v>
      </c>
      <c r="L576" t="s">
        <v>1054</v>
      </c>
      <c r="M576">
        <v>6</v>
      </c>
    </row>
    <row r="577" spans="1:13" x14ac:dyDescent="0.35">
      <c r="A577" t="s">
        <v>599</v>
      </c>
      <c r="B577" t="s">
        <v>23</v>
      </c>
      <c r="C577">
        <v>126</v>
      </c>
      <c r="D577" t="s">
        <v>9</v>
      </c>
      <c r="E577" s="29">
        <v>45103</v>
      </c>
      <c r="F577">
        <v>190</v>
      </c>
      <c r="G577">
        <v>2.4</v>
      </c>
      <c r="H577">
        <v>2023</v>
      </c>
      <c r="I577" t="s">
        <v>1078</v>
      </c>
      <c r="J577" t="s">
        <v>1079</v>
      </c>
      <c r="K577">
        <v>2</v>
      </c>
      <c r="L577" t="s">
        <v>1054</v>
      </c>
      <c r="M577">
        <v>6</v>
      </c>
    </row>
    <row r="578" spans="1:13" x14ac:dyDescent="0.35">
      <c r="A578" t="s">
        <v>600</v>
      </c>
      <c r="B578" t="s">
        <v>15</v>
      </c>
      <c r="C578">
        <v>39</v>
      </c>
      <c r="D578" t="s">
        <v>10</v>
      </c>
      <c r="E578" s="29">
        <v>45103</v>
      </c>
      <c r="F578">
        <v>176</v>
      </c>
      <c r="G578">
        <v>4.3</v>
      </c>
      <c r="H578">
        <v>2023</v>
      </c>
      <c r="I578" t="s">
        <v>1078</v>
      </c>
      <c r="J578" t="s">
        <v>1081</v>
      </c>
      <c r="K578">
        <v>4</v>
      </c>
      <c r="L578" t="s">
        <v>1054</v>
      </c>
      <c r="M578">
        <v>6</v>
      </c>
    </row>
    <row r="579" spans="1:13" x14ac:dyDescent="0.35">
      <c r="A579" t="s">
        <v>601</v>
      </c>
      <c r="B579" t="s">
        <v>19</v>
      </c>
      <c r="C579">
        <v>31</v>
      </c>
      <c r="D579" t="s">
        <v>6</v>
      </c>
      <c r="E579" s="29">
        <v>45103</v>
      </c>
      <c r="F579">
        <v>172</v>
      </c>
      <c r="G579">
        <v>3.9</v>
      </c>
      <c r="H579">
        <v>2023</v>
      </c>
      <c r="I579" t="s">
        <v>1078</v>
      </c>
      <c r="J579" t="s">
        <v>1081</v>
      </c>
      <c r="K579">
        <v>4</v>
      </c>
      <c r="L579" t="s">
        <v>1054</v>
      </c>
      <c r="M579">
        <v>6</v>
      </c>
    </row>
    <row r="580" spans="1:13" x14ac:dyDescent="0.35">
      <c r="A580" t="s">
        <v>602</v>
      </c>
      <c r="B580" t="s">
        <v>8</v>
      </c>
      <c r="C580">
        <v>25</v>
      </c>
      <c r="D580" t="s">
        <v>11</v>
      </c>
      <c r="E580" s="29">
        <v>45103</v>
      </c>
      <c r="F580">
        <v>84</v>
      </c>
      <c r="G580">
        <v>4.5</v>
      </c>
      <c r="H580">
        <v>2023</v>
      </c>
      <c r="I580" t="s">
        <v>1078</v>
      </c>
      <c r="J580" t="s">
        <v>1084</v>
      </c>
      <c r="K580">
        <v>5</v>
      </c>
      <c r="L580" t="s">
        <v>1054</v>
      </c>
      <c r="M580">
        <v>6</v>
      </c>
    </row>
    <row r="581" spans="1:13" x14ac:dyDescent="0.35">
      <c r="A581" t="s">
        <v>603</v>
      </c>
      <c r="B581" t="s">
        <v>12</v>
      </c>
      <c r="C581">
        <v>132</v>
      </c>
      <c r="D581" t="s">
        <v>13</v>
      </c>
      <c r="E581" s="29">
        <v>45104</v>
      </c>
      <c r="F581">
        <v>42</v>
      </c>
      <c r="G581">
        <v>5</v>
      </c>
      <c r="H581">
        <v>2023</v>
      </c>
      <c r="I581" t="s">
        <v>1080</v>
      </c>
      <c r="J581" t="s">
        <v>1079</v>
      </c>
      <c r="K581">
        <v>5</v>
      </c>
      <c r="L581" t="s">
        <v>1054</v>
      </c>
      <c r="M581">
        <v>6</v>
      </c>
    </row>
    <row r="582" spans="1:13" x14ac:dyDescent="0.35">
      <c r="A582" t="s">
        <v>604</v>
      </c>
      <c r="B582" t="s">
        <v>14</v>
      </c>
      <c r="C582">
        <v>63</v>
      </c>
      <c r="D582" t="s">
        <v>9</v>
      </c>
      <c r="E582" s="29">
        <v>45104</v>
      </c>
      <c r="F582">
        <v>70</v>
      </c>
      <c r="G582">
        <v>1.6</v>
      </c>
      <c r="H582">
        <v>2023</v>
      </c>
      <c r="I582" t="s">
        <v>1080</v>
      </c>
      <c r="J582" t="s">
        <v>1077</v>
      </c>
      <c r="K582">
        <v>2</v>
      </c>
      <c r="L582" t="s">
        <v>1054</v>
      </c>
      <c r="M582">
        <v>6</v>
      </c>
    </row>
    <row r="583" spans="1:13" x14ac:dyDescent="0.35">
      <c r="A583" t="s">
        <v>605</v>
      </c>
      <c r="B583" t="s">
        <v>22</v>
      </c>
      <c r="C583">
        <v>135</v>
      </c>
      <c r="D583" t="s">
        <v>13</v>
      </c>
      <c r="E583" s="29">
        <v>45104</v>
      </c>
      <c r="F583">
        <v>60</v>
      </c>
      <c r="G583">
        <v>4.3</v>
      </c>
      <c r="H583">
        <v>2023</v>
      </c>
      <c r="I583" t="s">
        <v>1080</v>
      </c>
      <c r="J583" t="s">
        <v>1079</v>
      </c>
      <c r="K583">
        <v>4</v>
      </c>
      <c r="L583" t="s">
        <v>1054</v>
      </c>
      <c r="M583">
        <v>6</v>
      </c>
    </row>
    <row r="584" spans="1:13" x14ac:dyDescent="0.35">
      <c r="A584" t="s">
        <v>606</v>
      </c>
      <c r="B584" t="s">
        <v>18</v>
      </c>
      <c r="C584">
        <v>101</v>
      </c>
      <c r="D584" t="s">
        <v>9</v>
      </c>
      <c r="E584" s="29">
        <v>45104</v>
      </c>
      <c r="F584">
        <v>84</v>
      </c>
      <c r="G584">
        <v>3.5</v>
      </c>
      <c r="H584">
        <v>2023</v>
      </c>
      <c r="I584" t="s">
        <v>1080</v>
      </c>
      <c r="J584" t="s">
        <v>1077</v>
      </c>
      <c r="K584">
        <v>4</v>
      </c>
      <c r="L584" t="s">
        <v>1054</v>
      </c>
      <c r="M584">
        <v>6</v>
      </c>
    </row>
    <row r="585" spans="1:13" x14ac:dyDescent="0.35">
      <c r="A585" t="s">
        <v>607</v>
      </c>
      <c r="B585" t="s">
        <v>24</v>
      </c>
      <c r="C585">
        <v>80</v>
      </c>
      <c r="D585" t="s">
        <v>10</v>
      </c>
      <c r="E585" s="29">
        <v>45105</v>
      </c>
      <c r="F585">
        <v>68</v>
      </c>
      <c r="G585">
        <v>3.1</v>
      </c>
      <c r="H585">
        <v>2023</v>
      </c>
      <c r="I585" t="s">
        <v>1082</v>
      </c>
      <c r="J585" t="s">
        <v>1077</v>
      </c>
      <c r="K585">
        <v>3</v>
      </c>
      <c r="L585" t="s">
        <v>1054</v>
      </c>
      <c r="M585">
        <v>6</v>
      </c>
    </row>
    <row r="586" spans="1:13" x14ac:dyDescent="0.35">
      <c r="A586" t="s">
        <v>608</v>
      </c>
      <c r="B586" t="s">
        <v>17</v>
      </c>
      <c r="C586">
        <v>28</v>
      </c>
      <c r="D586" t="s">
        <v>10</v>
      </c>
      <c r="E586" s="29">
        <v>45105</v>
      </c>
      <c r="F586">
        <v>44</v>
      </c>
      <c r="G586">
        <v>2.9</v>
      </c>
      <c r="H586">
        <v>2023</v>
      </c>
      <c r="I586" t="s">
        <v>1082</v>
      </c>
      <c r="J586" t="s">
        <v>1084</v>
      </c>
      <c r="K586">
        <v>3</v>
      </c>
      <c r="L586" t="s">
        <v>1054</v>
      </c>
      <c r="M586">
        <v>6</v>
      </c>
    </row>
    <row r="587" spans="1:13" x14ac:dyDescent="0.35">
      <c r="A587" t="s">
        <v>609</v>
      </c>
      <c r="B587" t="s">
        <v>18</v>
      </c>
      <c r="C587">
        <v>102</v>
      </c>
      <c r="D587" t="s">
        <v>13</v>
      </c>
      <c r="E587" s="29">
        <v>45106</v>
      </c>
      <c r="F587">
        <v>99</v>
      </c>
      <c r="G587">
        <v>3.2</v>
      </c>
      <c r="H587">
        <v>2023</v>
      </c>
      <c r="I587" t="s">
        <v>1083</v>
      </c>
      <c r="J587" t="s">
        <v>1077</v>
      </c>
      <c r="K587">
        <v>3</v>
      </c>
      <c r="L587" t="s">
        <v>1054</v>
      </c>
      <c r="M587">
        <v>6</v>
      </c>
    </row>
    <row r="588" spans="1:13" x14ac:dyDescent="0.35">
      <c r="A588" t="s">
        <v>610</v>
      </c>
      <c r="B588" t="s">
        <v>14</v>
      </c>
      <c r="C588">
        <v>60</v>
      </c>
      <c r="D588" t="s">
        <v>13</v>
      </c>
      <c r="E588" s="29">
        <v>45107</v>
      </c>
      <c r="F588">
        <v>66</v>
      </c>
      <c r="G588">
        <v>3.2</v>
      </c>
      <c r="H588">
        <v>2023</v>
      </c>
      <c r="I588" t="s">
        <v>1085</v>
      </c>
      <c r="J588" t="s">
        <v>1081</v>
      </c>
      <c r="K588">
        <v>3</v>
      </c>
      <c r="L588" t="s">
        <v>1054</v>
      </c>
      <c r="M588">
        <v>6</v>
      </c>
    </row>
    <row r="589" spans="1:13" x14ac:dyDescent="0.35">
      <c r="A589" t="s">
        <v>611</v>
      </c>
      <c r="B589" t="s">
        <v>21</v>
      </c>
      <c r="C589">
        <v>103</v>
      </c>
      <c r="D589" t="s">
        <v>13</v>
      </c>
      <c r="E589" s="29">
        <v>45107</v>
      </c>
      <c r="F589">
        <v>102</v>
      </c>
      <c r="G589">
        <v>4.5</v>
      </c>
      <c r="H589">
        <v>2023</v>
      </c>
      <c r="I589" t="s">
        <v>1085</v>
      </c>
      <c r="J589" t="s">
        <v>1077</v>
      </c>
      <c r="K589">
        <v>5</v>
      </c>
      <c r="L589" t="s">
        <v>1054</v>
      </c>
      <c r="M589">
        <v>6</v>
      </c>
    </row>
    <row r="590" spans="1:13" x14ac:dyDescent="0.35">
      <c r="A590" t="s">
        <v>612</v>
      </c>
      <c r="B590" t="s">
        <v>24</v>
      </c>
      <c r="C590">
        <v>90</v>
      </c>
      <c r="D590" t="s">
        <v>10</v>
      </c>
      <c r="E590" s="29">
        <v>45108</v>
      </c>
      <c r="F590">
        <v>129</v>
      </c>
      <c r="G590">
        <v>3.9</v>
      </c>
      <c r="H590">
        <v>2024</v>
      </c>
      <c r="I590" t="s">
        <v>1086</v>
      </c>
      <c r="J590" t="s">
        <v>1077</v>
      </c>
      <c r="K590">
        <v>4</v>
      </c>
      <c r="L590" t="s">
        <v>1055</v>
      </c>
      <c r="M590">
        <v>7</v>
      </c>
    </row>
    <row r="591" spans="1:13" x14ac:dyDescent="0.35">
      <c r="A591" t="s">
        <v>613</v>
      </c>
      <c r="B591" t="s">
        <v>16</v>
      </c>
      <c r="C591">
        <v>88</v>
      </c>
      <c r="D591" t="s">
        <v>13</v>
      </c>
      <c r="E591" s="29">
        <v>45108</v>
      </c>
      <c r="F591">
        <v>80</v>
      </c>
      <c r="G591">
        <v>4.2</v>
      </c>
      <c r="H591">
        <v>2024</v>
      </c>
      <c r="I591" t="s">
        <v>1086</v>
      </c>
      <c r="J591" t="s">
        <v>1077</v>
      </c>
      <c r="K591">
        <v>4</v>
      </c>
      <c r="L591" t="s">
        <v>1055</v>
      </c>
      <c r="M591">
        <v>7</v>
      </c>
    </row>
    <row r="592" spans="1:13" x14ac:dyDescent="0.35">
      <c r="A592" t="s">
        <v>614</v>
      </c>
      <c r="B592" t="s">
        <v>21</v>
      </c>
      <c r="C592">
        <v>37</v>
      </c>
      <c r="D592" t="s">
        <v>13</v>
      </c>
      <c r="E592" s="29">
        <v>45108</v>
      </c>
      <c r="F592">
        <v>54</v>
      </c>
      <c r="G592">
        <v>1.8</v>
      </c>
      <c r="H592">
        <v>2024</v>
      </c>
      <c r="I592" t="s">
        <v>1086</v>
      </c>
      <c r="J592" t="s">
        <v>1081</v>
      </c>
      <c r="K592">
        <v>2</v>
      </c>
      <c r="L592" t="s">
        <v>1055</v>
      </c>
      <c r="M592">
        <v>7</v>
      </c>
    </row>
    <row r="593" spans="1:13" x14ac:dyDescent="0.35">
      <c r="A593" t="s">
        <v>615</v>
      </c>
      <c r="B593" t="s">
        <v>17</v>
      </c>
      <c r="C593">
        <v>142</v>
      </c>
      <c r="D593" t="s">
        <v>10</v>
      </c>
      <c r="E593" s="29">
        <v>45108</v>
      </c>
      <c r="F593">
        <v>116</v>
      </c>
      <c r="G593">
        <v>4.2</v>
      </c>
      <c r="H593">
        <v>2024</v>
      </c>
      <c r="I593" t="s">
        <v>1086</v>
      </c>
      <c r="J593" t="s">
        <v>1079</v>
      </c>
      <c r="K593">
        <v>4</v>
      </c>
      <c r="L593" t="s">
        <v>1055</v>
      </c>
      <c r="M593">
        <v>7</v>
      </c>
    </row>
    <row r="594" spans="1:13" x14ac:dyDescent="0.35">
      <c r="A594" t="s">
        <v>616</v>
      </c>
      <c r="B594" t="s">
        <v>17</v>
      </c>
      <c r="C594">
        <v>153</v>
      </c>
      <c r="D594" t="s">
        <v>11</v>
      </c>
      <c r="E594" s="29">
        <v>45108</v>
      </c>
      <c r="F594">
        <v>102</v>
      </c>
      <c r="G594">
        <v>3.1</v>
      </c>
      <c r="H594">
        <v>2024</v>
      </c>
      <c r="I594" t="s">
        <v>1086</v>
      </c>
      <c r="J594" t="s">
        <v>1079</v>
      </c>
      <c r="K594">
        <v>3</v>
      </c>
      <c r="L594" t="s">
        <v>1055</v>
      </c>
      <c r="M594">
        <v>7</v>
      </c>
    </row>
    <row r="595" spans="1:13" x14ac:dyDescent="0.35">
      <c r="A595" t="s">
        <v>617</v>
      </c>
      <c r="B595" t="s">
        <v>7</v>
      </c>
      <c r="C595">
        <v>128</v>
      </c>
      <c r="D595" t="s">
        <v>9</v>
      </c>
      <c r="E595" s="29">
        <v>45108</v>
      </c>
      <c r="F595">
        <v>140</v>
      </c>
      <c r="G595">
        <v>4.3</v>
      </c>
      <c r="H595">
        <v>2024</v>
      </c>
      <c r="I595" t="s">
        <v>1086</v>
      </c>
      <c r="J595" t="s">
        <v>1079</v>
      </c>
      <c r="K595">
        <v>4</v>
      </c>
      <c r="L595" t="s">
        <v>1055</v>
      </c>
      <c r="M595">
        <v>7</v>
      </c>
    </row>
    <row r="596" spans="1:13" x14ac:dyDescent="0.35">
      <c r="A596" t="s">
        <v>618</v>
      </c>
      <c r="B596" t="s">
        <v>14</v>
      </c>
      <c r="C596">
        <v>110</v>
      </c>
      <c r="D596" t="s">
        <v>9</v>
      </c>
      <c r="E596" s="29">
        <v>45109</v>
      </c>
      <c r="F596">
        <v>104</v>
      </c>
      <c r="G596">
        <v>4.4000000000000004</v>
      </c>
      <c r="H596">
        <v>2024</v>
      </c>
      <c r="I596" t="s">
        <v>1076</v>
      </c>
      <c r="J596" t="s">
        <v>1077</v>
      </c>
      <c r="K596">
        <v>4</v>
      </c>
      <c r="L596" t="s">
        <v>1055</v>
      </c>
      <c r="M596">
        <v>7</v>
      </c>
    </row>
    <row r="597" spans="1:13" x14ac:dyDescent="0.35">
      <c r="A597" t="s">
        <v>619</v>
      </c>
      <c r="B597" t="s">
        <v>7</v>
      </c>
      <c r="C597">
        <v>139</v>
      </c>
      <c r="D597" t="s">
        <v>13</v>
      </c>
      <c r="E597" s="29">
        <v>45109</v>
      </c>
      <c r="F597">
        <v>81</v>
      </c>
      <c r="G597">
        <v>4.4000000000000004</v>
      </c>
      <c r="H597">
        <v>2024</v>
      </c>
      <c r="I597" t="s">
        <v>1076</v>
      </c>
      <c r="J597" t="s">
        <v>1079</v>
      </c>
      <c r="K597">
        <v>4</v>
      </c>
      <c r="L597" t="s">
        <v>1055</v>
      </c>
      <c r="M597">
        <v>7</v>
      </c>
    </row>
    <row r="598" spans="1:13" x14ac:dyDescent="0.35">
      <c r="A598" t="s">
        <v>620</v>
      </c>
      <c r="B598" t="s">
        <v>18</v>
      </c>
      <c r="C598">
        <v>109</v>
      </c>
      <c r="D598" t="s">
        <v>6</v>
      </c>
      <c r="E598" s="29">
        <v>45111</v>
      </c>
      <c r="F598">
        <v>140</v>
      </c>
      <c r="G598">
        <v>2.4</v>
      </c>
      <c r="H598">
        <v>2024</v>
      </c>
      <c r="I598" t="s">
        <v>1080</v>
      </c>
      <c r="J598" t="s">
        <v>1077</v>
      </c>
      <c r="K598">
        <v>2</v>
      </c>
      <c r="L598" t="s">
        <v>1055</v>
      </c>
      <c r="M598">
        <v>7</v>
      </c>
    </row>
    <row r="599" spans="1:13" x14ac:dyDescent="0.35">
      <c r="A599" t="s">
        <v>621</v>
      </c>
      <c r="B599" t="s">
        <v>12</v>
      </c>
      <c r="C599">
        <v>57</v>
      </c>
      <c r="D599" t="s">
        <v>10</v>
      </c>
      <c r="E599" s="29">
        <v>45112</v>
      </c>
      <c r="F599">
        <v>120</v>
      </c>
      <c r="G599">
        <v>3.5</v>
      </c>
      <c r="H599">
        <v>2024</v>
      </c>
      <c r="I599" t="s">
        <v>1082</v>
      </c>
      <c r="J599" t="s">
        <v>1081</v>
      </c>
      <c r="K599">
        <v>4</v>
      </c>
      <c r="L599" t="s">
        <v>1055</v>
      </c>
      <c r="M599">
        <v>7</v>
      </c>
    </row>
    <row r="600" spans="1:13" x14ac:dyDescent="0.35">
      <c r="A600" t="s">
        <v>622</v>
      </c>
      <c r="B600" t="s">
        <v>18</v>
      </c>
      <c r="C600">
        <v>68</v>
      </c>
      <c r="D600" t="s">
        <v>13</v>
      </c>
      <c r="E600" s="29">
        <v>45112</v>
      </c>
      <c r="F600">
        <v>41</v>
      </c>
      <c r="G600">
        <v>3.1</v>
      </c>
      <c r="H600">
        <v>2024</v>
      </c>
      <c r="I600" t="s">
        <v>1082</v>
      </c>
      <c r="J600" t="s">
        <v>1077</v>
      </c>
      <c r="K600">
        <v>3</v>
      </c>
      <c r="L600" t="s">
        <v>1055</v>
      </c>
      <c r="M600">
        <v>7</v>
      </c>
    </row>
    <row r="601" spans="1:13" x14ac:dyDescent="0.35">
      <c r="A601" t="s">
        <v>623</v>
      </c>
      <c r="B601" t="s">
        <v>8</v>
      </c>
      <c r="C601">
        <v>128</v>
      </c>
      <c r="D601" t="s">
        <v>13</v>
      </c>
      <c r="E601" s="29">
        <v>45112</v>
      </c>
      <c r="F601">
        <v>116</v>
      </c>
      <c r="G601">
        <v>2.2999999999999998</v>
      </c>
      <c r="H601">
        <v>2024</v>
      </c>
      <c r="I601" t="s">
        <v>1082</v>
      </c>
      <c r="J601" t="s">
        <v>1079</v>
      </c>
      <c r="K601">
        <v>2</v>
      </c>
      <c r="L601" t="s">
        <v>1055</v>
      </c>
      <c r="M601">
        <v>7</v>
      </c>
    </row>
    <row r="602" spans="1:13" x14ac:dyDescent="0.35">
      <c r="A602" t="s">
        <v>624</v>
      </c>
      <c r="B602" t="s">
        <v>20</v>
      </c>
      <c r="C602">
        <v>102</v>
      </c>
      <c r="D602" t="s">
        <v>10</v>
      </c>
      <c r="E602" s="29">
        <v>45113</v>
      </c>
      <c r="F602">
        <v>70</v>
      </c>
      <c r="G602">
        <v>2.8</v>
      </c>
      <c r="H602">
        <v>2024</v>
      </c>
      <c r="I602" t="s">
        <v>1083</v>
      </c>
      <c r="J602" t="s">
        <v>1077</v>
      </c>
      <c r="K602">
        <v>3</v>
      </c>
      <c r="L602" t="s">
        <v>1055</v>
      </c>
      <c r="M602">
        <v>7</v>
      </c>
    </row>
    <row r="603" spans="1:13" x14ac:dyDescent="0.35">
      <c r="A603" t="s">
        <v>625</v>
      </c>
      <c r="B603" t="s">
        <v>7</v>
      </c>
      <c r="C603">
        <v>52</v>
      </c>
      <c r="D603" t="s">
        <v>11</v>
      </c>
      <c r="E603" s="29">
        <v>45113</v>
      </c>
      <c r="F603">
        <v>42</v>
      </c>
      <c r="G603">
        <v>4.5</v>
      </c>
      <c r="H603">
        <v>2024</v>
      </c>
      <c r="I603" t="s">
        <v>1083</v>
      </c>
      <c r="J603" t="s">
        <v>1081</v>
      </c>
      <c r="K603">
        <v>5</v>
      </c>
      <c r="L603" t="s">
        <v>1055</v>
      </c>
      <c r="M603">
        <v>7</v>
      </c>
    </row>
    <row r="604" spans="1:13" x14ac:dyDescent="0.35">
      <c r="A604" t="s">
        <v>626</v>
      </c>
      <c r="B604" t="s">
        <v>8</v>
      </c>
      <c r="C604">
        <v>55</v>
      </c>
      <c r="D604" t="s">
        <v>9</v>
      </c>
      <c r="E604" s="29">
        <v>45114</v>
      </c>
      <c r="F604">
        <v>112</v>
      </c>
      <c r="G604">
        <v>4.5</v>
      </c>
      <c r="H604">
        <v>2024</v>
      </c>
      <c r="I604" t="s">
        <v>1085</v>
      </c>
      <c r="J604" t="s">
        <v>1081</v>
      </c>
      <c r="K604">
        <v>5</v>
      </c>
      <c r="L604" t="s">
        <v>1055</v>
      </c>
      <c r="M604">
        <v>7</v>
      </c>
    </row>
    <row r="605" spans="1:13" x14ac:dyDescent="0.35">
      <c r="A605" t="s">
        <v>627</v>
      </c>
      <c r="B605" t="s">
        <v>21</v>
      </c>
      <c r="C605">
        <v>107</v>
      </c>
      <c r="D605" t="s">
        <v>13</v>
      </c>
      <c r="E605" s="29">
        <v>45114</v>
      </c>
      <c r="F605">
        <v>20</v>
      </c>
      <c r="G605">
        <v>4.5</v>
      </c>
      <c r="H605">
        <v>2024</v>
      </c>
      <c r="I605" t="s">
        <v>1085</v>
      </c>
      <c r="J605" t="s">
        <v>1077</v>
      </c>
      <c r="K605">
        <v>5</v>
      </c>
      <c r="L605" t="s">
        <v>1055</v>
      </c>
      <c r="M605">
        <v>7</v>
      </c>
    </row>
    <row r="606" spans="1:13" x14ac:dyDescent="0.35">
      <c r="A606" t="s">
        <v>628</v>
      </c>
      <c r="B606" t="s">
        <v>24</v>
      </c>
      <c r="C606">
        <v>88</v>
      </c>
      <c r="D606" t="s">
        <v>11</v>
      </c>
      <c r="E606" s="29">
        <v>45115</v>
      </c>
      <c r="F606">
        <v>110</v>
      </c>
      <c r="G606">
        <v>4.8</v>
      </c>
      <c r="H606">
        <v>2024</v>
      </c>
      <c r="I606" t="s">
        <v>1086</v>
      </c>
      <c r="J606" t="s">
        <v>1077</v>
      </c>
      <c r="K606">
        <v>5</v>
      </c>
      <c r="L606" t="s">
        <v>1055</v>
      </c>
      <c r="M606">
        <v>7</v>
      </c>
    </row>
    <row r="607" spans="1:13" x14ac:dyDescent="0.35">
      <c r="A607" t="s">
        <v>629</v>
      </c>
      <c r="B607" t="s">
        <v>15</v>
      </c>
      <c r="C607">
        <v>49</v>
      </c>
      <c r="D607" t="s">
        <v>11</v>
      </c>
      <c r="E607" s="29">
        <v>45115</v>
      </c>
      <c r="F607">
        <v>39</v>
      </c>
      <c r="G607">
        <v>4.5999999999999996</v>
      </c>
      <c r="H607">
        <v>2024</v>
      </c>
      <c r="I607" t="s">
        <v>1086</v>
      </c>
      <c r="J607" t="s">
        <v>1081</v>
      </c>
      <c r="K607">
        <v>5</v>
      </c>
      <c r="L607" t="s">
        <v>1055</v>
      </c>
      <c r="M607">
        <v>7</v>
      </c>
    </row>
    <row r="608" spans="1:13" x14ac:dyDescent="0.35">
      <c r="A608" t="s">
        <v>630</v>
      </c>
      <c r="B608" t="s">
        <v>24</v>
      </c>
      <c r="C608">
        <v>72</v>
      </c>
      <c r="D608" t="s">
        <v>10</v>
      </c>
      <c r="E608" s="29">
        <v>45115</v>
      </c>
      <c r="F608">
        <v>76</v>
      </c>
      <c r="G608">
        <v>4.5</v>
      </c>
      <c r="H608">
        <v>2024</v>
      </c>
      <c r="I608" t="s">
        <v>1086</v>
      </c>
      <c r="J608" t="s">
        <v>1077</v>
      </c>
      <c r="K608">
        <v>5</v>
      </c>
      <c r="L608" t="s">
        <v>1055</v>
      </c>
      <c r="M608">
        <v>7</v>
      </c>
    </row>
    <row r="609" spans="1:13" x14ac:dyDescent="0.35">
      <c r="A609" t="s">
        <v>631</v>
      </c>
      <c r="B609" t="s">
        <v>12</v>
      </c>
      <c r="C609">
        <v>50</v>
      </c>
      <c r="D609" t="s">
        <v>10</v>
      </c>
      <c r="E609" s="29">
        <v>45115</v>
      </c>
      <c r="F609">
        <v>40</v>
      </c>
      <c r="G609">
        <v>5</v>
      </c>
      <c r="H609">
        <v>2024</v>
      </c>
      <c r="I609" t="s">
        <v>1086</v>
      </c>
      <c r="J609" t="s">
        <v>1081</v>
      </c>
      <c r="K609">
        <v>5</v>
      </c>
      <c r="L609" t="s">
        <v>1055</v>
      </c>
      <c r="M609">
        <v>7</v>
      </c>
    </row>
    <row r="610" spans="1:13" x14ac:dyDescent="0.35">
      <c r="A610" t="s">
        <v>632</v>
      </c>
      <c r="B610" t="s">
        <v>24</v>
      </c>
      <c r="C610">
        <v>52</v>
      </c>
      <c r="D610" t="s">
        <v>13</v>
      </c>
      <c r="E610" s="29">
        <v>45115</v>
      </c>
      <c r="F610">
        <v>42</v>
      </c>
      <c r="G610">
        <v>4.8</v>
      </c>
      <c r="H610">
        <v>2024</v>
      </c>
      <c r="I610" t="s">
        <v>1086</v>
      </c>
      <c r="J610" t="s">
        <v>1081</v>
      </c>
      <c r="K610">
        <v>5</v>
      </c>
      <c r="L610" t="s">
        <v>1055</v>
      </c>
      <c r="M610">
        <v>7</v>
      </c>
    </row>
    <row r="611" spans="1:13" x14ac:dyDescent="0.35">
      <c r="A611" t="s">
        <v>633</v>
      </c>
      <c r="B611" t="s">
        <v>23</v>
      </c>
      <c r="C611">
        <v>85</v>
      </c>
      <c r="D611" t="s">
        <v>6</v>
      </c>
      <c r="E611" s="29">
        <v>45116</v>
      </c>
      <c r="F611">
        <v>215</v>
      </c>
      <c r="G611">
        <v>3.5</v>
      </c>
      <c r="H611">
        <v>2024</v>
      </c>
      <c r="I611" t="s">
        <v>1076</v>
      </c>
      <c r="J611" t="s">
        <v>1077</v>
      </c>
      <c r="K611">
        <v>4</v>
      </c>
      <c r="L611" t="s">
        <v>1055</v>
      </c>
      <c r="M611">
        <v>7</v>
      </c>
    </row>
    <row r="612" spans="1:13" x14ac:dyDescent="0.35">
      <c r="A612" t="s">
        <v>634</v>
      </c>
      <c r="B612" t="s">
        <v>22</v>
      </c>
      <c r="C612">
        <v>98</v>
      </c>
      <c r="D612" t="s">
        <v>6</v>
      </c>
      <c r="E612" s="29">
        <v>45117</v>
      </c>
      <c r="F612">
        <v>130</v>
      </c>
      <c r="G612">
        <v>3.4</v>
      </c>
      <c r="H612">
        <v>2024</v>
      </c>
      <c r="I612" t="s">
        <v>1078</v>
      </c>
      <c r="J612" t="s">
        <v>1077</v>
      </c>
      <c r="K612">
        <v>3</v>
      </c>
      <c r="L612" t="s">
        <v>1055</v>
      </c>
      <c r="M612">
        <v>7</v>
      </c>
    </row>
    <row r="613" spans="1:13" x14ac:dyDescent="0.35">
      <c r="A613" t="s">
        <v>635</v>
      </c>
      <c r="B613" t="s">
        <v>19</v>
      </c>
      <c r="C613">
        <v>52</v>
      </c>
      <c r="D613" t="s">
        <v>6</v>
      </c>
      <c r="E613" s="29">
        <v>45117</v>
      </c>
      <c r="F613">
        <v>190</v>
      </c>
      <c r="G613">
        <v>3.3</v>
      </c>
      <c r="H613">
        <v>2024</v>
      </c>
      <c r="I613" t="s">
        <v>1078</v>
      </c>
      <c r="J613" t="s">
        <v>1081</v>
      </c>
      <c r="K613">
        <v>3</v>
      </c>
      <c r="L613" t="s">
        <v>1055</v>
      </c>
      <c r="M613">
        <v>7</v>
      </c>
    </row>
    <row r="614" spans="1:13" x14ac:dyDescent="0.35">
      <c r="A614" t="s">
        <v>636</v>
      </c>
      <c r="B614" t="s">
        <v>8</v>
      </c>
      <c r="C614">
        <v>154</v>
      </c>
      <c r="D614" t="s">
        <v>11</v>
      </c>
      <c r="E614" s="29">
        <v>45117</v>
      </c>
      <c r="F614">
        <v>164</v>
      </c>
      <c r="G614">
        <v>4.9000000000000004</v>
      </c>
      <c r="H614">
        <v>2024</v>
      </c>
      <c r="I614" t="s">
        <v>1078</v>
      </c>
      <c r="J614" t="s">
        <v>1079</v>
      </c>
      <c r="K614">
        <v>5</v>
      </c>
      <c r="L614" t="s">
        <v>1055</v>
      </c>
      <c r="M614">
        <v>7</v>
      </c>
    </row>
    <row r="615" spans="1:13" x14ac:dyDescent="0.35">
      <c r="A615" t="s">
        <v>637</v>
      </c>
      <c r="B615" t="s">
        <v>5</v>
      </c>
      <c r="C615">
        <v>131</v>
      </c>
      <c r="D615" t="s">
        <v>9</v>
      </c>
      <c r="E615" s="29">
        <v>45118</v>
      </c>
      <c r="F615">
        <v>76</v>
      </c>
      <c r="G615">
        <v>4.5</v>
      </c>
      <c r="H615">
        <v>2024</v>
      </c>
      <c r="I615" t="s">
        <v>1080</v>
      </c>
      <c r="J615" t="s">
        <v>1079</v>
      </c>
      <c r="K615">
        <v>5</v>
      </c>
      <c r="L615" t="s">
        <v>1055</v>
      </c>
      <c r="M615">
        <v>7</v>
      </c>
    </row>
    <row r="616" spans="1:13" x14ac:dyDescent="0.35">
      <c r="A616" t="s">
        <v>638</v>
      </c>
      <c r="B616" t="s">
        <v>23</v>
      </c>
      <c r="C616">
        <v>73</v>
      </c>
      <c r="D616" t="s">
        <v>9</v>
      </c>
      <c r="E616" s="29">
        <v>45119</v>
      </c>
      <c r="F616">
        <v>87</v>
      </c>
      <c r="G616">
        <v>4.8</v>
      </c>
      <c r="H616">
        <v>2024</v>
      </c>
      <c r="I616" t="s">
        <v>1082</v>
      </c>
      <c r="J616" t="s">
        <v>1077</v>
      </c>
      <c r="K616">
        <v>5</v>
      </c>
      <c r="L616" t="s">
        <v>1055</v>
      </c>
      <c r="M616">
        <v>7</v>
      </c>
    </row>
    <row r="617" spans="1:13" x14ac:dyDescent="0.35">
      <c r="A617" t="s">
        <v>639</v>
      </c>
      <c r="B617" t="s">
        <v>14</v>
      </c>
      <c r="C617">
        <v>45</v>
      </c>
      <c r="D617" t="s">
        <v>6</v>
      </c>
      <c r="E617" s="29">
        <v>45119</v>
      </c>
      <c r="F617">
        <v>84</v>
      </c>
      <c r="G617">
        <v>4.8</v>
      </c>
      <c r="H617">
        <v>2024</v>
      </c>
      <c r="I617" t="s">
        <v>1082</v>
      </c>
      <c r="J617" t="s">
        <v>1081</v>
      </c>
      <c r="K617">
        <v>5</v>
      </c>
      <c r="L617" t="s">
        <v>1055</v>
      </c>
      <c r="M617">
        <v>7</v>
      </c>
    </row>
    <row r="618" spans="1:13" x14ac:dyDescent="0.35">
      <c r="A618" t="s">
        <v>640</v>
      </c>
      <c r="B618" t="s">
        <v>7</v>
      </c>
      <c r="C618">
        <v>114</v>
      </c>
      <c r="D618" t="s">
        <v>13</v>
      </c>
      <c r="E618" s="29">
        <v>45119</v>
      </c>
      <c r="F618">
        <v>114</v>
      </c>
      <c r="G618">
        <v>3.9</v>
      </c>
      <c r="H618">
        <v>2024</v>
      </c>
      <c r="I618" t="s">
        <v>1082</v>
      </c>
      <c r="J618" t="s">
        <v>1077</v>
      </c>
      <c r="K618">
        <v>4</v>
      </c>
      <c r="L618" t="s">
        <v>1055</v>
      </c>
      <c r="M618">
        <v>7</v>
      </c>
    </row>
    <row r="619" spans="1:13" x14ac:dyDescent="0.35">
      <c r="A619" t="s">
        <v>641</v>
      </c>
      <c r="B619" t="s">
        <v>22</v>
      </c>
      <c r="C619">
        <v>69</v>
      </c>
      <c r="D619" t="s">
        <v>9</v>
      </c>
      <c r="E619" s="29">
        <v>45120</v>
      </c>
      <c r="F619">
        <v>56</v>
      </c>
      <c r="G619">
        <v>3.9</v>
      </c>
      <c r="H619">
        <v>2024</v>
      </c>
      <c r="I619" t="s">
        <v>1083</v>
      </c>
      <c r="J619" t="s">
        <v>1077</v>
      </c>
      <c r="K619">
        <v>4</v>
      </c>
      <c r="L619" t="s">
        <v>1055</v>
      </c>
      <c r="M619">
        <v>7</v>
      </c>
    </row>
    <row r="620" spans="1:13" x14ac:dyDescent="0.35">
      <c r="A620" t="s">
        <v>642</v>
      </c>
      <c r="B620" t="s">
        <v>5</v>
      </c>
      <c r="C620">
        <v>33</v>
      </c>
      <c r="D620" t="s">
        <v>11</v>
      </c>
      <c r="E620" s="29">
        <v>45120</v>
      </c>
      <c r="F620">
        <v>27</v>
      </c>
      <c r="G620">
        <v>3.7</v>
      </c>
      <c r="H620">
        <v>2024</v>
      </c>
      <c r="I620" t="s">
        <v>1083</v>
      </c>
      <c r="J620" t="s">
        <v>1081</v>
      </c>
      <c r="K620">
        <v>4</v>
      </c>
      <c r="L620" t="s">
        <v>1055</v>
      </c>
      <c r="M620">
        <v>7</v>
      </c>
    </row>
    <row r="621" spans="1:13" x14ac:dyDescent="0.35">
      <c r="A621" t="s">
        <v>643</v>
      </c>
      <c r="B621" t="s">
        <v>12</v>
      </c>
      <c r="C621">
        <v>31</v>
      </c>
      <c r="D621" t="s">
        <v>10</v>
      </c>
      <c r="E621" s="29">
        <v>45121</v>
      </c>
      <c r="F621">
        <v>84</v>
      </c>
      <c r="G621">
        <v>4.8</v>
      </c>
      <c r="H621">
        <v>2024</v>
      </c>
      <c r="I621" t="s">
        <v>1085</v>
      </c>
      <c r="J621" t="s">
        <v>1081</v>
      </c>
      <c r="K621">
        <v>5</v>
      </c>
      <c r="L621" t="s">
        <v>1055</v>
      </c>
      <c r="M621">
        <v>7</v>
      </c>
    </row>
    <row r="622" spans="1:13" x14ac:dyDescent="0.35">
      <c r="A622" t="s">
        <v>644</v>
      </c>
      <c r="B622" t="s">
        <v>14</v>
      </c>
      <c r="C622">
        <v>168</v>
      </c>
      <c r="D622" t="s">
        <v>11</v>
      </c>
      <c r="E622" s="29">
        <v>45121</v>
      </c>
      <c r="F622">
        <v>72</v>
      </c>
      <c r="G622">
        <v>3.5</v>
      </c>
      <c r="H622">
        <v>2024</v>
      </c>
      <c r="I622" t="s">
        <v>1085</v>
      </c>
      <c r="J622" t="s">
        <v>1079</v>
      </c>
      <c r="K622">
        <v>4</v>
      </c>
      <c r="L622" t="s">
        <v>1055</v>
      </c>
      <c r="M622">
        <v>7</v>
      </c>
    </row>
    <row r="623" spans="1:13" x14ac:dyDescent="0.35">
      <c r="A623" t="s">
        <v>645</v>
      </c>
      <c r="B623" t="s">
        <v>23</v>
      </c>
      <c r="C623">
        <v>111</v>
      </c>
      <c r="D623" t="s">
        <v>13</v>
      </c>
      <c r="E623" s="29">
        <v>45122</v>
      </c>
      <c r="F623">
        <v>126</v>
      </c>
      <c r="G623">
        <v>4.2</v>
      </c>
      <c r="H623">
        <v>2024</v>
      </c>
      <c r="I623" t="s">
        <v>1086</v>
      </c>
      <c r="J623" t="s">
        <v>1077</v>
      </c>
      <c r="K623">
        <v>4</v>
      </c>
      <c r="L623" t="s">
        <v>1055</v>
      </c>
      <c r="M623">
        <v>7</v>
      </c>
    </row>
    <row r="624" spans="1:13" x14ac:dyDescent="0.35">
      <c r="A624" t="s">
        <v>646</v>
      </c>
      <c r="B624" t="s">
        <v>12</v>
      </c>
      <c r="C624">
        <v>80</v>
      </c>
      <c r="D624" t="s">
        <v>11</v>
      </c>
      <c r="E624" s="29">
        <v>45123</v>
      </c>
      <c r="F624">
        <v>88</v>
      </c>
      <c r="G624">
        <v>4.9000000000000004</v>
      </c>
      <c r="H624">
        <v>2024</v>
      </c>
      <c r="I624" t="s">
        <v>1076</v>
      </c>
      <c r="J624" t="s">
        <v>1077</v>
      </c>
      <c r="K624">
        <v>5</v>
      </c>
      <c r="L624" t="s">
        <v>1055</v>
      </c>
      <c r="M624">
        <v>7</v>
      </c>
    </row>
    <row r="625" spans="1:13" x14ac:dyDescent="0.35">
      <c r="A625" t="s">
        <v>647</v>
      </c>
      <c r="B625" t="s">
        <v>20</v>
      </c>
      <c r="C625">
        <v>37</v>
      </c>
      <c r="D625" t="s">
        <v>11</v>
      </c>
      <c r="E625" s="29">
        <v>45123</v>
      </c>
      <c r="F625">
        <v>124</v>
      </c>
      <c r="G625">
        <v>4.5999999999999996</v>
      </c>
      <c r="H625">
        <v>2024</v>
      </c>
      <c r="I625" t="s">
        <v>1076</v>
      </c>
      <c r="J625" t="s">
        <v>1081</v>
      </c>
      <c r="K625">
        <v>5</v>
      </c>
      <c r="L625" t="s">
        <v>1055</v>
      </c>
      <c r="M625">
        <v>7</v>
      </c>
    </row>
    <row r="626" spans="1:13" x14ac:dyDescent="0.35">
      <c r="A626" t="s">
        <v>648</v>
      </c>
      <c r="B626" t="s">
        <v>17</v>
      </c>
      <c r="C626">
        <v>137</v>
      </c>
      <c r="D626" t="s">
        <v>11</v>
      </c>
      <c r="E626" s="29">
        <v>45124</v>
      </c>
      <c r="F626">
        <v>84</v>
      </c>
      <c r="G626">
        <v>2.6</v>
      </c>
      <c r="H626">
        <v>2024</v>
      </c>
      <c r="I626" t="s">
        <v>1078</v>
      </c>
      <c r="J626" t="s">
        <v>1079</v>
      </c>
      <c r="K626">
        <v>3</v>
      </c>
      <c r="L626" t="s">
        <v>1055</v>
      </c>
      <c r="M626">
        <v>7</v>
      </c>
    </row>
    <row r="627" spans="1:13" x14ac:dyDescent="0.35">
      <c r="A627" t="s">
        <v>649</v>
      </c>
      <c r="B627" t="s">
        <v>22</v>
      </c>
      <c r="C627">
        <v>123</v>
      </c>
      <c r="D627" t="s">
        <v>13</v>
      </c>
      <c r="E627" s="29">
        <v>45124</v>
      </c>
      <c r="F627">
        <v>80</v>
      </c>
      <c r="G627">
        <v>2.7</v>
      </c>
      <c r="H627">
        <v>2024</v>
      </c>
      <c r="I627" t="s">
        <v>1078</v>
      </c>
      <c r="J627" t="s">
        <v>1079</v>
      </c>
      <c r="K627">
        <v>3</v>
      </c>
      <c r="L627" t="s">
        <v>1055</v>
      </c>
      <c r="M627">
        <v>7</v>
      </c>
    </row>
    <row r="628" spans="1:13" x14ac:dyDescent="0.35">
      <c r="A628" t="s">
        <v>650</v>
      </c>
      <c r="B628" t="s">
        <v>16</v>
      </c>
      <c r="C628">
        <v>105</v>
      </c>
      <c r="D628" t="s">
        <v>13</v>
      </c>
      <c r="E628" s="29">
        <v>45125</v>
      </c>
      <c r="F628">
        <v>176</v>
      </c>
      <c r="G628">
        <v>4.7</v>
      </c>
      <c r="H628">
        <v>2024</v>
      </c>
      <c r="I628" t="s">
        <v>1080</v>
      </c>
      <c r="J628" t="s">
        <v>1077</v>
      </c>
      <c r="K628">
        <v>5</v>
      </c>
      <c r="L628" t="s">
        <v>1055</v>
      </c>
      <c r="M628">
        <v>7</v>
      </c>
    </row>
    <row r="629" spans="1:13" x14ac:dyDescent="0.35">
      <c r="A629" t="s">
        <v>651</v>
      </c>
      <c r="B629" t="s">
        <v>20</v>
      </c>
      <c r="C629">
        <v>76</v>
      </c>
      <c r="D629" t="s">
        <v>6</v>
      </c>
      <c r="E629" s="29">
        <v>45126</v>
      </c>
      <c r="F629">
        <v>84</v>
      </c>
      <c r="G629">
        <v>3.9</v>
      </c>
      <c r="H629">
        <v>2024</v>
      </c>
      <c r="I629" t="s">
        <v>1082</v>
      </c>
      <c r="J629" t="s">
        <v>1077</v>
      </c>
      <c r="K629">
        <v>4</v>
      </c>
      <c r="L629" t="s">
        <v>1055</v>
      </c>
      <c r="M629">
        <v>7</v>
      </c>
    </row>
    <row r="630" spans="1:13" x14ac:dyDescent="0.35">
      <c r="A630" t="s">
        <v>652</v>
      </c>
      <c r="B630" t="s">
        <v>12</v>
      </c>
      <c r="C630">
        <v>144</v>
      </c>
      <c r="D630" t="s">
        <v>6</v>
      </c>
      <c r="E630" s="29">
        <v>45126</v>
      </c>
      <c r="F630">
        <v>164</v>
      </c>
      <c r="G630">
        <v>2.8</v>
      </c>
      <c r="H630">
        <v>2024</v>
      </c>
      <c r="I630" t="s">
        <v>1082</v>
      </c>
      <c r="J630" t="s">
        <v>1079</v>
      </c>
      <c r="K630">
        <v>3</v>
      </c>
      <c r="L630" t="s">
        <v>1055</v>
      </c>
      <c r="M630">
        <v>7</v>
      </c>
    </row>
    <row r="631" spans="1:13" x14ac:dyDescent="0.35">
      <c r="A631" t="s">
        <v>653</v>
      </c>
      <c r="B631" t="s">
        <v>5</v>
      </c>
      <c r="C631">
        <v>109</v>
      </c>
      <c r="D631" t="s">
        <v>10</v>
      </c>
      <c r="E631" s="29">
        <v>45126</v>
      </c>
      <c r="F631">
        <v>132</v>
      </c>
      <c r="G631">
        <v>3.1</v>
      </c>
      <c r="H631">
        <v>2024</v>
      </c>
      <c r="I631" t="s">
        <v>1082</v>
      </c>
      <c r="J631" t="s">
        <v>1077</v>
      </c>
      <c r="K631">
        <v>3</v>
      </c>
      <c r="L631" t="s">
        <v>1055</v>
      </c>
      <c r="M631">
        <v>7</v>
      </c>
    </row>
    <row r="632" spans="1:13" x14ac:dyDescent="0.35">
      <c r="A632" t="s">
        <v>654</v>
      </c>
      <c r="B632" t="s">
        <v>22</v>
      </c>
      <c r="C632">
        <v>172</v>
      </c>
      <c r="D632" t="s">
        <v>11</v>
      </c>
      <c r="E632" s="29">
        <v>45127</v>
      </c>
      <c r="F632">
        <v>27</v>
      </c>
      <c r="G632">
        <v>4.2</v>
      </c>
      <c r="H632">
        <v>2024</v>
      </c>
      <c r="I632" t="s">
        <v>1083</v>
      </c>
      <c r="J632" t="s">
        <v>1079</v>
      </c>
      <c r="K632">
        <v>4</v>
      </c>
      <c r="L632" t="s">
        <v>1055</v>
      </c>
      <c r="M632">
        <v>7</v>
      </c>
    </row>
    <row r="633" spans="1:13" x14ac:dyDescent="0.35">
      <c r="A633" t="s">
        <v>655</v>
      </c>
      <c r="B633" t="s">
        <v>12</v>
      </c>
      <c r="C633">
        <v>56</v>
      </c>
      <c r="D633" t="s">
        <v>13</v>
      </c>
      <c r="E633" s="29">
        <v>45127</v>
      </c>
      <c r="F633">
        <v>27</v>
      </c>
      <c r="G633">
        <v>4.3</v>
      </c>
      <c r="H633">
        <v>2024</v>
      </c>
      <c r="I633" t="s">
        <v>1083</v>
      </c>
      <c r="J633" t="s">
        <v>1081</v>
      </c>
      <c r="K633">
        <v>4</v>
      </c>
      <c r="L633" t="s">
        <v>1055</v>
      </c>
      <c r="M633">
        <v>7</v>
      </c>
    </row>
    <row r="634" spans="1:13" x14ac:dyDescent="0.35">
      <c r="A634" t="s">
        <v>656</v>
      </c>
      <c r="B634" t="s">
        <v>12</v>
      </c>
      <c r="C634">
        <v>121</v>
      </c>
      <c r="D634" t="s">
        <v>9</v>
      </c>
      <c r="E634" s="29">
        <v>45127</v>
      </c>
      <c r="F634">
        <v>20</v>
      </c>
      <c r="G634">
        <v>2.7</v>
      </c>
      <c r="H634">
        <v>2024</v>
      </c>
      <c r="I634" t="s">
        <v>1083</v>
      </c>
      <c r="J634" t="s">
        <v>1079</v>
      </c>
      <c r="K634">
        <v>3</v>
      </c>
      <c r="L634" t="s">
        <v>1055</v>
      </c>
      <c r="M634">
        <v>7</v>
      </c>
    </row>
    <row r="635" spans="1:13" x14ac:dyDescent="0.35">
      <c r="A635" t="s">
        <v>657</v>
      </c>
      <c r="B635" t="s">
        <v>22</v>
      </c>
      <c r="C635">
        <v>41</v>
      </c>
      <c r="D635" t="s">
        <v>13</v>
      </c>
      <c r="E635" s="29">
        <v>45128</v>
      </c>
      <c r="F635">
        <v>112</v>
      </c>
      <c r="G635">
        <v>2.2999999999999998</v>
      </c>
      <c r="H635">
        <v>2024</v>
      </c>
      <c r="I635" t="s">
        <v>1085</v>
      </c>
      <c r="J635" t="s">
        <v>1081</v>
      </c>
      <c r="K635">
        <v>2</v>
      </c>
      <c r="L635" t="s">
        <v>1055</v>
      </c>
      <c r="M635">
        <v>7</v>
      </c>
    </row>
    <row r="636" spans="1:13" x14ac:dyDescent="0.35">
      <c r="A636" t="s">
        <v>658</v>
      </c>
      <c r="B636" t="s">
        <v>21</v>
      </c>
      <c r="C636">
        <v>60</v>
      </c>
      <c r="D636" t="s">
        <v>11</v>
      </c>
      <c r="E636" s="29">
        <v>45128</v>
      </c>
      <c r="F636">
        <v>60</v>
      </c>
      <c r="G636">
        <v>2.2999999999999998</v>
      </c>
      <c r="H636">
        <v>2024</v>
      </c>
      <c r="I636" t="s">
        <v>1085</v>
      </c>
      <c r="J636" t="s">
        <v>1081</v>
      </c>
      <c r="K636">
        <v>2</v>
      </c>
      <c r="L636" t="s">
        <v>1055</v>
      </c>
      <c r="M636">
        <v>7</v>
      </c>
    </row>
    <row r="637" spans="1:13" x14ac:dyDescent="0.35">
      <c r="A637" t="s">
        <v>659</v>
      </c>
      <c r="B637" t="s">
        <v>21</v>
      </c>
      <c r="C637">
        <v>144</v>
      </c>
      <c r="D637" t="s">
        <v>11</v>
      </c>
      <c r="E637" s="29">
        <v>45129</v>
      </c>
      <c r="F637">
        <v>102</v>
      </c>
      <c r="G637">
        <v>2.9</v>
      </c>
      <c r="H637">
        <v>2024</v>
      </c>
      <c r="I637" t="s">
        <v>1086</v>
      </c>
      <c r="J637" t="s">
        <v>1079</v>
      </c>
      <c r="K637">
        <v>3</v>
      </c>
      <c r="L637" t="s">
        <v>1055</v>
      </c>
      <c r="M637">
        <v>7</v>
      </c>
    </row>
    <row r="638" spans="1:13" x14ac:dyDescent="0.35">
      <c r="A638" t="s">
        <v>660</v>
      </c>
      <c r="B638" t="s">
        <v>8</v>
      </c>
      <c r="C638">
        <v>67</v>
      </c>
      <c r="D638" t="s">
        <v>11</v>
      </c>
      <c r="E638" s="29">
        <v>45129</v>
      </c>
      <c r="F638">
        <v>38</v>
      </c>
      <c r="G638">
        <v>4.2</v>
      </c>
      <c r="H638">
        <v>2024</v>
      </c>
      <c r="I638" t="s">
        <v>1086</v>
      </c>
      <c r="J638" t="s">
        <v>1077</v>
      </c>
      <c r="K638">
        <v>4</v>
      </c>
      <c r="L638" t="s">
        <v>1055</v>
      </c>
      <c r="M638">
        <v>7</v>
      </c>
    </row>
    <row r="639" spans="1:13" x14ac:dyDescent="0.35">
      <c r="A639" t="s">
        <v>661</v>
      </c>
      <c r="B639" t="s">
        <v>22</v>
      </c>
      <c r="C639">
        <v>162</v>
      </c>
      <c r="D639" t="s">
        <v>10</v>
      </c>
      <c r="E639" s="29">
        <v>45129</v>
      </c>
      <c r="F639">
        <v>82</v>
      </c>
      <c r="G639">
        <v>4.5999999999999996</v>
      </c>
      <c r="H639">
        <v>2024</v>
      </c>
      <c r="I639" t="s">
        <v>1086</v>
      </c>
      <c r="J639" t="s">
        <v>1079</v>
      </c>
      <c r="K639">
        <v>5</v>
      </c>
      <c r="L639" t="s">
        <v>1055</v>
      </c>
      <c r="M639">
        <v>7</v>
      </c>
    </row>
    <row r="640" spans="1:13" x14ac:dyDescent="0.35">
      <c r="A640" t="s">
        <v>662</v>
      </c>
      <c r="B640" t="s">
        <v>21</v>
      </c>
      <c r="C640">
        <v>87</v>
      </c>
      <c r="D640" t="s">
        <v>9</v>
      </c>
      <c r="E640" s="29">
        <v>45132</v>
      </c>
      <c r="F640">
        <v>125</v>
      </c>
      <c r="G640">
        <v>4.5</v>
      </c>
      <c r="H640">
        <v>2024</v>
      </c>
      <c r="I640" t="s">
        <v>1080</v>
      </c>
      <c r="J640" t="s">
        <v>1077</v>
      </c>
      <c r="K640">
        <v>5</v>
      </c>
      <c r="L640" t="s">
        <v>1055</v>
      </c>
      <c r="M640">
        <v>7</v>
      </c>
    </row>
    <row r="641" spans="1:13" x14ac:dyDescent="0.35">
      <c r="A641" t="s">
        <v>663</v>
      </c>
      <c r="B641" t="s">
        <v>19</v>
      </c>
      <c r="C641">
        <v>10</v>
      </c>
      <c r="D641" t="s">
        <v>6</v>
      </c>
      <c r="E641" s="29">
        <v>45133</v>
      </c>
      <c r="F641">
        <v>72</v>
      </c>
      <c r="G641">
        <v>3.7</v>
      </c>
      <c r="H641">
        <v>2024</v>
      </c>
      <c r="I641" t="s">
        <v>1082</v>
      </c>
      <c r="J641" t="s">
        <v>1087</v>
      </c>
      <c r="K641">
        <v>4</v>
      </c>
      <c r="L641" t="s">
        <v>1055</v>
      </c>
      <c r="M641">
        <v>7</v>
      </c>
    </row>
    <row r="642" spans="1:13" x14ac:dyDescent="0.35">
      <c r="A642" t="s">
        <v>664</v>
      </c>
      <c r="B642" t="s">
        <v>12</v>
      </c>
      <c r="C642">
        <v>138</v>
      </c>
      <c r="D642" t="s">
        <v>6</v>
      </c>
      <c r="E642" s="29">
        <v>45133</v>
      </c>
      <c r="F642">
        <v>195</v>
      </c>
      <c r="G642">
        <v>4.0999999999999996</v>
      </c>
      <c r="H642">
        <v>2024</v>
      </c>
      <c r="I642" t="s">
        <v>1082</v>
      </c>
      <c r="J642" t="s">
        <v>1079</v>
      </c>
      <c r="K642">
        <v>4</v>
      </c>
      <c r="L642" t="s">
        <v>1055</v>
      </c>
      <c r="M642">
        <v>7</v>
      </c>
    </row>
    <row r="643" spans="1:13" x14ac:dyDescent="0.35">
      <c r="A643" t="s">
        <v>665</v>
      </c>
      <c r="B643" t="s">
        <v>22</v>
      </c>
      <c r="C643">
        <v>31</v>
      </c>
      <c r="D643" t="s">
        <v>6</v>
      </c>
      <c r="E643" s="29">
        <v>45134</v>
      </c>
      <c r="F643">
        <v>160</v>
      </c>
      <c r="G643">
        <v>3.4</v>
      </c>
      <c r="H643">
        <v>2024</v>
      </c>
      <c r="I643" t="s">
        <v>1083</v>
      </c>
      <c r="J643" t="s">
        <v>1081</v>
      </c>
      <c r="K643">
        <v>3</v>
      </c>
      <c r="L643" t="s">
        <v>1055</v>
      </c>
      <c r="M643">
        <v>7</v>
      </c>
    </row>
    <row r="644" spans="1:13" x14ac:dyDescent="0.35">
      <c r="A644" t="s">
        <v>666</v>
      </c>
      <c r="B644" t="s">
        <v>16</v>
      </c>
      <c r="C644">
        <v>75</v>
      </c>
      <c r="D644" t="s">
        <v>10</v>
      </c>
      <c r="E644" s="29">
        <v>45134</v>
      </c>
      <c r="F644">
        <v>78</v>
      </c>
      <c r="G644">
        <v>3.3</v>
      </c>
      <c r="H644">
        <v>2024</v>
      </c>
      <c r="I644" t="s">
        <v>1083</v>
      </c>
      <c r="J644" t="s">
        <v>1077</v>
      </c>
      <c r="K644">
        <v>3</v>
      </c>
      <c r="L644" t="s">
        <v>1055</v>
      </c>
      <c r="M644">
        <v>7</v>
      </c>
    </row>
    <row r="645" spans="1:13" x14ac:dyDescent="0.35">
      <c r="A645" t="s">
        <v>667</v>
      </c>
      <c r="B645" t="s">
        <v>20</v>
      </c>
      <c r="C645">
        <v>65</v>
      </c>
      <c r="D645" t="s">
        <v>10</v>
      </c>
      <c r="E645" s="29">
        <v>45135</v>
      </c>
      <c r="F645">
        <v>70</v>
      </c>
      <c r="G645">
        <v>4.4000000000000004</v>
      </c>
      <c r="H645">
        <v>2024</v>
      </c>
      <c r="I645" t="s">
        <v>1085</v>
      </c>
      <c r="J645" t="s">
        <v>1077</v>
      </c>
      <c r="K645">
        <v>4</v>
      </c>
      <c r="L645" t="s">
        <v>1055</v>
      </c>
      <c r="M645">
        <v>7</v>
      </c>
    </row>
    <row r="646" spans="1:13" x14ac:dyDescent="0.35">
      <c r="A646" t="s">
        <v>668</v>
      </c>
      <c r="B646" t="s">
        <v>23</v>
      </c>
      <c r="C646">
        <v>106</v>
      </c>
      <c r="D646" t="s">
        <v>13</v>
      </c>
      <c r="E646" s="29">
        <v>45135</v>
      </c>
      <c r="F646">
        <v>105</v>
      </c>
      <c r="G646">
        <v>4.2</v>
      </c>
      <c r="H646">
        <v>2024</v>
      </c>
      <c r="I646" t="s">
        <v>1085</v>
      </c>
      <c r="J646" t="s">
        <v>1077</v>
      </c>
      <c r="K646">
        <v>4</v>
      </c>
      <c r="L646" t="s">
        <v>1055</v>
      </c>
      <c r="M646">
        <v>7</v>
      </c>
    </row>
    <row r="647" spans="1:13" x14ac:dyDescent="0.35">
      <c r="A647" t="s">
        <v>669</v>
      </c>
      <c r="B647" t="s">
        <v>20</v>
      </c>
      <c r="C647">
        <v>107</v>
      </c>
      <c r="D647" t="s">
        <v>13</v>
      </c>
      <c r="E647" s="29">
        <v>45136</v>
      </c>
      <c r="F647">
        <v>78</v>
      </c>
      <c r="G647">
        <v>3.4</v>
      </c>
      <c r="H647">
        <v>2024</v>
      </c>
      <c r="I647" t="s">
        <v>1086</v>
      </c>
      <c r="J647" t="s">
        <v>1077</v>
      </c>
      <c r="K647">
        <v>3</v>
      </c>
      <c r="L647" t="s">
        <v>1055</v>
      </c>
      <c r="M647">
        <v>7</v>
      </c>
    </row>
    <row r="648" spans="1:13" x14ac:dyDescent="0.35">
      <c r="A648" t="s">
        <v>670</v>
      </c>
      <c r="B648" t="s">
        <v>17</v>
      </c>
      <c r="C648">
        <v>78</v>
      </c>
      <c r="D648" t="s">
        <v>13</v>
      </c>
      <c r="E648" s="29">
        <v>45138</v>
      </c>
      <c r="F648">
        <v>205</v>
      </c>
      <c r="G648">
        <v>4.4000000000000004</v>
      </c>
      <c r="H648">
        <v>2024</v>
      </c>
      <c r="I648" t="s">
        <v>1078</v>
      </c>
      <c r="J648" t="s">
        <v>1077</v>
      </c>
      <c r="K648">
        <v>4</v>
      </c>
      <c r="L648" t="s">
        <v>1055</v>
      </c>
      <c r="M648">
        <v>7</v>
      </c>
    </row>
    <row r="649" spans="1:13" x14ac:dyDescent="0.35">
      <c r="A649" t="s">
        <v>671</v>
      </c>
      <c r="B649" t="s">
        <v>24</v>
      </c>
      <c r="C649">
        <v>122</v>
      </c>
      <c r="D649" t="s">
        <v>13</v>
      </c>
      <c r="E649" s="29">
        <v>45138</v>
      </c>
      <c r="F649">
        <v>78</v>
      </c>
      <c r="G649">
        <v>2.7</v>
      </c>
      <c r="H649">
        <v>2024</v>
      </c>
      <c r="I649" t="s">
        <v>1078</v>
      </c>
      <c r="J649" t="s">
        <v>1079</v>
      </c>
      <c r="K649">
        <v>3</v>
      </c>
      <c r="L649" t="s">
        <v>1055</v>
      </c>
      <c r="M649">
        <v>7</v>
      </c>
    </row>
    <row r="650" spans="1:13" x14ac:dyDescent="0.35">
      <c r="A650" t="s">
        <v>672</v>
      </c>
      <c r="B650" t="s">
        <v>12</v>
      </c>
      <c r="C650">
        <v>58</v>
      </c>
      <c r="D650" t="s">
        <v>6</v>
      </c>
      <c r="E650" s="29">
        <v>45138</v>
      </c>
      <c r="F650">
        <v>38</v>
      </c>
      <c r="G650">
        <v>4.5</v>
      </c>
      <c r="H650">
        <v>2024</v>
      </c>
      <c r="I650" t="s">
        <v>1078</v>
      </c>
      <c r="J650" t="s">
        <v>1081</v>
      </c>
      <c r="K650">
        <v>5</v>
      </c>
      <c r="L650" t="s">
        <v>1055</v>
      </c>
      <c r="M650">
        <v>7</v>
      </c>
    </row>
    <row r="651" spans="1:13" x14ac:dyDescent="0.35">
      <c r="A651" t="s">
        <v>673</v>
      </c>
      <c r="B651" t="s">
        <v>17</v>
      </c>
      <c r="C651">
        <v>33</v>
      </c>
      <c r="D651" t="s">
        <v>11</v>
      </c>
      <c r="E651" s="29">
        <v>45138</v>
      </c>
      <c r="F651">
        <v>92</v>
      </c>
      <c r="G651">
        <v>1.7</v>
      </c>
      <c r="H651">
        <v>2024</v>
      </c>
      <c r="I651" t="s">
        <v>1078</v>
      </c>
      <c r="J651" t="s">
        <v>1081</v>
      </c>
      <c r="K651">
        <v>2</v>
      </c>
      <c r="L651" t="s">
        <v>1055</v>
      </c>
      <c r="M651">
        <v>7</v>
      </c>
    </row>
    <row r="652" spans="1:13" x14ac:dyDescent="0.35">
      <c r="A652" t="s">
        <v>674</v>
      </c>
      <c r="B652" t="s">
        <v>5</v>
      </c>
      <c r="C652">
        <v>164</v>
      </c>
      <c r="D652" t="s">
        <v>10</v>
      </c>
      <c r="E652" s="29">
        <v>45138</v>
      </c>
      <c r="F652">
        <v>36</v>
      </c>
      <c r="G652">
        <v>4.7</v>
      </c>
      <c r="H652">
        <v>2024</v>
      </c>
      <c r="I652" t="s">
        <v>1078</v>
      </c>
      <c r="J652" t="s">
        <v>1079</v>
      </c>
      <c r="K652">
        <v>5</v>
      </c>
      <c r="L652" t="s">
        <v>1055</v>
      </c>
      <c r="M652">
        <v>7</v>
      </c>
    </row>
    <row r="653" spans="1:13" x14ac:dyDescent="0.35">
      <c r="A653" t="s">
        <v>675</v>
      </c>
      <c r="B653" t="s">
        <v>16</v>
      </c>
      <c r="C653">
        <v>163</v>
      </c>
      <c r="D653" t="s">
        <v>9</v>
      </c>
      <c r="E653" s="29">
        <v>45138</v>
      </c>
      <c r="F653">
        <v>76</v>
      </c>
      <c r="G653">
        <v>4.4000000000000004</v>
      </c>
      <c r="H653">
        <v>2024</v>
      </c>
      <c r="I653" t="s">
        <v>1078</v>
      </c>
      <c r="J653" t="s">
        <v>1079</v>
      </c>
      <c r="K653">
        <v>4</v>
      </c>
      <c r="L653" t="s">
        <v>1055</v>
      </c>
      <c r="M653">
        <v>7</v>
      </c>
    </row>
    <row r="654" spans="1:13" x14ac:dyDescent="0.35">
      <c r="A654" t="s">
        <v>676</v>
      </c>
      <c r="B654" t="s">
        <v>15</v>
      </c>
      <c r="C654">
        <v>71</v>
      </c>
      <c r="D654" t="s">
        <v>10</v>
      </c>
      <c r="E654" s="29">
        <v>45140</v>
      </c>
      <c r="F654">
        <v>170</v>
      </c>
      <c r="G654">
        <v>3.5</v>
      </c>
      <c r="H654">
        <v>2024</v>
      </c>
      <c r="I654" t="s">
        <v>1082</v>
      </c>
      <c r="J654" t="s">
        <v>1077</v>
      </c>
      <c r="K654">
        <v>4</v>
      </c>
      <c r="L654" t="s">
        <v>1056</v>
      </c>
      <c r="M654">
        <v>8</v>
      </c>
    </row>
    <row r="655" spans="1:13" x14ac:dyDescent="0.35">
      <c r="A655" t="s">
        <v>677</v>
      </c>
      <c r="B655" t="s">
        <v>17</v>
      </c>
      <c r="C655">
        <v>103</v>
      </c>
      <c r="D655" t="s">
        <v>6</v>
      </c>
      <c r="E655" s="29">
        <v>45141</v>
      </c>
      <c r="F655">
        <v>117</v>
      </c>
      <c r="G655">
        <v>4.7</v>
      </c>
      <c r="H655">
        <v>2024</v>
      </c>
      <c r="I655" t="s">
        <v>1083</v>
      </c>
      <c r="J655" t="s">
        <v>1077</v>
      </c>
      <c r="K655">
        <v>5</v>
      </c>
      <c r="L655" t="s">
        <v>1056</v>
      </c>
      <c r="M655">
        <v>8</v>
      </c>
    </row>
    <row r="656" spans="1:13" x14ac:dyDescent="0.35">
      <c r="A656" t="s">
        <v>678</v>
      </c>
      <c r="B656" t="s">
        <v>7</v>
      </c>
      <c r="C656">
        <v>69</v>
      </c>
      <c r="D656" t="s">
        <v>9</v>
      </c>
      <c r="E656" s="29">
        <v>45141</v>
      </c>
      <c r="F656">
        <v>20</v>
      </c>
      <c r="G656">
        <v>4.3</v>
      </c>
      <c r="H656">
        <v>2024</v>
      </c>
      <c r="I656" t="s">
        <v>1083</v>
      </c>
      <c r="J656" t="s">
        <v>1077</v>
      </c>
      <c r="K656">
        <v>4</v>
      </c>
      <c r="L656" t="s">
        <v>1056</v>
      </c>
      <c r="M656">
        <v>8</v>
      </c>
    </row>
    <row r="657" spans="1:13" x14ac:dyDescent="0.35">
      <c r="A657" t="s">
        <v>679</v>
      </c>
      <c r="B657" t="s">
        <v>16</v>
      </c>
      <c r="C657">
        <v>111</v>
      </c>
      <c r="D657" t="s">
        <v>6</v>
      </c>
      <c r="E657" s="29">
        <v>45141</v>
      </c>
      <c r="F657">
        <v>99</v>
      </c>
      <c r="G657">
        <v>4.0999999999999996</v>
      </c>
      <c r="H657">
        <v>2024</v>
      </c>
      <c r="I657" t="s">
        <v>1083</v>
      </c>
      <c r="J657" t="s">
        <v>1077</v>
      </c>
      <c r="K657">
        <v>4</v>
      </c>
      <c r="L657" t="s">
        <v>1056</v>
      </c>
      <c r="M657">
        <v>8</v>
      </c>
    </row>
    <row r="658" spans="1:13" x14ac:dyDescent="0.35">
      <c r="A658" t="s">
        <v>680</v>
      </c>
      <c r="B658" t="s">
        <v>18</v>
      </c>
      <c r="C658">
        <v>97</v>
      </c>
      <c r="D658" t="s">
        <v>9</v>
      </c>
      <c r="E658" s="29">
        <v>45142</v>
      </c>
      <c r="F658">
        <v>105</v>
      </c>
      <c r="G658">
        <v>2.9</v>
      </c>
      <c r="H658">
        <v>2024</v>
      </c>
      <c r="I658" t="s">
        <v>1085</v>
      </c>
      <c r="J658" t="s">
        <v>1077</v>
      </c>
      <c r="K658">
        <v>3</v>
      </c>
      <c r="L658" t="s">
        <v>1056</v>
      </c>
      <c r="M658">
        <v>8</v>
      </c>
    </row>
    <row r="659" spans="1:13" x14ac:dyDescent="0.35">
      <c r="A659" t="s">
        <v>681</v>
      </c>
      <c r="B659" t="s">
        <v>14</v>
      </c>
      <c r="C659">
        <v>144</v>
      </c>
      <c r="D659" t="s">
        <v>13</v>
      </c>
      <c r="E659" s="29">
        <v>45142</v>
      </c>
      <c r="F659">
        <v>195</v>
      </c>
      <c r="G659">
        <v>3.4</v>
      </c>
      <c r="H659">
        <v>2024</v>
      </c>
      <c r="I659" t="s">
        <v>1085</v>
      </c>
      <c r="J659" t="s">
        <v>1079</v>
      </c>
      <c r="K659">
        <v>3</v>
      </c>
      <c r="L659" t="s">
        <v>1056</v>
      </c>
      <c r="M659">
        <v>8</v>
      </c>
    </row>
    <row r="660" spans="1:13" x14ac:dyDescent="0.35">
      <c r="A660" t="s">
        <v>682</v>
      </c>
      <c r="B660" t="s">
        <v>23</v>
      </c>
      <c r="C660">
        <v>56</v>
      </c>
      <c r="D660" t="s">
        <v>9</v>
      </c>
      <c r="E660" s="29">
        <v>45143</v>
      </c>
      <c r="F660">
        <v>152</v>
      </c>
      <c r="G660">
        <v>4.5999999999999996</v>
      </c>
      <c r="H660">
        <v>2024</v>
      </c>
      <c r="I660" t="s">
        <v>1086</v>
      </c>
      <c r="J660" t="s">
        <v>1081</v>
      </c>
      <c r="K660">
        <v>5</v>
      </c>
      <c r="L660" t="s">
        <v>1056</v>
      </c>
      <c r="M660">
        <v>8</v>
      </c>
    </row>
    <row r="661" spans="1:13" x14ac:dyDescent="0.35">
      <c r="A661" t="s">
        <v>683</v>
      </c>
      <c r="B661" t="s">
        <v>14</v>
      </c>
      <c r="C661">
        <v>132</v>
      </c>
      <c r="D661" t="s">
        <v>13</v>
      </c>
      <c r="E661" s="29">
        <v>45144</v>
      </c>
      <c r="F661">
        <v>195</v>
      </c>
      <c r="G661">
        <v>4.9000000000000004</v>
      </c>
      <c r="H661">
        <v>2024</v>
      </c>
      <c r="I661" t="s">
        <v>1076</v>
      </c>
      <c r="J661" t="s">
        <v>1079</v>
      </c>
      <c r="K661">
        <v>5</v>
      </c>
      <c r="L661" t="s">
        <v>1056</v>
      </c>
      <c r="M661">
        <v>8</v>
      </c>
    </row>
    <row r="662" spans="1:13" x14ac:dyDescent="0.35">
      <c r="A662" t="s">
        <v>684</v>
      </c>
      <c r="B662" t="s">
        <v>15</v>
      </c>
      <c r="C662">
        <v>72</v>
      </c>
      <c r="D662" t="s">
        <v>11</v>
      </c>
      <c r="E662" s="29">
        <v>45144</v>
      </c>
      <c r="F662">
        <v>70</v>
      </c>
      <c r="G662">
        <v>3.6</v>
      </c>
      <c r="H662">
        <v>2024</v>
      </c>
      <c r="I662" t="s">
        <v>1076</v>
      </c>
      <c r="J662" t="s">
        <v>1077</v>
      </c>
      <c r="K662">
        <v>4</v>
      </c>
      <c r="L662" t="s">
        <v>1056</v>
      </c>
      <c r="M662">
        <v>8</v>
      </c>
    </row>
    <row r="663" spans="1:13" x14ac:dyDescent="0.35">
      <c r="A663" t="s">
        <v>685</v>
      </c>
      <c r="B663" t="s">
        <v>16</v>
      </c>
      <c r="C663">
        <v>18</v>
      </c>
      <c r="D663" t="s">
        <v>11</v>
      </c>
      <c r="E663" s="29">
        <v>45144</v>
      </c>
      <c r="F663">
        <v>22</v>
      </c>
      <c r="G663">
        <v>3.5</v>
      </c>
      <c r="H663">
        <v>2024</v>
      </c>
      <c r="I663" t="s">
        <v>1076</v>
      </c>
      <c r="J663" t="s">
        <v>1084</v>
      </c>
      <c r="K663">
        <v>4</v>
      </c>
      <c r="L663" t="s">
        <v>1056</v>
      </c>
      <c r="M663">
        <v>8</v>
      </c>
    </row>
    <row r="664" spans="1:13" x14ac:dyDescent="0.35">
      <c r="A664" t="s">
        <v>686</v>
      </c>
      <c r="B664" t="s">
        <v>8</v>
      </c>
      <c r="C664">
        <v>115</v>
      </c>
      <c r="D664" t="s">
        <v>6</v>
      </c>
      <c r="E664" s="29">
        <v>45145</v>
      </c>
      <c r="F664">
        <v>40</v>
      </c>
      <c r="G664">
        <v>3.3</v>
      </c>
      <c r="H664">
        <v>2024</v>
      </c>
      <c r="I664" t="s">
        <v>1078</v>
      </c>
      <c r="J664" t="s">
        <v>1077</v>
      </c>
      <c r="K664">
        <v>3</v>
      </c>
      <c r="L664" t="s">
        <v>1056</v>
      </c>
      <c r="M664">
        <v>8</v>
      </c>
    </row>
    <row r="665" spans="1:13" x14ac:dyDescent="0.35">
      <c r="A665" t="s">
        <v>687</v>
      </c>
      <c r="B665" t="s">
        <v>8</v>
      </c>
      <c r="C665">
        <v>124</v>
      </c>
      <c r="D665" t="s">
        <v>9</v>
      </c>
      <c r="E665" s="29">
        <v>45146</v>
      </c>
      <c r="F665">
        <v>54</v>
      </c>
      <c r="G665">
        <v>3.8</v>
      </c>
      <c r="H665">
        <v>2024</v>
      </c>
      <c r="I665" t="s">
        <v>1080</v>
      </c>
      <c r="J665" t="s">
        <v>1079</v>
      </c>
      <c r="K665">
        <v>4</v>
      </c>
      <c r="L665" t="s">
        <v>1056</v>
      </c>
      <c r="M665">
        <v>8</v>
      </c>
    </row>
    <row r="666" spans="1:13" x14ac:dyDescent="0.35">
      <c r="A666" t="s">
        <v>688</v>
      </c>
      <c r="B666" t="s">
        <v>12</v>
      </c>
      <c r="C666">
        <v>130</v>
      </c>
      <c r="D666" t="s">
        <v>9</v>
      </c>
      <c r="E666" s="29">
        <v>45146</v>
      </c>
      <c r="F666">
        <v>60</v>
      </c>
      <c r="G666">
        <v>2.5</v>
      </c>
      <c r="H666">
        <v>2024</v>
      </c>
      <c r="I666" t="s">
        <v>1080</v>
      </c>
      <c r="J666" t="s">
        <v>1079</v>
      </c>
      <c r="K666">
        <v>3</v>
      </c>
      <c r="L666" t="s">
        <v>1056</v>
      </c>
      <c r="M666">
        <v>8</v>
      </c>
    </row>
    <row r="667" spans="1:13" x14ac:dyDescent="0.35">
      <c r="A667" t="s">
        <v>689</v>
      </c>
      <c r="B667" t="s">
        <v>19</v>
      </c>
      <c r="C667">
        <v>120</v>
      </c>
      <c r="D667" t="s">
        <v>10</v>
      </c>
      <c r="E667" s="29">
        <v>45148</v>
      </c>
      <c r="F667">
        <v>58</v>
      </c>
      <c r="G667">
        <v>4.5999999999999996</v>
      </c>
      <c r="H667">
        <v>2024</v>
      </c>
      <c r="I667" t="s">
        <v>1083</v>
      </c>
      <c r="J667" t="s">
        <v>1077</v>
      </c>
      <c r="K667">
        <v>5</v>
      </c>
      <c r="L667" t="s">
        <v>1056</v>
      </c>
      <c r="M667">
        <v>8</v>
      </c>
    </row>
    <row r="668" spans="1:13" x14ac:dyDescent="0.35">
      <c r="A668" t="s">
        <v>690</v>
      </c>
      <c r="B668" t="s">
        <v>18</v>
      </c>
      <c r="C668">
        <v>75</v>
      </c>
      <c r="D668" t="s">
        <v>6</v>
      </c>
      <c r="E668" s="29">
        <v>45148</v>
      </c>
      <c r="F668">
        <v>220</v>
      </c>
      <c r="G668">
        <v>4.7</v>
      </c>
      <c r="H668">
        <v>2024</v>
      </c>
      <c r="I668" t="s">
        <v>1083</v>
      </c>
      <c r="J668" t="s">
        <v>1077</v>
      </c>
      <c r="K668">
        <v>5</v>
      </c>
      <c r="L668" t="s">
        <v>1056</v>
      </c>
      <c r="M668">
        <v>8</v>
      </c>
    </row>
    <row r="669" spans="1:13" x14ac:dyDescent="0.35">
      <c r="A669" t="s">
        <v>691</v>
      </c>
      <c r="B669" t="s">
        <v>20</v>
      </c>
      <c r="C669">
        <v>63</v>
      </c>
      <c r="D669" t="s">
        <v>6</v>
      </c>
      <c r="E669" s="29">
        <v>45148</v>
      </c>
      <c r="F669">
        <v>27</v>
      </c>
      <c r="G669">
        <v>3.6</v>
      </c>
      <c r="H669">
        <v>2024</v>
      </c>
      <c r="I669" t="s">
        <v>1083</v>
      </c>
      <c r="J669" t="s">
        <v>1077</v>
      </c>
      <c r="K669">
        <v>4</v>
      </c>
      <c r="L669" t="s">
        <v>1056</v>
      </c>
      <c r="M669">
        <v>8</v>
      </c>
    </row>
    <row r="670" spans="1:13" x14ac:dyDescent="0.35">
      <c r="A670" t="s">
        <v>692</v>
      </c>
      <c r="B670" t="s">
        <v>14</v>
      </c>
      <c r="C670">
        <v>74</v>
      </c>
      <c r="D670" t="s">
        <v>6</v>
      </c>
      <c r="E670" s="29">
        <v>45150</v>
      </c>
      <c r="F670">
        <v>26</v>
      </c>
      <c r="G670">
        <v>4.3</v>
      </c>
      <c r="H670">
        <v>2024</v>
      </c>
      <c r="I670" t="s">
        <v>1086</v>
      </c>
      <c r="J670" t="s">
        <v>1077</v>
      </c>
      <c r="K670">
        <v>4</v>
      </c>
      <c r="L670" t="s">
        <v>1056</v>
      </c>
      <c r="M670">
        <v>8</v>
      </c>
    </row>
    <row r="671" spans="1:13" x14ac:dyDescent="0.35">
      <c r="A671" t="s">
        <v>693</v>
      </c>
      <c r="B671" t="s">
        <v>7</v>
      </c>
      <c r="C671">
        <v>134</v>
      </c>
      <c r="D671" t="s">
        <v>13</v>
      </c>
      <c r="E671" s="29">
        <v>45151</v>
      </c>
      <c r="F671">
        <v>160</v>
      </c>
      <c r="G671">
        <v>4.7</v>
      </c>
      <c r="H671">
        <v>2024</v>
      </c>
      <c r="I671" t="s">
        <v>1076</v>
      </c>
      <c r="J671" t="s">
        <v>1079</v>
      </c>
      <c r="K671">
        <v>5</v>
      </c>
      <c r="L671" t="s">
        <v>1056</v>
      </c>
      <c r="M671">
        <v>8</v>
      </c>
    </row>
    <row r="672" spans="1:13" x14ac:dyDescent="0.35">
      <c r="A672" t="s">
        <v>694</v>
      </c>
      <c r="B672" t="s">
        <v>16</v>
      </c>
      <c r="C672">
        <v>103</v>
      </c>
      <c r="D672" t="s">
        <v>9</v>
      </c>
      <c r="E672" s="29">
        <v>45151</v>
      </c>
      <c r="F672">
        <v>200</v>
      </c>
      <c r="G672">
        <v>4.9000000000000004</v>
      </c>
      <c r="H672">
        <v>2024</v>
      </c>
      <c r="I672" t="s">
        <v>1076</v>
      </c>
      <c r="J672" t="s">
        <v>1077</v>
      </c>
      <c r="K672">
        <v>5</v>
      </c>
      <c r="L672" t="s">
        <v>1056</v>
      </c>
      <c r="M672">
        <v>8</v>
      </c>
    </row>
    <row r="673" spans="1:13" x14ac:dyDescent="0.35">
      <c r="A673" t="s">
        <v>695</v>
      </c>
      <c r="B673" t="s">
        <v>16</v>
      </c>
      <c r="C673">
        <v>155</v>
      </c>
      <c r="D673" t="s">
        <v>10</v>
      </c>
      <c r="E673" s="29">
        <v>45154</v>
      </c>
      <c r="F673">
        <v>135</v>
      </c>
      <c r="G673">
        <v>4.9000000000000004</v>
      </c>
      <c r="H673">
        <v>2024</v>
      </c>
      <c r="I673" t="s">
        <v>1082</v>
      </c>
      <c r="J673" t="s">
        <v>1079</v>
      </c>
      <c r="K673">
        <v>5</v>
      </c>
      <c r="L673" t="s">
        <v>1056</v>
      </c>
      <c r="M673">
        <v>8</v>
      </c>
    </row>
    <row r="674" spans="1:13" x14ac:dyDescent="0.35">
      <c r="A674" t="s">
        <v>696</v>
      </c>
      <c r="B674" t="s">
        <v>20</v>
      </c>
      <c r="C674">
        <v>128</v>
      </c>
      <c r="D674" t="s">
        <v>9</v>
      </c>
      <c r="E674" s="29">
        <v>45155</v>
      </c>
      <c r="F674">
        <v>22</v>
      </c>
      <c r="G674">
        <v>1.9</v>
      </c>
      <c r="H674">
        <v>2024</v>
      </c>
      <c r="I674" t="s">
        <v>1083</v>
      </c>
      <c r="J674" t="s">
        <v>1079</v>
      </c>
      <c r="K674">
        <v>2</v>
      </c>
      <c r="L674" t="s">
        <v>1056</v>
      </c>
      <c r="M674">
        <v>8</v>
      </c>
    </row>
    <row r="675" spans="1:13" x14ac:dyDescent="0.35">
      <c r="A675" t="s">
        <v>697</v>
      </c>
      <c r="B675" t="s">
        <v>18</v>
      </c>
      <c r="C675">
        <v>89</v>
      </c>
      <c r="D675" t="s">
        <v>13</v>
      </c>
      <c r="E675" s="29">
        <v>45156</v>
      </c>
      <c r="F675">
        <v>164</v>
      </c>
      <c r="G675">
        <v>4.5</v>
      </c>
      <c r="H675">
        <v>2024</v>
      </c>
      <c r="I675" t="s">
        <v>1085</v>
      </c>
      <c r="J675" t="s">
        <v>1077</v>
      </c>
      <c r="K675">
        <v>5</v>
      </c>
      <c r="L675" t="s">
        <v>1056</v>
      </c>
      <c r="M675">
        <v>8</v>
      </c>
    </row>
    <row r="676" spans="1:13" x14ac:dyDescent="0.35">
      <c r="A676" t="s">
        <v>698</v>
      </c>
      <c r="B676" t="s">
        <v>8</v>
      </c>
      <c r="C676">
        <v>81</v>
      </c>
      <c r="D676" t="s">
        <v>10</v>
      </c>
      <c r="E676" s="29">
        <v>45156</v>
      </c>
      <c r="F676">
        <v>21</v>
      </c>
      <c r="G676">
        <v>4.9000000000000004</v>
      </c>
      <c r="H676">
        <v>2024</v>
      </c>
      <c r="I676" t="s">
        <v>1085</v>
      </c>
      <c r="J676" t="s">
        <v>1077</v>
      </c>
      <c r="K676">
        <v>5</v>
      </c>
      <c r="L676" t="s">
        <v>1056</v>
      </c>
      <c r="M676">
        <v>8</v>
      </c>
    </row>
    <row r="677" spans="1:13" x14ac:dyDescent="0.35">
      <c r="A677" t="s">
        <v>699</v>
      </c>
      <c r="B677" t="s">
        <v>18</v>
      </c>
      <c r="C677">
        <v>66</v>
      </c>
      <c r="D677" t="s">
        <v>13</v>
      </c>
      <c r="E677" s="29">
        <v>45157</v>
      </c>
      <c r="F677">
        <v>120</v>
      </c>
      <c r="G677">
        <v>4.5</v>
      </c>
      <c r="H677">
        <v>2024</v>
      </c>
      <c r="I677" t="s">
        <v>1086</v>
      </c>
      <c r="J677" t="s">
        <v>1077</v>
      </c>
      <c r="K677">
        <v>5</v>
      </c>
      <c r="L677" t="s">
        <v>1056</v>
      </c>
      <c r="M677">
        <v>8</v>
      </c>
    </row>
    <row r="678" spans="1:13" x14ac:dyDescent="0.35">
      <c r="A678" t="s">
        <v>700</v>
      </c>
      <c r="B678" t="s">
        <v>15</v>
      </c>
      <c r="C678">
        <v>61</v>
      </c>
      <c r="D678" t="s">
        <v>11</v>
      </c>
      <c r="E678" s="29">
        <v>45157</v>
      </c>
      <c r="F678">
        <v>93</v>
      </c>
      <c r="G678">
        <v>2.7</v>
      </c>
      <c r="H678">
        <v>2024</v>
      </c>
      <c r="I678" t="s">
        <v>1086</v>
      </c>
      <c r="J678" t="s">
        <v>1077</v>
      </c>
      <c r="K678">
        <v>3</v>
      </c>
      <c r="L678" t="s">
        <v>1056</v>
      </c>
      <c r="M678">
        <v>8</v>
      </c>
    </row>
    <row r="679" spans="1:13" x14ac:dyDescent="0.35">
      <c r="A679" t="s">
        <v>701</v>
      </c>
      <c r="B679" t="s">
        <v>8</v>
      </c>
      <c r="C679">
        <v>128</v>
      </c>
      <c r="D679" t="s">
        <v>11</v>
      </c>
      <c r="E679" s="29">
        <v>45157</v>
      </c>
      <c r="F679">
        <v>135</v>
      </c>
      <c r="G679">
        <v>2.1</v>
      </c>
      <c r="H679">
        <v>2024</v>
      </c>
      <c r="I679" t="s">
        <v>1086</v>
      </c>
      <c r="J679" t="s">
        <v>1079</v>
      </c>
      <c r="K679">
        <v>2</v>
      </c>
      <c r="L679" t="s">
        <v>1056</v>
      </c>
      <c r="M679">
        <v>8</v>
      </c>
    </row>
    <row r="680" spans="1:13" x14ac:dyDescent="0.35">
      <c r="A680" t="s">
        <v>702</v>
      </c>
      <c r="B680" t="s">
        <v>16</v>
      </c>
      <c r="C680">
        <v>30</v>
      </c>
      <c r="D680" t="s">
        <v>10</v>
      </c>
      <c r="E680" s="29">
        <v>45157</v>
      </c>
      <c r="F680">
        <v>210</v>
      </c>
      <c r="G680">
        <v>4.2</v>
      </c>
      <c r="H680">
        <v>2024</v>
      </c>
      <c r="I680" t="s">
        <v>1086</v>
      </c>
      <c r="J680" t="s">
        <v>1084</v>
      </c>
      <c r="K680">
        <v>4</v>
      </c>
      <c r="L680" t="s">
        <v>1056</v>
      </c>
      <c r="M680">
        <v>8</v>
      </c>
    </row>
    <row r="681" spans="1:13" x14ac:dyDescent="0.35">
      <c r="A681" t="s">
        <v>703</v>
      </c>
      <c r="B681" t="s">
        <v>5</v>
      </c>
      <c r="C681">
        <v>63</v>
      </c>
      <c r="D681" t="s">
        <v>11</v>
      </c>
      <c r="E681" s="29">
        <v>45158</v>
      </c>
      <c r="F681">
        <v>29</v>
      </c>
      <c r="G681">
        <v>4.7</v>
      </c>
      <c r="H681">
        <v>2024</v>
      </c>
      <c r="I681" t="s">
        <v>1076</v>
      </c>
      <c r="J681" t="s">
        <v>1077</v>
      </c>
      <c r="K681">
        <v>5</v>
      </c>
      <c r="L681" t="s">
        <v>1056</v>
      </c>
      <c r="M681">
        <v>8</v>
      </c>
    </row>
    <row r="682" spans="1:13" x14ac:dyDescent="0.35">
      <c r="A682" t="s">
        <v>704</v>
      </c>
      <c r="B682" t="s">
        <v>24</v>
      </c>
      <c r="C682">
        <v>64</v>
      </c>
      <c r="D682" t="s">
        <v>6</v>
      </c>
      <c r="E682" s="29">
        <v>45158</v>
      </c>
      <c r="F682">
        <v>111</v>
      </c>
      <c r="G682">
        <v>3.9</v>
      </c>
      <c r="H682">
        <v>2024</v>
      </c>
      <c r="I682" t="s">
        <v>1076</v>
      </c>
      <c r="J682" t="s">
        <v>1077</v>
      </c>
      <c r="K682">
        <v>4</v>
      </c>
      <c r="L682" t="s">
        <v>1056</v>
      </c>
      <c r="M682">
        <v>8</v>
      </c>
    </row>
    <row r="683" spans="1:13" x14ac:dyDescent="0.35">
      <c r="A683" t="s">
        <v>705</v>
      </c>
      <c r="B683" t="s">
        <v>21</v>
      </c>
      <c r="C683">
        <v>151</v>
      </c>
      <c r="D683" t="s">
        <v>9</v>
      </c>
      <c r="E683" s="29">
        <v>45159</v>
      </c>
      <c r="F683">
        <v>63</v>
      </c>
      <c r="G683">
        <v>4.0999999999999996</v>
      </c>
      <c r="H683">
        <v>2024</v>
      </c>
      <c r="I683" t="s">
        <v>1078</v>
      </c>
      <c r="J683" t="s">
        <v>1079</v>
      </c>
      <c r="K683">
        <v>4</v>
      </c>
      <c r="L683" t="s">
        <v>1056</v>
      </c>
      <c r="M683">
        <v>8</v>
      </c>
    </row>
    <row r="684" spans="1:13" x14ac:dyDescent="0.35">
      <c r="A684" t="s">
        <v>706</v>
      </c>
      <c r="B684" t="s">
        <v>17</v>
      </c>
      <c r="C684">
        <v>116</v>
      </c>
      <c r="D684" t="s">
        <v>13</v>
      </c>
      <c r="E684" s="29">
        <v>45159</v>
      </c>
      <c r="F684">
        <v>44</v>
      </c>
      <c r="G684">
        <v>3.8</v>
      </c>
      <c r="H684">
        <v>2024</v>
      </c>
      <c r="I684" t="s">
        <v>1078</v>
      </c>
      <c r="J684" t="s">
        <v>1077</v>
      </c>
      <c r="K684">
        <v>4</v>
      </c>
      <c r="L684" t="s">
        <v>1056</v>
      </c>
      <c r="M684">
        <v>8</v>
      </c>
    </row>
    <row r="685" spans="1:13" x14ac:dyDescent="0.35">
      <c r="A685" t="s">
        <v>707</v>
      </c>
      <c r="B685" t="s">
        <v>21</v>
      </c>
      <c r="C685">
        <v>111</v>
      </c>
      <c r="D685" t="s">
        <v>13</v>
      </c>
      <c r="E685" s="29">
        <v>45161</v>
      </c>
      <c r="F685">
        <v>120</v>
      </c>
      <c r="G685">
        <v>1.8</v>
      </c>
      <c r="H685">
        <v>2024</v>
      </c>
      <c r="I685" t="s">
        <v>1082</v>
      </c>
      <c r="J685" t="s">
        <v>1077</v>
      </c>
      <c r="K685">
        <v>2</v>
      </c>
      <c r="L685" t="s">
        <v>1056</v>
      </c>
      <c r="M685">
        <v>8</v>
      </c>
    </row>
    <row r="686" spans="1:13" x14ac:dyDescent="0.35">
      <c r="A686" t="s">
        <v>708</v>
      </c>
      <c r="B686" t="s">
        <v>8</v>
      </c>
      <c r="C686">
        <v>15</v>
      </c>
      <c r="D686" t="s">
        <v>13</v>
      </c>
      <c r="E686" s="29">
        <v>45161</v>
      </c>
      <c r="F686">
        <v>120</v>
      </c>
      <c r="G686">
        <v>4.0999999999999996</v>
      </c>
      <c r="H686">
        <v>2024</v>
      </c>
      <c r="I686" t="s">
        <v>1082</v>
      </c>
      <c r="J686" t="s">
        <v>1084</v>
      </c>
      <c r="K686">
        <v>4</v>
      </c>
      <c r="L686" t="s">
        <v>1056</v>
      </c>
      <c r="M686">
        <v>8</v>
      </c>
    </row>
    <row r="687" spans="1:13" x14ac:dyDescent="0.35">
      <c r="A687" t="s">
        <v>709</v>
      </c>
      <c r="B687" t="s">
        <v>24</v>
      </c>
      <c r="C687">
        <v>18</v>
      </c>
      <c r="D687" t="s">
        <v>9</v>
      </c>
      <c r="E687" s="29">
        <v>45162</v>
      </c>
      <c r="F687">
        <v>40</v>
      </c>
      <c r="G687">
        <v>4.4000000000000004</v>
      </c>
      <c r="H687">
        <v>2024</v>
      </c>
      <c r="I687" t="s">
        <v>1083</v>
      </c>
      <c r="J687" t="s">
        <v>1084</v>
      </c>
      <c r="K687">
        <v>4</v>
      </c>
      <c r="L687" t="s">
        <v>1056</v>
      </c>
      <c r="M687">
        <v>8</v>
      </c>
    </row>
    <row r="688" spans="1:13" x14ac:dyDescent="0.35">
      <c r="A688" t="s">
        <v>710</v>
      </c>
      <c r="B688" t="s">
        <v>15</v>
      </c>
      <c r="C688">
        <v>146</v>
      </c>
      <c r="D688" t="s">
        <v>11</v>
      </c>
      <c r="E688" s="29">
        <v>45162</v>
      </c>
      <c r="F688">
        <v>160</v>
      </c>
      <c r="G688">
        <v>4.0999999999999996</v>
      </c>
      <c r="H688">
        <v>2024</v>
      </c>
      <c r="I688" t="s">
        <v>1083</v>
      </c>
      <c r="J688" t="s">
        <v>1079</v>
      </c>
      <c r="K688">
        <v>4</v>
      </c>
      <c r="L688" t="s">
        <v>1056</v>
      </c>
      <c r="M688">
        <v>8</v>
      </c>
    </row>
    <row r="689" spans="1:13" x14ac:dyDescent="0.35">
      <c r="A689" t="s">
        <v>711</v>
      </c>
      <c r="B689" t="s">
        <v>16</v>
      </c>
      <c r="C689">
        <v>73</v>
      </c>
      <c r="D689" t="s">
        <v>13</v>
      </c>
      <c r="E689" s="29">
        <v>45163</v>
      </c>
      <c r="F689">
        <v>44</v>
      </c>
      <c r="G689">
        <v>3.8</v>
      </c>
      <c r="H689">
        <v>2024</v>
      </c>
      <c r="I689" t="s">
        <v>1085</v>
      </c>
      <c r="J689" t="s">
        <v>1077</v>
      </c>
      <c r="K689">
        <v>4</v>
      </c>
      <c r="L689" t="s">
        <v>1056</v>
      </c>
      <c r="M689">
        <v>8</v>
      </c>
    </row>
    <row r="690" spans="1:13" x14ac:dyDescent="0.35">
      <c r="A690" t="s">
        <v>712</v>
      </c>
      <c r="B690" t="s">
        <v>21</v>
      </c>
      <c r="C690">
        <v>108</v>
      </c>
      <c r="D690" t="s">
        <v>9</v>
      </c>
      <c r="E690" s="29">
        <v>45163</v>
      </c>
      <c r="F690">
        <v>80</v>
      </c>
      <c r="G690">
        <v>4.3</v>
      </c>
      <c r="H690">
        <v>2024</v>
      </c>
      <c r="I690" t="s">
        <v>1085</v>
      </c>
      <c r="J690" t="s">
        <v>1077</v>
      </c>
      <c r="K690">
        <v>4</v>
      </c>
      <c r="L690" t="s">
        <v>1056</v>
      </c>
      <c r="M690">
        <v>8</v>
      </c>
    </row>
    <row r="691" spans="1:13" x14ac:dyDescent="0.35">
      <c r="A691" t="s">
        <v>713</v>
      </c>
      <c r="B691" t="s">
        <v>7</v>
      </c>
      <c r="C691">
        <v>52</v>
      </c>
      <c r="D691" t="s">
        <v>9</v>
      </c>
      <c r="E691" s="29">
        <v>45164</v>
      </c>
      <c r="F691">
        <v>66</v>
      </c>
      <c r="G691">
        <v>4.5</v>
      </c>
      <c r="H691">
        <v>2024</v>
      </c>
      <c r="I691" t="s">
        <v>1086</v>
      </c>
      <c r="J691" t="s">
        <v>1081</v>
      </c>
      <c r="K691">
        <v>5</v>
      </c>
      <c r="L691" t="s">
        <v>1056</v>
      </c>
      <c r="M691">
        <v>8</v>
      </c>
    </row>
    <row r="692" spans="1:13" x14ac:dyDescent="0.35">
      <c r="A692" t="s">
        <v>714</v>
      </c>
      <c r="B692" t="s">
        <v>17</v>
      </c>
      <c r="C692">
        <v>165</v>
      </c>
      <c r="D692" t="s">
        <v>6</v>
      </c>
      <c r="E692" s="29">
        <v>45164</v>
      </c>
      <c r="F692">
        <v>82</v>
      </c>
      <c r="G692">
        <v>3.4</v>
      </c>
      <c r="H692">
        <v>2024</v>
      </c>
      <c r="I692" t="s">
        <v>1086</v>
      </c>
      <c r="J692" t="s">
        <v>1079</v>
      </c>
      <c r="K692">
        <v>3</v>
      </c>
      <c r="L692" t="s">
        <v>1056</v>
      </c>
      <c r="M692">
        <v>8</v>
      </c>
    </row>
    <row r="693" spans="1:13" x14ac:dyDescent="0.35">
      <c r="A693" t="s">
        <v>715</v>
      </c>
      <c r="B693" t="s">
        <v>15</v>
      </c>
      <c r="C693">
        <v>104</v>
      </c>
      <c r="D693" t="s">
        <v>13</v>
      </c>
      <c r="E693" s="29">
        <v>45164</v>
      </c>
      <c r="F693">
        <v>66</v>
      </c>
      <c r="G693">
        <v>4.8</v>
      </c>
      <c r="H693">
        <v>2024</v>
      </c>
      <c r="I693" t="s">
        <v>1086</v>
      </c>
      <c r="J693" t="s">
        <v>1077</v>
      </c>
      <c r="K693">
        <v>5</v>
      </c>
      <c r="L693" t="s">
        <v>1056</v>
      </c>
      <c r="M693">
        <v>8</v>
      </c>
    </row>
    <row r="694" spans="1:13" x14ac:dyDescent="0.35">
      <c r="A694" t="s">
        <v>716</v>
      </c>
      <c r="B694" t="s">
        <v>16</v>
      </c>
      <c r="C694">
        <v>131</v>
      </c>
      <c r="D694" t="s">
        <v>11</v>
      </c>
      <c r="E694" s="29">
        <v>45164</v>
      </c>
      <c r="F694">
        <v>92</v>
      </c>
      <c r="G694">
        <v>4.9000000000000004</v>
      </c>
      <c r="H694">
        <v>2024</v>
      </c>
      <c r="I694" t="s">
        <v>1086</v>
      </c>
      <c r="J694" t="s">
        <v>1079</v>
      </c>
      <c r="K694">
        <v>5</v>
      </c>
      <c r="L694" t="s">
        <v>1056</v>
      </c>
      <c r="M694">
        <v>8</v>
      </c>
    </row>
    <row r="695" spans="1:13" x14ac:dyDescent="0.35">
      <c r="A695" t="s">
        <v>717</v>
      </c>
      <c r="B695" t="s">
        <v>19</v>
      </c>
      <c r="C695">
        <v>80</v>
      </c>
      <c r="D695" t="s">
        <v>6</v>
      </c>
      <c r="E695" s="29">
        <v>45165</v>
      </c>
      <c r="F695">
        <v>104</v>
      </c>
      <c r="G695">
        <v>4.7</v>
      </c>
      <c r="H695">
        <v>2024</v>
      </c>
      <c r="I695" t="s">
        <v>1076</v>
      </c>
      <c r="J695" t="s">
        <v>1077</v>
      </c>
      <c r="K695">
        <v>5</v>
      </c>
      <c r="L695" t="s">
        <v>1056</v>
      </c>
      <c r="M695">
        <v>8</v>
      </c>
    </row>
    <row r="696" spans="1:13" x14ac:dyDescent="0.35">
      <c r="A696" t="s">
        <v>718</v>
      </c>
      <c r="B696" t="s">
        <v>8</v>
      </c>
      <c r="C696">
        <v>49</v>
      </c>
      <c r="D696" t="s">
        <v>13</v>
      </c>
      <c r="E696" s="29">
        <v>45165</v>
      </c>
      <c r="F696">
        <v>105</v>
      </c>
      <c r="G696">
        <v>3.3</v>
      </c>
      <c r="H696">
        <v>2024</v>
      </c>
      <c r="I696" t="s">
        <v>1076</v>
      </c>
      <c r="J696" t="s">
        <v>1081</v>
      </c>
      <c r="K696">
        <v>3</v>
      </c>
      <c r="L696" t="s">
        <v>1056</v>
      </c>
      <c r="M696">
        <v>8</v>
      </c>
    </row>
    <row r="697" spans="1:13" x14ac:dyDescent="0.35">
      <c r="A697" t="s">
        <v>719</v>
      </c>
      <c r="B697" t="s">
        <v>17</v>
      </c>
      <c r="C697">
        <v>73</v>
      </c>
      <c r="D697" t="s">
        <v>13</v>
      </c>
      <c r="E697" s="29">
        <v>45165</v>
      </c>
      <c r="F697">
        <v>100</v>
      </c>
      <c r="G697">
        <v>2.8</v>
      </c>
      <c r="H697">
        <v>2024</v>
      </c>
      <c r="I697" t="s">
        <v>1076</v>
      </c>
      <c r="J697" t="s">
        <v>1077</v>
      </c>
      <c r="K697">
        <v>3</v>
      </c>
      <c r="L697" t="s">
        <v>1056</v>
      </c>
      <c r="M697">
        <v>8</v>
      </c>
    </row>
    <row r="698" spans="1:13" x14ac:dyDescent="0.35">
      <c r="A698" t="s">
        <v>720</v>
      </c>
      <c r="B698" t="s">
        <v>15</v>
      </c>
      <c r="C698">
        <v>117</v>
      </c>
      <c r="D698" t="s">
        <v>6</v>
      </c>
      <c r="E698" s="29">
        <v>45165</v>
      </c>
      <c r="F698">
        <v>90</v>
      </c>
      <c r="G698">
        <v>4.0999999999999996</v>
      </c>
      <c r="H698">
        <v>2024</v>
      </c>
      <c r="I698" t="s">
        <v>1076</v>
      </c>
      <c r="J698" t="s">
        <v>1077</v>
      </c>
      <c r="K698">
        <v>4</v>
      </c>
      <c r="L698" t="s">
        <v>1056</v>
      </c>
      <c r="M698">
        <v>8</v>
      </c>
    </row>
    <row r="699" spans="1:13" x14ac:dyDescent="0.35">
      <c r="A699" t="s">
        <v>721</v>
      </c>
      <c r="B699" t="s">
        <v>23</v>
      </c>
      <c r="C699">
        <v>38</v>
      </c>
      <c r="D699" t="s">
        <v>10</v>
      </c>
      <c r="E699" s="29">
        <v>45165</v>
      </c>
      <c r="F699">
        <v>110</v>
      </c>
      <c r="G699">
        <v>3.5</v>
      </c>
      <c r="H699">
        <v>2024</v>
      </c>
      <c r="I699" t="s">
        <v>1076</v>
      </c>
      <c r="J699" t="s">
        <v>1081</v>
      </c>
      <c r="K699">
        <v>4</v>
      </c>
      <c r="L699" t="s">
        <v>1056</v>
      </c>
      <c r="M699">
        <v>8</v>
      </c>
    </row>
    <row r="700" spans="1:13" x14ac:dyDescent="0.35">
      <c r="A700" t="s">
        <v>722</v>
      </c>
      <c r="B700" t="s">
        <v>7</v>
      </c>
      <c r="C700">
        <v>109</v>
      </c>
      <c r="D700" t="s">
        <v>6</v>
      </c>
      <c r="E700" s="29">
        <v>45167</v>
      </c>
      <c r="F700">
        <v>68</v>
      </c>
      <c r="G700">
        <v>2.2999999999999998</v>
      </c>
      <c r="H700">
        <v>2024</v>
      </c>
      <c r="I700" t="s">
        <v>1080</v>
      </c>
      <c r="J700" t="s">
        <v>1077</v>
      </c>
      <c r="K700">
        <v>2</v>
      </c>
      <c r="L700" t="s">
        <v>1056</v>
      </c>
      <c r="M700">
        <v>8</v>
      </c>
    </row>
    <row r="701" spans="1:13" x14ac:dyDescent="0.35">
      <c r="A701" t="s">
        <v>723</v>
      </c>
      <c r="B701" t="s">
        <v>8</v>
      </c>
      <c r="C701">
        <v>70</v>
      </c>
      <c r="D701" t="s">
        <v>9</v>
      </c>
      <c r="E701" s="29">
        <v>45168</v>
      </c>
      <c r="F701">
        <v>210</v>
      </c>
      <c r="G701">
        <v>4.0999999999999996</v>
      </c>
      <c r="H701">
        <v>2024</v>
      </c>
      <c r="I701" t="s">
        <v>1082</v>
      </c>
      <c r="J701" t="s">
        <v>1077</v>
      </c>
      <c r="K701">
        <v>4</v>
      </c>
      <c r="L701" t="s">
        <v>1056</v>
      </c>
      <c r="M701">
        <v>8</v>
      </c>
    </row>
    <row r="702" spans="1:13" x14ac:dyDescent="0.35">
      <c r="A702" t="s">
        <v>724</v>
      </c>
      <c r="B702" t="s">
        <v>12</v>
      </c>
      <c r="C702">
        <v>51</v>
      </c>
      <c r="D702" t="s">
        <v>10</v>
      </c>
      <c r="E702" s="29">
        <v>45168</v>
      </c>
      <c r="F702">
        <v>111</v>
      </c>
      <c r="G702">
        <v>4.3</v>
      </c>
      <c r="H702">
        <v>2024</v>
      </c>
      <c r="I702" t="s">
        <v>1082</v>
      </c>
      <c r="J702" t="s">
        <v>1081</v>
      </c>
      <c r="K702">
        <v>4</v>
      </c>
      <c r="L702" t="s">
        <v>1056</v>
      </c>
      <c r="M702">
        <v>8</v>
      </c>
    </row>
    <row r="703" spans="1:13" x14ac:dyDescent="0.35">
      <c r="A703" t="s">
        <v>725</v>
      </c>
      <c r="B703" t="s">
        <v>12</v>
      </c>
      <c r="C703">
        <v>100</v>
      </c>
      <c r="D703" t="s">
        <v>9</v>
      </c>
      <c r="E703" s="29">
        <v>45169</v>
      </c>
      <c r="F703">
        <v>45</v>
      </c>
      <c r="G703">
        <v>4.9000000000000004</v>
      </c>
      <c r="H703">
        <v>2024</v>
      </c>
      <c r="I703" t="s">
        <v>1083</v>
      </c>
      <c r="J703" t="s">
        <v>1077</v>
      </c>
      <c r="K703">
        <v>5</v>
      </c>
      <c r="L703" t="s">
        <v>1056</v>
      </c>
      <c r="M703">
        <v>8</v>
      </c>
    </row>
    <row r="704" spans="1:13" x14ac:dyDescent="0.35">
      <c r="A704" t="s">
        <v>726</v>
      </c>
      <c r="B704" t="s">
        <v>14</v>
      </c>
      <c r="C704">
        <v>124</v>
      </c>
      <c r="D704" t="s">
        <v>10</v>
      </c>
      <c r="E704" s="29">
        <v>45170</v>
      </c>
      <c r="F704">
        <v>132</v>
      </c>
      <c r="G704">
        <v>4</v>
      </c>
      <c r="H704">
        <v>2024</v>
      </c>
      <c r="I704" t="s">
        <v>1085</v>
      </c>
      <c r="J704" t="s">
        <v>1079</v>
      </c>
      <c r="K704">
        <v>4</v>
      </c>
      <c r="L704" t="s">
        <v>1057</v>
      </c>
      <c r="M704">
        <v>9</v>
      </c>
    </row>
    <row r="705" spans="1:13" x14ac:dyDescent="0.35">
      <c r="A705" t="s">
        <v>727</v>
      </c>
      <c r="B705" t="s">
        <v>20</v>
      </c>
      <c r="C705">
        <v>143</v>
      </c>
      <c r="D705" t="s">
        <v>6</v>
      </c>
      <c r="E705" s="29">
        <v>45170</v>
      </c>
      <c r="F705">
        <v>20</v>
      </c>
      <c r="G705">
        <v>4.7</v>
      </c>
      <c r="H705">
        <v>2024</v>
      </c>
      <c r="I705" t="s">
        <v>1085</v>
      </c>
      <c r="J705" t="s">
        <v>1079</v>
      </c>
      <c r="K705">
        <v>5</v>
      </c>
      <c r="L705" t="s">
        <v>1057</v>
      </c>
      <c r="M705">
        <v>9</v>
      </c>
    </row>
    <row r="706" spans="1:13" x14ac:dyDescent="0.35">
      <c r="A706" t="s">
        <v>728</v>
      </c>
      <c r="B706" t="s">
        <v>18</v>
      </c>
      <c r="C706">
        <v>96</v>
      </c>
      <c r="D706" t="s">
        <v>13</v>
      </c>
      <c r="E706" s="29">
        <v>45170</v>
      </c>
      <c r="F706">
        <v>36</v>
      </c>
      <c r="G706">
        <v>3.4</v>
      </c>
      <c r="H706">
        <v>2024</v>
      </c>
      <c r="I706" t="s">
        <v>1085</v>
      </c>
      <c r="J706" t="s">
        <v>1077</v>
      </c>
      <c r="K706">
        <v>3</v>
      </c>
      <c r="L706" t="s">
        <v>1057</v>
      </c>
      <c r="M706">
        <v>9</v>
      </c>
    </row>
    <row r="707" spans="1:13" x14ac:dyDescent="0.35">
      <c r="A707" t="s">
        <v>729</v>
      </c>
      <c r="B707" t="s">
        <v>17</v>
      </c>
      <c r="C707">
        <v>84</v>
      </c>
      <c r="D707" t="s">
        <v>9</v>
      </c>
      <c r="E707" s="29">
        <v>45172</v>
      </c>
      <c r="F707">
        <v>72</v>
      </c>
      <c r="G707">
        <v>4</v>
      </c>
      <c r="H707">
        <v>2024</v>
      </c>
      <c r="I707" t="s">
        <v>1076</v>
      </c>
      <c r="J707" t="s">
        <v>1077</v>
      </c>
      <c r="K707">
        <v>4</v>
      </c>
      <c r="L707" t="s">
        <v>1057</v>
      </c>
      <c r="M707">
        <v>9</v>
      </c>
    </row>
    <row r="708" spans="1:13" x14ac:dyDescent="0.35">
      <c r="A708" t="s">
        <v>730</v>
      </c>
      <c r="B708" t="s">
        <v>22</v>
      </c>
      <c r="C708">
        <v>111</v>
      </c>
      <c r="D708" t="s">
        <v>9</v>
      </c>
      <c r="E708" s="29">
        <v>45172</v>
      </c>
      <c r="F708">
        <v>63</v>
      </c>
      <c r="G708">
        <v>4.5</v>
      </c>
      <c r="H708">
        <v>2024</v>
      </c>
      <c r="I708" t="s">
        <v>1076</v>
      </c>
      <c r="J708" t="s">
        <v>1077</v>
      </c>
      <c r="K708">
        <v>5</v>
      </c>
      <c r="L708" t="s">
        <v>1057</v>
      </c>
      <c r="M708">
        <v>9</v>
      </c>
    </row>
    <row r="709" spans="1:13" x14ac:dyDescent="0.35">
      <c r="A709" t="s">
        <v>731</v>
      </c>
      <c r="B709" t="s">
        <v>22</v>
      </c>
      <c r="C709">
        <v>103</v>
      </c>
      <c r="D709" t="s">
        <v>10</v>
      </c>
      <c r="E709" s="29">
        <v>45173</v>
      </c>
      <c r="F709">
        <v>44</v>
      </c>
      <c r="G709">
        <v>4.5</v>
      </c>
      <c r="H709">
        <v>2024</v>
      </c>
      <c r="I709" t="s">
        <v>1078</v>
      </c>
      <c r="J709" t="s">
        <v>1077</v>
      </c>
      <c r="K709">
        <v>5</v>
      </c>
      <c r="L709" t="s">
        <v>1057</v>
      </c>
      <c r="M709">
        <v>9</v>
      </c>
    </row>
    <row r="710" spans="1:13" x14ac:dyDescent="0.35">
      <c r="A710" t="s">
        <v>732</v>
      </c>
      <c r="B710" t="s">
        <v>20</v>
      </c>
      <c r="C710">
        <v>61</v>
      </c>
      <c r="D710" t="s">
        <v>11</v>
      </c>
      <c r="E710" s="29">
        <v>45173</v>
      </c>
      <c r="F710">
        <v>132</v>
      </c>
      <c r="G710">
        <v>4.9000000000000004</v>
      </c>
      <c r="H710">
        <v>2024</v>
      </c>
      <c r="I710" t="s">
        <v>1078</v>
      </c>
      <c r="J710" t="s">
        <v>1077</v>
      </c>
      <c r="K710">
        <v>5</v>
      </c>
      <c r="L710" t="s">
        <v>1057</v>
      </c>
      <c r="M710">
        <v>9</v>
      </c>
    </row>
    <row r="711" spans="1:13" x14ac:dyDescent="0.35">
      <c r="A711" t="s">
        <v>733</v>
      </c>
      <c r="B711" t="s">
        <v>16</v>
      </c>
      <c r="C711">
        <v>113</v>
      </c>
      <c r="D711" t="s">
        <v>13</v>
      </c>
      <c r="E711" s="29">
        <v>45173</v>
      </c>
      <c r="F711">
        <v>46</v>
      </c>
      <c r="G711">
        <v>4.4000000000000004</v>
      </c>
      <c r="H711">
        <v>2024</v>
      </c>
      <c r="I711" t="s">
        <v>1078</v>
      </c>
      <c r="J711" t="s">
        <v>1077</v>
      </c>
      <c r="K711">
        <v>4</v>
      </c>
      <c r="L711" t="s">
        <v>1057</v>
      </c>
      <c r="M711">
        <v>9</v>
      </c>
    </row>
    <row r="712" spans="1:13" x14ac:dyDescent="0.35">
      <c r="A712" t="s">
        <v>734</v>
      </c>
      <c r="B712" t="s">
        <v>16</v>
      </c>
      <c r="C712">
        <v>96</v>
      </c>
      <c r="D712" t="s">
        <v>13</v>
      </c>
      <c r="E712" s="29">
        <v>45173</v>
      </c>
      <c r="F712">
        <v>96</v>
      </c>
      <c r="G712">
        <v>2.9</v>
      </c>
      <c r="H712">
        <v>2024</v>
      </c>
      <c r="I712" t="s">
        <v>1078</v>
      </c>
      <c r="J712" t="s">
        <v>1077</v>
      </c>
      <c r="K712">
        <v>3</v>
      </c>
      <c r="L712" t="s">
        <v>1057</v>
      </c>
      <c r="M712">
        <v>9</v>
      </c>
    </row>
    <row r="713" spans="1:13" x14ac:dyDescent="0.35">
      <c r="A713" t="s">
        <v>735</v>
      </c>
      <c r="B713" t="s">
        <v>24</v>
      </c>
      <c r="C713">
        <v>131</v>
      </c>
      <c r="D713" t="s">
        <v>10</v>
      </c>
      <c r="E713" s="29">
        <v>45174</v>
      </c>
      <c r="F713">
        <v>75</v>
      </c>
      <c r="G713">
        <v>4.4000000000000004</v>
      </c>
      <c r="H713">
        <v>2024</v>
      </c>
      <c r="I713" t="s">
        <v>1080</v>
      </c>
      <c r="J713" t="s">
        <v>1079</v>
      </c>
      <c r="K713">
        <v>4</v>
      </c>
      <c r="L713" t="s">
        <v>1057</v>
      </c>
      <c r="M713">
        <v>9</v>
      </c>
    </row>
    <row r="714" spans="1:13" x14ac:dyDescent="0.35">
      <c r="A714" t="s">
        <v>736</v>
      </c>
      <c r="B714" t="s">
        <v>15</v>
      </c>
      <c r="C714">
        <v>52</v>
      </c>
      <c r="D714" t="s">
        <v>13</v>
      </c>
      <c r="E714" s="29">
        <v>45175</v>
      </c>
      <c r="F714">
        <v>88</v>
      </c>
      <c r="G714">
        <v>4.3</v>
      </c>
      <c r="H714">
        <v>2024</v>
      </c>
      <c r="I714" t="s">
        <v>1082</v>
      </c>
      <c r="J714" t="s">
        <v>1081</v>
      </c>
      <c r="K714">
        <v>4</v>
      </c>
      <c r="L714" t="s">
        <v>1057</v>
      </c>
      <c r="M714">
        <v>9</v>
      </c>
    </row>
    <row r="715" spans="1:13" x14ac:dyDescent="0.35">
      <c r="A715" t="s">
        <v>737</v>
      </c>
      <c r="B715" t="s">
        <v>12</v>
      </c>
      <c r="C715">
        <v>100</v>
      </c>
      <c r="D715" t="s">
        <v>10</v>
      </c>
      <c r="E715" s="29">
        <v>45175</v>
      </c>
      <c r="F715">
        <v>24</v>
      </c>
      <c r="G715">
        <v>4.7</v>
      </c>
      <c r="H715">
        <v>2024</v>
      </c>
      <c r="I715" t="s">
        <v>1082</v>
      </c>
      <c r="J715" t="s">
        <v>1077</v>
      </c>
      <c r="K715">
        <v>5</v>
      </c>
      <c r="L715" t="s">
        <v>1057</v>
      </c>
      <c r="M715">
        <v>9</v>
      </c>
    </row>
    <row r="716" spans="1:13" x14ac:dyDescent="0.35">
      <c r="A716" t="s">
        <v>738</v>
      </c>
      <c r="B716" t="s">
        <v>21</v>
      </c>
      <c r="C716">
        <v>58</v>
      </c>
      <c r="D716" t="s">
        <v>6</v>
      </c>
      <c r="E716" s="29">
        <v>45175</v>
      </c>
      <c r="F716">
        <v>96</v>
      </c>
      <c r="G716">
        <v>3.2</v>
      </c>
      <c r="H716">
        <v>2024</v>
      </c>
      <c r="I716" t="s">
        <v>1082</v>
      </c>
      <c r="J716" t="s">
        <v>1081</v>
      </c>
      <c r="K716">
        <v>3</v>
      </c>
      <c r="L716" t="s">
        <v>1057</v>
      </c>
      <c r="M716">
        <v>9</v>
      </c>
    </row>
    <row r="717" spans="1:13" x14ac:dyDescent="0.35">
      <c r="A717" t="s">
        <v>739</v>
      </c>
      <c r="B717" t="s">
        <v>8</v>
      </c>
      <c r="C717">
        <v>144</v>
      </c>
      <c r="D717" t="s">
        <v>6</v>
      </c>
      <c r="E717" s="29">
        <v>45176</v>
      </c>
      <c r="F717">
        <v>124</v>
      </c>
      <c r="G717">
        <v>2.2999999999999998</v>
      </c>
      <c r="H717">
        <v>2024</v>
      </c>
      <c r="I717" t="s">
        <v>1083</v>
      </c>
      <c r="J717" t="s">
        <v>1079</v>
      </c>
      <c r="K717">
        <v>2</v>
      </c>
      <c r="L717" t="s">
        <v>1057</v>
      </c>
      <c r="M717">
        <v>9</v>
      </c>
    </row>
    <row r="718" spans="1:13" x14ac:dyDescent="0.35">
      <c r="A718" t="s">
        <v>740</v>
      </c>
      <c r="B718" t="s">
        <v>21</v>
      </c>
      <c r="C718">
        <v>53</v>
      </c>
      <c r="D718" t="s">
        <v>11</v>
      </c>
      <c r="E718" s="29">
        <v>45177</v>
      </c>
      <c r="F718">
        <v>130</v>
      </c>
      <c r="G718">
        <v>3.6</v>
      </c>
      <c r="H718">
        <v>2024</v>
      </c>
      <c r="I718" t="s">
        <v>1085</v>
      </c>
      <c r="J718" t="s">
        <v>1081</v>
      </c>
      <c r="K718">
        <v>4</v>
      </c>
      <c r="L718" t="s">
        <v>1057</v>
      </c>
      <c r="M718">
        <v>9</v>
      </c>
    </row>
    <row r="719" spans="1:13" x14ac:dyDescent="0.35">
      <c r="A719" t="s">
        <v>741</v>
      </c>
      <c r="B719" t="s">
        <v>16</v>
      </c>
      <c r="C719">
        <v>97</v>
      </c>
      <c r="D719" t="s">
        <v>9</v>
      </c>
      <c r="E719" s="29">
        <v>45177</v>
      </c>
      <c r="F719">
        <v>45</v>
      </c>
      <c r="G719">
        <v>4.5999999999999996</v>
      </c>
      <c r="H719">
        <v>2024</v>
      </c>
      <c r="I719" t="s">
        <v>1085</v>
      </c>
      <c r="J719" t="s">
        <v>1077</v>
      </c>
      <c r="K719">
        <v>5</v>
      </c>
      <c r="L719" t="s">
        <v>1057</v>
      </c>
      <c r="M719">
        <v>9</v>
      </c>
    </row>
    <row r="720" spans="1:13" x14ac:dyDescent="0.35">
      <c r="A720" t="s">
        <v>742</v>
      </c>
      <c r="B720" t="s">
        <v>23</v>
      </c>
      <c r="C720">
        <v>64</v>
      </c>
      <c r="D720" t="s">
        <v>6</v>
      </c>
      <c r="E720" s="29">
        <v>45177</v>
      </c>
      <c r="F720">
        <v>66</v>
      </c>
      <c r="G720">
        <v>4</v>
      </c>
      <c r="H720">
        <v>2024</v>
      </c>
      <c r="I720" t="s">
        <v>1085</v>
      </c>
      <c r="J720" t="s">
        <v>1077</v>
      </c>
      <c r="K720">
        <v>4</v>
      </c>
      <c r="L720" t="s">
        <v>1057</v>
      </c>
      <c r="M720">
        <v>9</v>
      </c>
    </row>
    <row r="721" spans="1:13" x14ac:dyDescent="0.35">
      <c r="A721" t="s">
        <v>743</v>
      </c>
      <c r="B721" t="s">
        <v>20</v>
      </c>
      <c r="C721">
        <v>106</v>
      </c>
      <c r="D721" t="s">
        <v>10</v>
      </c>
      <c r="E721" s="29">
        <v>45177</v>
      </c>
      <c r="F721">
        <v>58</v>
      </c>
      <c r="G721">
        <v>4.7</v>
      </c>
      <c r="H721">
        <v>2024</v>
      </c>
      <c r="I721" t="s">
        <v>1085</v>
      </c>
      <c r="J721" t="s">
        <v>1077</v>
      </c>
      <c r="K721">
        <v>5</v>
      </c>
      <c r="L721" t="s">
        <v>1057</v>
      </c>
      <c r="M721">
        <v>9</v>
      </c>
    </row>
    <row r="722" spans="1:13" x14ac:dyDescent="0.35">
      <c r="A722" t="s">
        <v>744</v>
      </c>
      <c r="B722" t="s">
        <v>17</v>
      </c>
      <c r="C722">
        <v>36</v>
      </c>
      <c r="D722" t="s">
        <v>6</v>
      </c>
      <c r="E722" s="29">
        <v>45178</v>
      </c>
      <c r="F722">
        <v>152</v>
      </c>
      <c r="G722">
        <v>4.3</v>
      </c>
      <c r="H722">
        <v>2024</v>
      </c>
      <c r="I722" t="s">
        <v>1086</v>
      </c>
      <c r="J722" t="s">
        <v>1081</v>
      </c>
      <c r="K722">
        <v>4</v>
      </c>
      <c r="L722" t="s">
        <v>1057</v>
      </c>
      <c r="M722">
        <v>9</v>
      </c>
    </row>
    <row r="723" spans="1:13" x14ac:dyDescent="0.35">
      <c r="A723" t="s">
        <v>745</v>
      </c>
      <c r="B723" t="s">
        <v>8</v>
      </c>
      <c r="C723">
        <v>74</v>
      </c>
      <c r="D723" t="s">
        <v>13</v>
      </c>
      <c r="E723" s="29">
        <v>45178</v>
      </c>
      <c r="F723">
        <v>75</v>
      </c>
      <c r="G723">
        <v>2.8</v>
      </c>
      <c r="H723">
        <v>2024</v>
      </c>
      <c r="I723" t="s">
        <v>1086</v>
      </c>
      <c r="J723" t="s">
        <v>1077</v>
      </c>
      <c r="K723">
        <v>3</v>
      </c>
      <c r="L723" t="s">
        <v>1057</v>
      </c>
      <c r="M723">
        <v>9</v>
      </c>
    </row>
    <row r="724" spans="1:13" x14ac:dyDescent="0.35">
      <c r="A724" t="s">
        <v>746</v>
      </c>
      <c r="B724" t="s">
        <v>7</v>
      </c>
      <c r="C724">
        <v>143</v>
      </c>
      <c r="D724" t="s">
        <v>9</v>
      </c>
      <c r="E724" s="29">
        <v>45178</v>
      </c>
      <c r="F724">
        <v>78</v>
      </c>
      <c r="G724">
        <v>4</v>
      </c>
      <c r="H724">
        <v>2024</v>
      </c>
      <c r="I724" t="s">
        <v>1086</v>
      </c>
      <c r="J724" t="s">
        <v>1079</v>
      </c>
      <c r="K724">
        <v>4</v>
      </c>
      <c r="L724" t="s">
        <v>1057</v>
      </c>
      <c r="M724">
        <v>9</v>
      </c>
    </row>
    <row r="725" spans="1:13" x14ac:dyDescent="0.35">
      <c r="A725" t="s">
        <v>747</v>
      </c>
      <c r="B725" t="s">
        <v>20</v>
      </c>
      <c r="C725">
        <v>94</v>
      </c>
      <c r="D725" t="s">
        <v>11</v>
      </c>
      <c r="E725" s="29">
        <v>45178</v>
      </c>
      <c r="F725">
        <v>69</v>
      </c>
      <c r="G725">
        <v>3.9</v>
      </c>
      <c r="H725">
        <v>2024</v>
      </c>
      <c r="I725" t="s">
        <v>1086</v>
      </c>
      <c r="J725" t="s">
        <v>1077</v>
      </c>
      <c r="K725">
        <v>4</v>
      </c>
      <c r="L725" t="s">
        <v>1057</v>
      </c>
      <c r="M725">
        <v>9</v>
      </c>
    </row>
    <row r="726" spans="1:13" x14ac:dyDescent="0.35">
      <c r="A726" t="s">
        <v>748</v>
      </c>
      <c r="B726" t="s">
        <v>19</v>
      </c>
      <c r="C726">
        <v>124</v>
      </c>
      <c r="D726" t="s">
        <v>10</v>
      </c>
      <c r="E726" s="29">
        <v>45179</v>
      </c>
      <c r="F726">
        <v>46</v>
      </c>
      <c r="G726">
        <v>3.1</v>
      </c>
      <c r="H726">
        <v>2024</v>
      </c>
      <c r="I726" t="s">
        <v>1076</v>
      </c>
      <c r="J726" t="s">
        <v>1079</v>
      </c>
      <c r="K726">
        <v>3</v>
      </c>
      <c r="L726" t="s">
        <v>1057</v>
      </c>
      <c r="M726">
        <v>9</v>
      </c>
    </row>
    <row r="727" spans="1:13" x14ac:dyDescent="0.35">
      <c r="A727" t="s">
        <v>749</v>
      </c>
      <c r="B727" t="s">
        <v>17</v>
      </c>
      <c r="C727">
        <v>156</v>
      </c>
      <c r="D727" t="s">
        <v>6</v>
      </c>
      <c r="E727" s="29">
        <v>45179</v>
      </c>
      <c r="F727">
        <v>64</v>
      </c>
      <c r="G727">
        <v>2.7</v>
      </c>
      <c r="H727">
        <v>2024</v>
      </c>
      <c r="I727" t="s">
        <v>1076</v>
      </c>
      <c r="J727" t="s">
        <v>1079</v>
      </c>
      <c r="K727">
        <v>3</v>
      </c>
      <c r="L727" t="s">
        <v>1057</v>
      </c>
      <c r="M727">
        <v>9</v>
      </c>
    </row>
    <row r="728" spans="1:13" x14ac:dyDescent="0.35">
      <c r="A728" t="s">
        <v>750</v>
      </c>
      <c r="B728" t="s">
        <v>18</v>
      </c>
      <c r="C728">
        <v>107</v>
      </c>
      <c r="D728" t="s">
        <v>9</v>
      </c>
      <c r="E728" s="29">
        <v>45179</v>
      </c>
      <c r="F728">
        <v>38</v>
      </c>
      <c r="G728">
        <v>4.7</v>
      </c>
      <c r="H728">
        <v>2024</v>
      </c>
      <c r="I728" t="s">
        <v>1076</v>
      </c>
      <c r="J728" t="s">
        <v>1077</v>
      </c>
      <c r="K728">
        <v>5</v>
      </c>
      <c r="L728" t="s">
        <v>1057</v>
      </c>
      <c r="M728">
        <v>9</v>
      </c>
    </row>
    <row r="729" spans="1:13" x14ac:dyDescent="0.35">
      <c r="A729" t="s">
        <v>751</v>
      </c>
      <c r="B729" t="s">
        <v>20</v>
      </c>
      <c r="C729">
        <v>58</v>
      </c>
      <c r="D729" t="s">
        <v>9</v>
      </c>
      <c r="E729" s="29">
        <v>45181</v>
      </c>
      <c r="F729">
        <v>90</v>
      </c>
      <c r="G729">
        <v>4.3</v>
      </c>
      <c r="H729">
        <v>2024</v>
      </c>
      <c r="I729" t="s">
        <v>1080</v>
      </c>
      <c r="J729" t="s">
        <v>1081</v>
      </c>
      <c r="K729">
        <v>4</v>
      </c>
      <c r="L729" t="s">
        <v>1057</v>
      </c>
      <c r="M729">
        <v>9</v>
      </c>
    </row>
    <row r="730" spans="1:13" x14ac:dyDescent="0.35">
      <c r="A730" t="s">
        <v>752</v>
      </c>
      <c r="B730" t="s">
        <v>14</v>
      </c>
      <c r="C730">
        <v>66</v>
      </c>
      <c r="D730" t="s">
        <v>9</v>
      </c>
      <c r="E730" s="29">
        <v>45181</v>
      </c>
      <c r="F730">
        <v>32</v>
      </c>
      <c r="G730">
        <v>3.8</v>
      </c>
      <c r="H730">
        <v>2024</v>
      </c>
      <c r="I730" t="s">
        <v>1080</v>
      </c>
      <c r="J730" t="s">
        <v>1077</v>
      </c>
      <c r="K730">
        <v>4</v>
      </c>
      <c r="L730" t="s">
        <v>1057</v>
      </c>
      <c r="M730">
        <v>9</v>
      </c>
    </row>
    <row r="731" spans="1:13" x14ac:dyDescent="0.35">
      <c r="A731" t="s">
        <v>753</v>
      </c>
      <c r="B731" t="s">
        <v>24</v>
      </c>
      <c r="C731">
        <v>75</v>
      </c>
      <c r="D731" t="s">
        <v>6</v>
      </c>
      <c r="E731" s="29">
        <v>45181</v>
      </c>
      <c r="F731">
        <v>120</v>
      </c>
      <c r="G731">
        <v>4.4000000000000004</v>
      </c>
      <c r="H731">
        <v>2024</v>
      </c>
      <c r="I731" t="s">
        <v>1080</v>
      </c>
      <c r="J731" t="s">
        <v>1077</v>
      </c>
      <c r="K731">
        <v>4</v>
      </c>
      <c r="L731" t="s">
        <v>1057</v>
      </c>
      <c r="M731">
        <v>9</v>
      </c>
    </row>
    <row r="732" spans="1:13" x14ac:dyDescent="0.35">
      <c r="A732" t="s">
        <v>754</v>
      </c>
      <c r="B732" t="s">
        <v>18</v>
      </c>
      <c r="C732">
        <v>8</v>
      </c>
      <c r="D732" t="s">
        <v>9</v>
      </c>
      <c r="E732" s="29">
        <v>45181</v>
      </c>
      <c r="F732">
        <v>31</v>
      </c>
      <c r="G732">
        <v>3.9</v>
      </c>
      <c r="H732">
        <v>2024</v>
      </c>
      <c r="I732" t="s">
        <v>1080</v>
      </c>
      <c r="J732" t="s">
        <v>1087</v>
      </c>
      <c r="K732">
        <v>4</v>
      </c>
      <c r="L732" t="s">
        <v>1057</v>
      </c>
      <c r="M732">
        <v>9</v>
      </c>
    </row>
    <row r="733" spans="1:13" x14ac:dyDescent="0.35">
      <c r="A733" t="s">
        <v>755</v>
      </c>
      <c r="B733" t="s">
        <v>23</v>
      </c>
      <c r="C733">
        <v>76</v>
      </c>
      <c r="D733" t="s">
        <v>6</v>
      </c>
      <c r="E733" s="29">
        <v>45182</v>
      </c>
      <c r="F733">
        <v>108</v>
      </c>
      <c r="G733">
        <v>4.9000000000000004</v>
      </c>
      <c r="H733">
        <v>2024</v>
      </c>
      <c r="I733" t="s">
        <v>1082</v>
      </c>
      <c r="J733" t="s">
        <v>1077</v>
      </c>
      <c r="K733">
        <v>5</v>
      </c>
      <c r="L733" t="s">
        <v>1057</v>
      </c>
      <c r="M733">
        <v>9</v>
      </c>
    </row>
    <row r="734" spans="1:13" x14ac:dyDescent="0.35">
      <c r="A734" t="s">
        <v>756</v>
      </c>
      <c r="B734" t="s">
        <v>20</v>
      </c>
      <c r="C734">
        <v>110</v>
      </c>
      <c r="D734" t="s">
        <v>6</v>
      </c>
      <c r="E734" s="29">
        <v>45182</v>
      </c>
      <c r="F734">
        <v>180</v>
      </c>
      <c r="G734">
        <v>4.2</v>
      </c>
      <c r="H734">
        <v>2024</v>
      </c>
      <c r="I734" t="s">
        <v>1082</v>
      </c>
      <c r="J734" t="s">
        <v>1077</v>
      </c>
      <c r="K734">
        <v>4</v>
      </c>
      <c r="L734" t="s">
        <v>1057</v>
      </c>
      <c r="M734">
        <v>9</v>
      </c>
    </row>
    <row r="735" spans="1:13" x14ac:dyDescent="0.35">
      <c r="A735" t="s">
        <v>757</v>
      </c>
      <c r="B735" t="s">
        <v>14</v>
      </c>
      <c r="C735">
        <v>50</v>
      </c>
      <c r="D735" t="s">
        <v>11</v>
      </c>
      <c r="E735" s="29">
        <v>45183</v>
      </c>
      <c r="F735">
        <v>124</v>
      </c>
      <c r="G735">
        <v>4</v>
      </c>
      <c r="H735">
        <v>2024</v>
      </c>
      <c r="I735" t="s">
        <v>1083</v>
      </c>
      <c r="J735" t="s">
        <v>1081</v>
      </c>
      <c r="K735">
        <v>4</v>
      </c>
      <c r="L735" t="s">
        <v>1057</v>
      </c>
      <c r="M735">
        <v>9</v>
      </c>
    </row>
    <row r="736" spans="1:13" x14ac:dyDescent="0.35">
      <c r="A736" t="s">
        <v>758</v>
      </c>
      <c r="B736" t="s">
        <v>15</v>
      </c>
      <c r="C736">
        <v>78</v>
      </c>
      <c r="D736" t="s">
        <v>11</v>
      </c>
      <c r="E736" s="29">
        <v>45183</v>
      </c>
      <c r="F736">
        <v>23</v>
      </c>
      <c r="G736">
        <v>4.2</v>
      </c>
      <c r="H736">
        <v>2024</v>
      </c>
      <c r="I736" t="s">
        <v>1083</v>
      </c>
      <c r="J736" t="s">
        <v>1077</v>
      </c>
      <c r="K736">
        <v>4</v>
      </c>
      <c r="L736" t="s">
        <v>1057</v>
      </c>
      <c r="M736">
        <v>9</v>
      </c>
    </row>
    <row r="737" spans="1:13" x14ac:dyDescent="0.35">
      <c r="A737" t="s">
        <v>759</v>
      </c>
      <c r="B737" t="s">
        <v>16</v>
      </c>
      <c r="C737">
        <v>59</v>
      </c>
      <c r="D737" t="s">
        <v>10</v>
      </c>
      <c r="E737" s="29">
        <v>45184</v>
      </c>
      <c r="F737">
        <v>24</v>
      </c>
      <c r="G737">
        <v>4.8</v>
      </c>
      <c r="H737">
        <v>2024</v>
      </c>
      <c r="I737" t="s">
        <v>1085</v>
      </c>
      <c r="J737" t="s">
        <v>1081</v>
      </c>
      <c r="K737">
        <v>5</v>
      </c>
      <c r="L737" t="s">
        <v>1057</v>
      </c>
      <c r="M737">
        <v>9</v>
      </c>
    </row>
    <row r="738" spans="1:13" x14ac:dyDescent="0.35">
      <c r="A738" t="s">
        <v>760</v>
      </c>
      <c r="B738" t="s">
        <v>15</v>
      </c>
      <c r="C738">
        <v>126</v>
      </c>
      <c r="D738" t="s">
        <v>9</v>
      </c>
      <c r="E738" s="29">
        <v>45185</v>
      </c>
      <c r="F738">
        <v>52</v>
      </c>
      <c r="G738">
        <v>1.1000000000000001</v>
      </c>
      <c r="H738">
        <v>2024</v>
      </c>
      <c r="I738" t="s">
        <v>1086</v>
      </c>
      <c r="J738" t="s">
        <v>1079</v>
      </c>
      <c r="K738">
        <v>1</v>
      </c>
      <c r="L738" t="s">
        <v>1057</v>
      </c>
      <c r="M738">
        <v>9</v>
      </c>
    </row>
    <row r="739" spans="1:13" x14ac:dyDescent="0.35">
      <c r="A739" t="s">
        <v>761</v>
      </c>
      <c r="B739" t="s">
        <v>23</v>
      </c>
      <c r="C739">
        <v>43</v>
      </c>
      <c r="D739" t="s">
        <v>10</v>
      </c>
      <c r="E739" s="29">
        <v>45186</v>
      </c>
      <c r="F739">
        <v>168</v>
      </c>
      <c r="G739">
        <v>4</v>
      </c>
      <c r="H739">
        <v>2024</v>
      </c>
      <c r="I739" t="s">
        <v>1076</v>
      </c>
      <c r="J739" t="s">
        <v>1081</v>
      </c>
      <c r="K739">
        <v>4</v>
      </c>
      <c r="L739" t="s">
        <v>1057</v>
      </c>
      <c r="M739">
        <v>9</v>
      </c>
    </row>
    <row r="740" spans="1:13" x14ac:dyDescent="0.35">
      <c r="A740" t="s">
        <v>762</v>
      </c>
      <c r="B740" t="s">
        <v>17</v>
      </c>
      <c r="C740">
        <v>79</v>
      </c>
      <c r="D740" t="s">
        <v>6</v>
      </c>
      <c r="E740" s="29">
        <v>45188</v>
      </c>
      <c r="F740">
        <v>125</v>
      </c>
      <c r="G740">
        <v>4.8</v>
      </c>
      <c r="H740">
        <v>2024</v>
      </c>
      <c r="I740" t="s">
        <v>1080</v>
      </c>
      <c r="J740" t="s">
        <v>1077</v>
      </c>
      <c r="K740">
        <v>5</v>
      </c>
      <c r="L740" t="s">
        <v>1057</v>
      </c>
      <c r="M740">
        <v>9</v>
      </c>
    </row>
    <row r="741" spans="1:13" x14ac:dyDescent="0.35">
      <c r="A741" t="s">
        <v>763</v>
      </c>
      <c r="B741" t="s">
        <v>20</v>
      </c>
      <c r="C741">
        <v>71</v>
      </c>
      <c r="D741" t="s">
        <v>10</v>
      </c>
      <c r="E741" s="29">
        <v>45189</v>
      </c>
      <c r="F741">
        <v>50</v>
      </c>
      <c r="G741">
        <v>4.2</v>
      </c>
      <c r="H741">
        <v>2024</v>
      </c>
      <c r="I741" t="s">
        <v>1082</v>
      </c>
      <c r="J741" t="s">
        <v>1077</v>
      </c>
      <c r="K741">
        <v>4</v>
      </c>
      <c r="L741" t="s">
        <v>1057</v>
      </c>
      <c r="M741">
        <v>9</v>
      </c>
    </row>
    <row r="742" spans="1:13" x14ac:dyDescent="0.35">
      <c r="A742" t="s">
        <v>764</v>
      </c>
      <c r="B742" t="s">
        <v>22</v>
      </c>
      <c r="C742">
        <v>94</v>
      </c>
      <c r="D742" t="s">
        <v>9</v>
      </c>
      <c r="E742" s="29">
        <v>45190</v>
      </c>
      <c r="F742">
        <v>220</v>
      </c>
      <c r="G742">
        <v>4.5999999999999996</v>
      </c>
      <c r="H742">
        <v>2024</v>
      </c>
      <c r="I742" t="s">
        <v>1083</v>
      </c>
      <c r="J742" t="s">
        <v>1077</v>
      </c>
      <c r="K742">
        <v>5</v>
      </c>
      <c r="L742" t="s">
        <v>1057</v>
      </c>
      <c r="M742">
        <v>9</v>
      </c>
    </row>
    <row r="743" spans="1:13" x14ac:dyDescent="0.35">
      <c r="A743" t="s">
        <v>765</v>
      </c>
      <c r="B743" t="s">
        <v>18</v>
      </c>
      <c r="C743">
        <v>108</v>
      </c>
      <c r="D743" t="s">
        <v>10</v>
      </c>
      <c r="E743" s="29">
        <v>45190</v>
      </c>
      <c r="F743">
        <v>180</v>
      </c>
      <c r="G743">
        <v>4</v>
      </c>
      <c r="H743">
        <v>2024</v>
      </c>
      <c r="I743" t="s">
        <v>1083</v>
      </c>
      <c r="J743" t="s">
        <v>1077</v>
      </c>
      <c r="K743">
        <v>4</v>
      </c>
      <c r="L743" t="s">
        <v>1057</v>
      </c>
      <c r="M743">
        <v>9</v>
      </c>
    </row>
    <row r="744" spans="1:13" x14ac:dyDescent="0.35">
      <c r="A744" t="s">
        <v>766</v>
      </c>
      <c r="B744" t="s">
        <v>23</v>
      </c>
      <c r="C744">
        <v>76</v>
      </c>
      <c r="D744" t="s">
        <v>9</v>
      </c>
      <c r="E744" s="29">
        <v>45190</v>
      </c>
      <c r="F744">
        <v>110</v>
      </c>
      <c r="G744">
        <v>3.9</v>
      </c>
      <c r="H744">
        <v>2024</v>
      </c>
      <c r="I744" t="s">
        <v>1083</v>
      </c>
      <c r="J744" t="s">
        <v>1077</v>
      </c>
      <c r="K744">
        <v>4</v>
      </c>
      <c r="L744" t="s">
        <v>1057</v>
      </c>
      <c r="M744">
        <v>9</v>
      </c>
    </row>
    <row r="745" spans="1:13" x14ac:dyDescent="0.35">
      <c r="A745" t="s">
        <v>767</v>
      </c>
      <c r="B745" t="s">
        <v>16</v>
      </c>
      <c r="C745">
        <v>136</v>
      </c>
      <c r="D745" t="s">
        <v>10</v>
      </c>
      <c r="E745" s="29">
        <v>45190</v>
      </c>
      <c r="F745">
        <v>36</v>
      </c>
      <c r="G745">
        <v>2.8</v>
      </c>
      <c r="H745">
        <v>2024</v>
      </c>
      <c r="I745" t="s">
        <v>1083</v>
      </c>
      <c r="J745" t="s">
        <v>1079</v>
      </c>
      <c r="K745">
        <v>3</v>
      </c>
      <c r="L745" t="s">
        <v>1057</v>
      </c>
      <c r="M745">
        <v>9</v>
      </c>
    </row>
    <row r="746" spans="1:13" x14ac:dyDescent="0.35">
      <c r="A746" t="s">
        <v>768</v>
      </c>
      <c r="B746" t="s">
        <v>12</v>
      </c>
      <c r="C746">
        <v>129</v>
      </c>
      <c r="D746" t="s">
        <v>11</v>
      </c>
      <c r="E746" s="29">
        <v>45191</v>
      </c>
      <c r="F746">
        <v>93</v>
      </c>
      <c r="G746">
        <v>4.7</v>
      </c>
      <c r="H746">
        <v>2024</v>
      </c>
      <c r="I746" t="s">
        <v>1085</v>
      </c>
      <c r="J746" t="s">
        <v>1079</v>
      </c>
      <c r="K746">
        <v>5</v>
      </c>
      <c r="L746" t="s">
        <v>1057</v>
      </c>
      <c r="M746">
        <v>9</v>
      </c>
    </row>
    <row r="747" spans="1:13" x14ac:dyDescent="0.35">
      <c r="A747" t="s">
        <v>769</v>
      </c>
      <c r="B747" t="s">
        <v>18</v>
      </c>
      <c r="C747">
        <v>120</v>
      </c>
      <c r="D747" t="s">
        <v>10</v>
      </c>
      <c r="E747" s="29">
        <v>45191</v>
      </c>
      <c r="F747">
        <v>38</v>
      </c>
      <c r="G747">
        <v>4.2</v>
      </c>
      <c r="H747">
        <v>2024</v>
      </c>
      <c r="I747" t="s">
        <v>1085</v>
      </c>
      <c r="J747" t="s">
        <v>1077</v>
      </c>
      <c r="K747">
        <v>4</v>
      </c>
      <c r="L747" t="s">
        <v>1057</v>
      </c>
      <c r="M747">
        <v>9</v>
      </c>
    </row>
    <row r="748" spans="1:13" x14ac:dyDescent="0.35">
      <c r="A748" t="s">
        <v>770</v>
      </c>
      <c r="B748" t="s">
        <v>23</v>
      </c>
      <c r="C748">
        <v>108</v>
      </c>
      <c r="D748" t="s">
        <v>11</v>
      </c>
      <c r="E748" s="29">
        <v>45192</v>
      </c>
      <c r="F748">
        <v>66</v>
      </c>
      <c r="G748">
        <v>3.9</v>
      </c>
      <c r="H748">
        <v>2024</v>
      </c>
      <c r="I748" t="s">
        <v>1086</v>
      </c>
      <c r="J748" t="s">
        <v>1077</v>
      </c>
      <c r="K748">
        <v>4</v>
      </c>
      <c r="L748" t="s">
        <v>1057</v>
      </c>
      <c r="M748">
        <v>9</v>
      </c>
    </row>
    <row r="749" spans="1:13" x14ac:dyDescent="0.35">
      <c r="A749" t="s">
        <v>771</v>
      </c>
      <c r="B749" t="s">
        <v>15</v>
      </c>
      <c r="C749">
        <v>79</v>
      </c>
      <c r="D749" t="s">
        <v>10</v>
      </c>
      <c r="E749" s="29">
        <v>45192</v>
      </c>
      <c r="F749">
        <v>215</v>
      </c>
      <c r="G749">
        <v>4.5999999999999996</v>
      </c>
      <c r="H749">
        <v>2024</v>
      </c>
      <c r="I749" t="s">
        <v>1086</v>
      </c>
      <c r="J749" t="s">
        <v>1077</v>
      </c>
      <c r="K749">
        <v>5</v>
      </c>
      <c r="L749" t="s">
        <v>1057</v>
      </c>
      <c r="M749">
        <v>9</v>
      </c>
    </row>
    <row r="750" spans="1:13" x14ac:dyDescent="0.35">
      <c r="A750" t="s">
        <v>772</v>
      </c>
      <c r="B750" t="s">
        <v>15</v>
      </c>
      <c r="C750">
        <v>45</v>
      </c>
      <c r="D750" t="s">
        <v>11</v>
      </c>
      <c r="E750" s="29">
        <v>45192</v>
      </c>
      <c r="F750">
        <v>92</v>
      </c>
      <c r="G750">
        <v>4.3</v>
      </c>
      <c r="H750">
        <v>2024</v>
      </c>
      <c r="I750" t="s">
        <v>1086</v>
      </c>
      <c r="J750" t="s">
        <v>1081</v>
      </c>
      <c r="K750">
        <v>4</v>
      </c>
      <c r="L750" t="s">
        <v>1057</v>
      </c>
      <c r="M750">
        <v>9</v>
      </c>
    </row>
    <row r="751" spans="1:13" x14ac:dyDescent="0.35">
      <c r="A751" t="s">
        <v>773</v>
      </c>
      <c r="B751" t="s">
        <v>8</v>
      </c>
      <c r="C751">
        <v>96</v>
      </c>
      <c r="D751" t="s">
        <v>10</v>
      </c>
      <c r="E751" s="29">
        <v>45192</v>
      </c>
      <c r="F751">
        <v>80</v>
      </c>
      <c r="G751">
        <v>3.6</v>
      </c>
      <c r="H751">
        <v>2024</v>
      </c>
      <c r="I751" t="s">
        <v>1086</v>
      </c>
      <c r="J751" t="s">
        <v>1077</v>
      </c>
      <c r="K751">
        <v>4</v>
      </c>
      <c r="L751" t="s">
        <v>1057</v>
      </c>
      <c r="M751">
        <v>9</v>
      </c>
    </row>
    <row r="752" spans="1:13" x14ac:dyDescent="0.35">
      <c r="A752" t="s">
        <v>774</v>
      </c>
      <c r="B752" t="s">
        <v>8</v>
      </c>
      <c r="C752">
        <v>81</v>
      </c>
      <c r="D752" t="s">
        <v>10</v>
      </c>
      <c r="E752" s="29">
        <v>45193</v>
      </c>
      <c r="F752">
        <v>123</v>
      </c>
      <c r="G752">
        <v>4.9000000000000004</v>
      </c>
      <c r="H752">
        <v>2024</v>
      </c>
      <c r="I752" t="s">
        <v>1076</v>
      </c>
      <c r="J752" t="s">
        <v>1077</v>
      </c>
      <c r="K752">
        <v>5</v>
      </c>
      <c r="L752" t="s">
        <v>1057</v>
      </c>
      <c r="M752">
        <v>9</v>
      </c>
    </row>
    <row r="753" spans="1:13" x14ac:dyDescent="0.35">
      <c r="A753" t="s">
        <v>775</v>
      </c>
      <c r="B753" t="s">
        <v>16</v>
      </c>
      <c r="C753">
        <v>95</v>
      </c>
      <c r="D753" t="s">
        <v>13</v>
      </c>
      <c r="E753" s="29">
        <v>45193</v>
      </c>
      <c r="F753">
        <v>23</v>
      </c>
      <c r="G753">
        <v>2.4</v>
      </c>
      <c r="H753">
        <v>2024</v>
      </c>
      <c r="I753" t="s">
        <v>1076</v>
      </c>
      <c r="J753" t="s">
        <v>1077</v>
      </c>
      <c r="K753">
        <v>2</v>
      </c>
      <c r="L753" t="s">
        <v>1057</v>
      </c>
      <c r="M753">
        <v>9</v>
      </c>
    </row>
    <row r="754" spans="1:13" x14ac:dyDescent="0.35">
      <c r="A754" t="s">
        <v>776</v>
      </c>
      <c r="B754" t="s">
        <v>19</v>
      </c>
      <c r="C754">
        <v>159</v>
      </c>
      <c r="D754" t="s">
        <v>9</v>
      </c>
      <c r="E754" s="29">
        <v>45193</v>
      </c>
      <c r="F754">
        <v>63</v>
      </c>
      <c r="G754">
        <v>4.2</v>
      </c>
      <c r="H754">
        <v>2024</v>
      </c>
      <c r="I754" t="s">
        <v>1076</v>
      </c>
      <c r="J754" t="s">
        <v>1079</v>
      </c>
      <c r="K754">
        <v>4</v>
      </c>
      <c r="L754" t="s">
        <v>1057</v>
      </c>
      <c r="M754">
        <v>9</v>
      </c>
    </row>
    <row r="755" spans="1:13" x14ac:dyDescent="0.35">
      <c r="A755" t="s">
        <v>777</v>
      </c>
      <c r="B755" t="s">
        <v>5</v>
      </c>
      <c r="C755">
        <v>109</v>
      </c>
      <c r="D755" t="s">
        <v>6</v>
      </c>
      <c r="E755" s="29">
        <v>45193</v>
      </c>
      <c r="F755">
        <v>52</v>
      </c>
      <c r="G755">
        <v>3.9</v>
      </c>
      <c r="H755">
        <v>2024</v>
      </c>
      <c r="I755" t="s">
        <v>1076</v>
      </c>
      <c r="J755" t="s">
        <v>1077</v>
      </c>
      <c r="K755">
        <v>4</v>
      </c>
      <c r="L755" t="s">
        <v>1057</v>
      </c>
      <c r="M755">
        <v>9</v>
      </c>
    </row>
    <row r="756" spans="1:13" x14ac:dyDescent="0.35">
      <c r="A756" t="s">
        <v>778</v>
      </c>
      <c r="B756" t="s">
        <v>15</v>
      </c>
      <c r="C756">
        <v>107</v>
      </c>
      <c r="D756" t="s">
        <v>6</v>
      </c>
      <c r="E756" s="29">
        <v>45193</v>
      </c>
      <c r="F756">
        <v>60</v>
      </c>
      <c r="G756">
        <v>4.2</v>
      </c>
      <c r="H756">
        <v>2024</v>
      </c>
      <c r="I756" t="s">
        <v>1076</v>
      </c>
      <c r="J756" t="s">
        <v>1077</v>
      </c>
      <c r="K756">
        <v>4</v>
      </c>
      <c r="L756" t="s">
        <v>1057</v>
      </c>
      <c r="M756">
        <v>9</v>
      </c>
    </row>
    <row r="757" spans="1:13" x14ac:dyDescent="0.35">
      <c r="A757" t="s">
        <v>779</v>
      </c>
      <c r="B757" t="s">
        <v>8</v>
      </c>
      <c r="C757">
        <v>67</v>
      </c>
      <c r="D757" t="s">
        <v>11</v>
      </c>
      <c r="E757" s="29">
        <v>45194</v>
      </c>
      <c r="F757">
        <v>87</v>
      </c>
      <c r="G757">
        <v>3.9</v>
      </c>
      <c r="H757">
        <v>2024</v>
      </c>
      <c r="I757" t="s">
        <v>1078</v>
      </c>
      <c r="J757" t="s">
        <v>1077</v>
      </c>
      <c r="K757">
        <v>4</v>
      </c>
      <c r="L757" t="s">
        <v>1057</v>
      </c>
      <c r="M757">
        <v>9</v>
      </c>
    </row>
    <row r="758" spans="1:13" x14ac:dyDescent="0.35">
      <c r="A758" t="s">
        <v>780</v>
      </c>
      <c r="B758" t="s">
        <v>24</v>
      </c>
      <c r="C758">
        <v>96</v>
      </c>
      <c r="D758" t="s">
        <v>10</v>
      </c>
      <c r="E758" s="29">
        <v>45195</v>
      </c>
      <c r="F758">
        <v>42</v>
      </c>
      <c r="G758">
        <v>4.5</v>
      </c>
      <c r="H758">
        <v>2024</v>
      </c>
      <c r="I758" t="s">
        <v>1080</v>
      </c>
      <c r="J758" t="s">
        <v>1077</v>
      </c>
      <c r="K758">
        <v>5</v>
      </c>
      <c r="L758" t="s">
        <v>1057</v>
      </c>
      <c r="M758">
        <v>9</v>
      </c>
    </row>
    <row r="759" spans="1:13" x14ac:dyDescent="0.35">
      <c r="A759" t="s">
        <v>781</v>
      </c>
      <c r="B759" t="s">
        <v>7</v>
      </c>
      <c r="C759">
        <v>142</v>
      </c>
      <c r="D759" t="s">
        <v>9</v>
      </c>
      <c r="E759" s="29">
        <v>45196</v>
      </c>
      <c r="F759">
        <v>37</v>
      </c>
      <c r="G759">
        <v>3.8</v>
      </c>
      <c r="H759">
        <v>2024</v>
      </c>
      <c r="I759" t="s">
        <v>1082</v>
      </c>
      <c r="J759" t="s">
        <v>1079</v>
      </c>
      <c r="K759">
        <v>4</v>
      </c>
      <c r="L759" t="s">
        <v>1057</v>
      </c>
      <c r="M759">
        <v>9</v>
      </c>
    </row>
    <row r="760" spans="1:13" x14ac:dyDescent="0.35">
      <c r="A760" t="s">
        <v>782</v>
      </c>
      <c r="B760" t="s">
        <v>7</v>
      </c>
      <c r="C760">
        <v>71</v>
      </c>
      <c r="D760" t="s">
        <v>13</v>
      </c>
      <c r="E760" s="29">
        <v>45196</v>
      </c>
      <c r="F760">
        <v>135</v>
      </c>
      <c r="G760">
        <v>3.9</v>
      </c>
      <c r="H760">
        <v>2024</v>
      </c>
      <c r="I760" t="s">
        <v>1082</v>
      </c>
      <c r="J760" t="s">
        <v>1077</v>
      </c>
      <c r="K760">
        <v>4</v>
      </c>
      <c r="L760" t="s">
        <v>1057</v>
      </c>
      <c r="M760">
        <v>9</v>
      </c>
    </row>
    <row r="761" spans="1:13" x14ac:dyDescent="0.35">
      <c r="A761" t="s">
        <v>783</v>
      </c>
      <c r="B761" t="s">
        <v>24</v>
      </c>
      <c r="C761">
        <v>152</v>
      </c>
      <c r="D761" t="s">
        <v>13</v>
      </c>
      <c r="E761" s="29">
        <v>45196</v>
      </c>
      <c r="F761">
        <v>88</v>
      </c>
      <c r="G761">
        <v>4.7</v>
      </c>
      <c r="H761">
        <v>2024</v>
      </c>
      <c r="I761" t="s">
        <v>1082</v>
      </c>
      <c r="J761" t="s">
        <v>1079</v>
      </c>
      <c r="K761">
        <v>5</v>
      </c>
      <c r="L761" t="s">
        <v>1057</v>
      </c>
      <c r="M761">
        <v>9</v>
      </c>
    </row>
    <row r="762" spans="1:13" x14ac:dyDescent="0.35">
      <c r="A762" t="s">
        <v>784</v>
      </c>
      <c r="B762" t="s">
        <v>17</v>
      </c>
      <c r="C762">
        <v>108</v>
      </c>
      <c r="D762" t="s">
        <v>9</v>
      </c>
      <c r="E762" s="29">
        <v>45196</v>
      </c>
      <c r="F762">
        <v>190</v>
      </c>
      <c r="G762">
        <v>3.2</v>
      </c>
      <c r="H762">
        <v>2024</v>
      </c>
      <c r="I762" t="s">
        <v>1082</v>
      </c>
      <c r="J762" t="s">
        <v>1077</v>
      </c>
      <c r="K762">
        <v>3</v>
      </c>
      <c r="L762" t="s">
        <v>1057</v>
      </c>
      <c r="M762">
        <v>9</v>
      </c>
    </row>
    <row r="763" spans="1:13" x14ac:dyDescent="0.35">
      <c r="A763" t="s">
        <v>785</v>
      </c>
      <c r="B763" t="s">
        <v>17</v>
      </c>
      <c r="C763">
        <v>156</v>
      </c>
      <c r="D763" t="s">
        <v>13</v>
      </c>
      <c r="E763" s="29">
        <v>45196</v>
      </c>
      <c r="F763">
        <v>81</v>
      </c>
      <c r="G763">
        <v>5</v>
      </c>
      <c r="H763">
        <v>2024</v>
      </c>
      <c r="I763" t="s">
        <v>1082</v>
      </c>
      <c r="J763" t="s">
        <v>1079</v>
      </c>
      <c r="K763">
        <v>5</v>
      </c>
      <c r="L763" t="s">
        <v>1057</v>
      </c>
      <c r="M763">
        <v>9</v>
      </c>
    </row>
    <row r="764" spans="1:13" x14ac:dyDescent="0.35">
      <c r="A764" t="s">
        <v>786</v>
      </c>
      <c r="B764" t="s">
        <v>7</v>
      </c>
      <c r="C764">
        <v>126</v>
      </c>
      <c r="D764" t="s">
        <v>9</v>
      </c>
      <c r="E764" s="29">
        <v>45196</v>
      </c>
      <c r="F764">
        <v>44</v>
      </c>
      <c r="G764">
        <v>3.7</v>
      </c>
      <c r="H764">
        <v>2024</v>
      </c>
      <c r="I764" t="s">
        <v>1082</v>
      </c>
      <c r="J764" t="s">
        <v>1079</v>
      </c>
      <c r="K764">
        <v>4</v>
      </c>
      <c r="L764" t="s">
        <v>1057</v>
      </c>
      <c r="M764">
        <v>9</v>
      </c>
    </row>
    <row r="765" spans="1:13" x14ac:dyDescent="0.35">
      <c r="A765" t="s">
        <v>787</v>
      </c>
      <c r="B765" t="s">
        <v>23</v>
      </c>
      <c r="C765">
        <v>135</v>
      </c>
      <c r="D765" t="s">
        <v>13</v>
      </c>
      <c r="E765" s="29">
        <v>45197</v>
      </c>
      <c r="F765">
        <v>92</v>
      </c>
      <c r="G765">
        <v>3.9</v>
      </c>
      <c r="H765">
        <v>2024</v>
      </c>
      <c r="I765" t="s">
        <v>1083</v>
      </c>
      <c r="J765" t="s">
        <v>1079</v>
      </c>
      <c r="K765">
        <v>4</v>
      </c>
      <c r="L765" t="s">
        <v>1057</v>
      </c>
      <c r="M765">
        <v>9</v>
      </c>
    </row>
    <row r="766" spans="1:13" x14ac:dyDescent="0.35">
      <c r="A766" t="s">
        <v>788</v>
      </c>
      <c r="B766" t="s">
        <v>7</v>
      </c>
      <c r="C766">
        <v>110</v>
      </c>
      <c r="D766" t="s">
        <v>10</v>
      </c>
      <c r="E766" s="29">
        <v>45198</v>
      </c>
      <c r="F766">
        <v>90</v>
      </c>
      <c r="G766">
        <v>3.1</v>
      </c>
      <c r="H766">
        <v>2024</v>
      </c>
      <c r="I766" t="s">
        <v>1085</v>
      </c>
      <c r="J766" t="s">
        <v>1077</v>
      </c>
      <c r="K766">
        <v>3</v>
      </c>
      <c r="L766" t="s">
        <v>1057</v>
      </c>
      <c r="M766">
        <v>9</v>
      </c>
    </row>
    <row r="767" spans="1:13" x14ac:dyDescent="0.35">
      <c r="A767" t="s">
        <v>789</v>
      </c>
      <c r="B767" t="s">
        <v>19</v>
      </c>
      <c r="C767">
        <v>64</v>
      </c>
      <c r="D767" t="s">
        <v>13</v>
      </c>
      <c r="E767" s="29">
        <v>45198</v>
      </c>
      <c r="F767">
        <v>112</v>
      </c>
      <c r="G767">
        <v>2</v>
      </c>
      <c r="H767">
        <v>2024</v>
      </c>
      <c r="I767" t="s">
        <v>1085</v>
      </c>
      <c r="J767" t="s">
        <v>1077</v>
      </c>
      <c r="K767">
        <v>2</v>
      </c>
      <c r="L767" t="s">
        <v>1057</v>
      </c>
      <c r="M767">
        <v>9</v>
      </c>
    </row>
    <row r="768" spans="1:13" x14ac:dyDescent="0.35">
      <c r="A768" t="s">
        <v>790</v>
      </c>
      <c r="B768" t="s">
        <v>22</v>
      </c>
      <c r="C768">
        <v>127</v>
      </c>
      <c r="D768" t="s">
        <v>9</v>
      </c>
      <c r="E768" s="29">
        <v>45198</v>
      </c>
      <c r="F768">
        <v>112</v>
      </c>
      <c r="G768">
        <v>4.5999999999999996</v>
      </c>
      <c r="H768">
        <v>2024</v>
      </c>
      <c r="I768" t="s">
        <v>1085</v>
      </c>
      <c r="J768" t="s">
        <v>1079</v>
      </c>
      <c r="K768">
        <v>5</v>
      </c>
      <c r="L768" t="s">
        <v>1057</v>
      </c>
      <c r="M768">
        <v>9</v>
      </c>
    </row>
    <row r="769" spans="1:13" x14ac:dyDescent="0.35">
      <c r="A769" t="s">
        <v>791</v>
      </c>
      <c r="B769" t="s">
        <v>5</v>
      </c>
      <c r="C769">
        <v>124</v>
      </c>
      <c r="D769" t="s">
        <v>11</v>
      </c>
      <c r="E769" s="29">
        <v>45198</v>
      </c>
      <c r="F769">
        <v>48</v>
      </c>
      <c r="G769">
        <v>3.7</v>
      </c>
      <c r="H769">
        <v>2024</v>
      </c>
      <c r="I769" t="s">
        <v>1085</v>
      </c>
      <c r="J769" t="s">
        <v>1079</v>
      </c>
      <c r="K769">
        <v>4</v>
      </c>
      <c r="L769" t="s">
        <v>1057</v>
      </c>
      <c r="M769">
        <v>9</v>
      </c>
    </row>
    <row r="770" spans="1:13" x14ac:dyDescent="0.35">
      <c r="A770" t="s">
        <v>792</v>
      </c>
      <c r="B770" t="s">
        <v>19</v>
      </c>
      <c r="C770">
        <v>125</v>
      </c>
      <c r="D770" t="s">
        <v>9</v>
      </c>
      <c r="E770" s="29">
        <v>45198</v>
      </c>
      <c r="F770">
        <v>116</v>
      </c>
      <c r="G770">
        <v>4.4000000000000004</v>
      </c>
      <c r="H770">
        <v>2024</v>
      </c>
      <c r="I770" t="s">
        <v>1085</v>
      </c>
      <c r="J770" t="s">
        <v>1079</v>
      </c>
      <c r="K770">
        <v>4</v>
      </c>
      <c r="L770" t="s">
        <v>1057</v>
      </c>
      <c r="M770">
        <v>9</v>
      </c>
    </row>
    <row r="771" spans="1:13" x14ac:dyDescent="0.35">
      <c r="A771" t="s">
        <v>793</v>
      </c>
      <c r="B771" t="s">
        <v>12</v>
      </c>
      <c r="C771">
        <v>70</v>
      </c>
      <c r="D771" t="s">
        <v>9</v>
      </c>
      <c r="E771" s="29">
        <v>45198</v>
      </c>
      <c r="F771">
        <v>29</v>
      </c>
      <c r="G771">
        <v>2.1</v>
      </c>
      <c r="H771">
        <v>2024</v>
      </c>
      <c r="I771" t="s">
        <v>1085</v>
      </c>
      <c r="J771" t="s">
        <v>1077</v>
      </c>
      <c r="K771">
        <v>2</v>
      </c>
      <c r="L771" t="s">
        <v>1057</v>
      </c>
      <c r="M771">
        <v>9</v>
      </c>
    </row>
    <row r="772" spans="1:13" x14ac:dyDescent="0.35">
      <c r="A772" t="s">
        <v>794</v>
      </c>
      <c r="B772" t="s">
        <v>22</v>
      </c>
      <c r="C772">
        <v>93</v>
      </c>
      <c r="D772" t="s">
        <v>13</v>
      </c>
      <c r="E772" s="29">
        <v>45199</v>
      </c>
      <c r="F772">
        <v>170</v>
      </c>
      <c r="G772">
        <v>2.2000000000000002</v>
      </c>
      <c r="H772">
        <v>2024</v>
      </c>
      <c r="I772" t="s">
        <v>1086</v>
      </c>
      <c r="J772" t="s">
        <v>1077</v>
      </c>
      <c r="K772">
        <v>2</v>
      </c>
      <c r="L772" t="s">
        <v>1057</v>
      </c>
      <c r="M772">
        <v>9</v>
      </c>
    </row>
    <row r="773" spans="1:13" x14ac:dyDescent="0.35">
      <c r="A773" t="s">
        <v>795</v>
      </c>
      <c r="B773" t="s">
        <v>12</v>
      </c>
      <c r="C773">
        <v>120</v>
      </c>
      <c r="D773" t="s">
        <v>6</v>
      </c>
      <c r="E773" s="29">
        <v>45199</v>
      </c>
      <c r="F773">
        <v>68</v>
      </c>
      <c r="G773">
        <v>3.4</v>
      </c>
      <c r="H773">
        <v>2024</v>
      </c>
      <c r="I773" t="s">
        <v>1086</v>
      </c>
      <c r="J773" t="s">
        <v>1077</v>
      </c>
      <c r="K773">
        <v>3</v>
      </c>
      <c r="L773" t="s">
        <v>1057</v>
      </c>
      <c r="M773">
        <v>9</v>
      </c>
    </row>
    <row r="774" spans="1:13" x14ac:dyDescent="0.35">
      <c r="A774" t="s">
        <v>796</v>
      </c>
      <c r="B774" t="s">
        <v>8</v>
      </c>
      <c r="C774">
        <v>96</v>
      </c>
      <c r="D774" t="s">
        <v>10</v>
      </c>
      <c r="E774" s="29">
        <v>45199</v>
      </c>
      <c r="F774">
        <v>195</v>
      </c>
      <c r="G774">
        <v>2.7</v>
      </c>
      <c r="H774">
        <v>2024</v>
      </c>
      <c r="I774" t="s">
        <v>1086</v>
      </c>
      <c r="J774" t="s">
        <v>1077</v>
      </c>
      <c r="K774">
        <v>3</v>
      </c>
      <c r="L774" t="s">
        <v>1057</v>
      </c>
      <c r="M774">
        <v>9</v>
      </c>
    </row>
    <row r="775" spans="1:13" x14ac:dyDescent="0.35">
      <c r="A775" t="s">
        <v>797</v>
      </c>
      <c r="B775" t="s">
        <v>21</v>
      </c>
      <c r="C775">
        <v>67</v>
      </c>
      <c r="D775" t="s">
        <v>10</v>
      </c>
      <c r="E775" s="29">
        <v>45199</v>
      </c>
      <c r="F775">
        <v>96</v>
      </c>
      <c r="G775">
        <v>3.7</v>
      </c>
      <c r="H775">
        <v>2024</v>
      </c>
      <c r="I775" t="s">
        <v>1086</v>
      </c>
      <c r="J775" t="s">
        <v>1077</v>
      </c>
      <c r="K775">
        <v>4</v>
      </c>
      <c r="L775" t="s">
        <v>1057</v>
      </c>
      <c r="M775">
        <v>9</v>
      </c>
    </row>
    <row r="776" spans="1:13" x14ac:dyDescent="0.35">
      <c r="A776" t="s">
        <v>798</v>
      </c>
      <c r="B776" t="s">
        <v>19</v>
      </c>
      <c r="C776">
        <v>119</v>
      </c>
      <c r="D776" t="s">
        <v>10</v>
      </c>
      <c r="E776" s="29">
        <v>45199</v>
      </c>
      <c r="F776">
        <v>96</v>
      </c>
      <c r="G776">
        <v>3.1</v>
      </c>
      <c r="H776">
        <v>2024</v>
      </c>
      <c r="I776" t="s">
        <v>1086</v>
      </c>
      <c r="J776" t="s">
        <v>1077</v>
      </c>
      <c r="K776">
        <v>3</v>
      </c>
      <c r="L776" t="s">
        <v>1057</v>
      </c>
      <c r="M776">
        <v>9</v>
      </c>
    </row>
    <row r="777" spans="1:13" x14ac:dyDescent="0.35">
      <c r="A777" t="s">
        <v>799</v>
      </c>
      <c r="B777" t="s">
        <v>5</v>
      </c>
      <c r="C777">
        <v>61</v>
      </c>
      <c r="D777" t="s">
        <v>11</v>
      </c>
      <c r="E777" s="29">
        <v>45199</v>
      </c>
      <c r="F777">
        <v>117</v>
      </c>
      <c r="G777">
        <v>4.0999999999999996</v>
      </c>
      <c r="H777">
        <v>2024</v>
      </c>
      <c r="I777" t="s">
        <v>1086</v>
      </c>
      <c r="J777" t="s">
        <v>1077</v>
      </c>
      <c r="K777">
        <v>4</v>
      </c>
      <c r="L777" t="s">
        <v>1057</v>
      </c>
      <c r="M777">
        <v>9</v>
      </c>
    </row>
    <row r="778" spans="1:13" x14ac:dyDescent="0.35">
      <c r="A778" t="s">
        <v>800</v>
      </c>
      <c r="B778" t="s">
        <v>8</v>
      </c>
      <c r="C778">
        <v>29</v>
      </c>
      <c r="D778" t="s">
        <v>13</v>
      </c>
      <c r="E778" s="29">
        <v>45199</v>
      </c>
      <c r="F778">
        <v>80</v>
      </c>
      <c r="G778">
        <v>4.8</v>
      </c>
      <c r="H778">
        <v>2024</v>
      </c>
      <c r="I778" t="s">
        <v>1086</v>
      </c>
      <c r="J778" t="s">
        <v>1084</v>
      </c>
      <c r="K778">
        <v>5</v>
      </c>
      <c r="L778" t="s">
        <v>1057</v>
      </c>
      <c r="M778">
        <v>9</v>
      </c>
    </row>
    <row r="779" spans="1:13" x14ac:dyDescent="0.35">
      <c r="A779" t="s">
        <v>801</v>
      </c>
      <c r="B779" t="s">
        <v>24</v>
      </c>
      <c r="C779">
        <v>134</v>
      </c>
      <c r="D779" t="s">
        <v>6</v>
      </c>
      <c r="E779" s="29">
        <v>45199</v>
      </c>
      <c r="F779">
        <v>117</v>
      </c>
      <c r="G779">
        <v>4</v>
      </c>
      <c r="H779">
        <v>2024</v>
      </c>
      <c r="I779" t="s">
        <v>1086</v>
      </c>
      <c r="J779" t="s">
        <v>1079</v>
      </c>
      <c r="K779">
        <v>4</v>
      </c>
      <c r="L779" t="s">
        <v>1057</v>
      </c>
      <c r="M779">
        <v>9</v>
      </c>
    </row>
    <row r="780" spans="1:13" x14ac:dyDescent="0.35">
      <c r="A780" t="s">
        <v>802</v>
      </c>
      <c r="B780" t="s">
        <v>7</v>
      </c>
      <c r="C780">
        <v>113</v>
      </c>
      <c r="D780" t="s">
        <v>10</v>
      </c>
      <c r="E780" s="29">
        <v>45200</v>
      </c>
      <c r="F780">
        <v>40</v>
      </c>
      <c r="G780">
        <v>3</v>
      </c>
      <c r="H780">
        <v>2024</v>
      </c>
      <c r="I780" t="s">
        <v>1076</v>
      </c>
      <c r="J780" t="s">
        <v>1077</v>
      </c>
      <c r="K780">
        <v>3</v>
      </c>
      <c r="L780" t="s">
        <v>1058</v>
      </c>
      <c r="M780">
        <v>10</v>
      </c>
    </row>
    <row r="781" spans="1:13" x14ac:dyDescent="0.35">
      <c r="A781" t="s">
        <v>803</v>
      </c>
      <c r="B781" t="s">
        <v>17</v>
      </c>
      <c r="C781">
        <v>12</v>
      </c>
      <c r="D781" t="s">
        <v>6</v>
      </c>
      <c r="E781" s="29">
        <v>45200</v>
      </c>
      <c r="F781">
        <v>117</v>
      </c>
      <c r="G781">
        <v>4.8</v>
      </c>
      <c r="H781">
        <v>2024</v>
      </c>
      <c r="I781" t="s">
        <v>1076</v>
      </c>
      <c r="J781" t="s">
        <v>1084</v>
      </c>
      <c r="K781">
        <v>5</v>
      </c>
      <c r="L781" t="s">
        <v>1058</v>
      </c>
      <c r="M781">
        <v>10</v>
      </c>
    </row>
    <row r="782" spans="1:13" x14ac:dyDescent="0.35">
      <c r="A782" t="s">
        <v>804</v>
      </c>
      <c r="B782" t="s">
        <v>14</v>
      </c>
      <c r="C782">
        <v>78</v>
      </c>
      <c r="D782" t="s">
        <v>13</v>
      </c>
      <c r="E782" s="29">
        <v>45200</v>
      </c>
      <c r="F782">
        <v>135</v>
      </c>
      <c r="G782">
        <v>4.0999999999999996</v>
      </c>
      <c r="H782">
        <v>2024</v>
      </c>
      <c r="I782" t="s">
        <v>1076</v>
      </c>
      <c r="J782" t="s">
        <v>1077</v>
      </c>
      <c r="K782">
        <v>4</v>
      </c>
      <c r="L782" t="s">
        <v>1058</v>
      </c>
      <c r="M782">
        <v>10</v>
      </c>
    </row>
    <row r="783" spans="1:13" x14ac:dyDescent="0.35">
      <c r="A783" t="s">
        <v>805</v>
      </c>
      <c r="B783" t="s">
        <v>19</v>
      </c>
      <c r="C783">
        <v>82</v>
      </c>
      <c r="D783" t="s">
        <v>9</v>
      </c>
      <c r="E783" s="29">
        <v>45200</v>
      </c>
      <c r="F783">
        <v>99</v>
      </c>
      <c r="G783">
        <v>4.2</v>
      </c>
      <c r="H783">
        <v>2024</v>
      </c>
      <c r="I783" t="s">
        <v>1076</v>
      </c>
      <c r="J783" t="s">
        <v>1077</v>
      </c>
      <c r="K783">
        <v>4</v>
      </c>
      <c r="L783" t="s">
        <v>1058</v>
      </c>
      <c r="M783">
        <v>10</v>
      </c>
    </row>
    <row r="784" spans="1:13" x14ac:dyDescent="0.35">
      <c r="A784" t="s">
        <v>806</v>
      </c>
      <c r="B784" t="s">
        <v>18</v>
      </c>
      <c r="C784">
        <v>149</v>
      </c>
      <c r="D784" t="s">
        <v>11</v>
      </c>
      <c r="E784" s="29">
        <v>45200</v>
      </c>
      <c r="F784">
        <v>130</v>
      </c>
      <c r="G784">
        <v>3.3</v>
      </c>
      <c r="H784">
        <v>2024</v>
      </c>
      <c r="I784" t="s">
        <v>1076</v>
      </c>
      <c r="J784" t="s">
        <v>1079</v>
      </c>
      <c r="K784">
        <v>3</v>
      </c>
      <c r="L784" t="s">
        <v>1058</v>
      </c>
      <c r="M784">
        <v>10</v>
      </c>
    </row>
    <row r="785" spans="1:13" x14ac:dyDescent="0.35">
      <c r="A785" t="s">
        <v>807</v>
      </c>
      <c r="B785" t="s">
        <v>15</v>
      </c>
      <c r="C785">
        <v>56</v>
      </c>
      <c r="D785" t="s">
        <v>6</v>
      </c>
      <c r="E785" s="29">
        <v>45200</v>
      </c>
      <c r="F785">
        <v>96</v>
      </c>
      <c r="G785">
        <v>4.7</v>
      </c>
      <c r="H785">
        <v>2024</v>
      </c>
      <c r="I785" t="s">
        <v>1076</v>
      </c>
      <c r="J785" t="s">
        <v>1081</v>
      </c>
      <c r="K785">
        <v>5</v>
      </c>
      <c r="L785" t="s">
        <v>1058</v>
      </c>
      <c r="M785">
        <v>10</v>
      </c>
    </row>
    <row r="786" spans="1:13" x14ac:dyDescent="0.35">
      <c r="A786" t="s">
        <v>808</v>
      </c>
      <c r="B786" t="s">
        <v>8</v>
      </c>
      <c r="C786">
        <v>80</v>
      </c>
      <c r="D786" t="s">
        <v>11</v>
      </c>
      <c r="E786" s="29">
        <v>45200</v>
      </c>
      <c r="F786">
        <v>128</v>
      </c>
      <c r="G786">
        <v>3.7</v>
      </c>
      <c r="H786">
        <v>2024</v>
      </c>
      <c r="I786" t="s">
        <v>1076</v>
      </c>
      <c r="J786" t="s">
        <v>1077</v>
      </c>
      <c r="K786">
        <v>4</v>
      </c>
      <c r="L786" t="s">
        <v>1058</v>
      </c>
      <c r="M786">
        <v>10</v>
      </c>
    </row>
    <row r="787" spans="1:13" x14ac:dyDescent="0.35">
      <c r="A787" t="s">
        <v>809</v>
      </c>
      <c r="B787" t="s">
        <v>5</v>
      </c>
      <c r="C787">
        <v>131</v>
      </c>
      <c r="D787" t="s">
        <v>10</v>
      </c>
      <c r="E787" s="29">
        <v>45200</v>
      </c>
      <c r="F787">
        <v>69</v>
      </c>
      <c r="G787">
        <v>4.7</v>
      </c>
      <c r="H787">
        <v>2024</v>
      </c>
      <c r="I787" t="s">
        <v>1076</v>
      </c>
      <c r="J787" t="s">
        <v>1079</v>
      </c>
      <c r="K787">
        <v>5</v>
      </c>
      <c r="L787" t="s">
        <v>1058</v>
      </c>
      <c r="M787">
        <v>10</v>
      </c>
    </row>
    <row r="788" spans="1:13" x14ac:dyDescent="0.35">
      <c r="A788" t="s">
        <v>810</v>
      </c>
      <c r="B788" t="s">
        <v>5</v>
      </c>
      <c r="C788">
        <v>109</v>
      </c>
      <c r="D788" t="s">
        <v>10</v>
      </c>
      <c r="E788" s="29">
        <v>45200</v>
      </c>
      <c r="F788">
        <v>44</v>
      </c>
      <c r="G788">
        <v>4.5999999999999996</v>
      </c>
      <c r="H788">
        <v>2024</v>
      </c>
      <c r="I788" t="s">
        <v>1076</v>
      </c>
      <c r="J788" t="s">
        <v>1077</v>
      </c>
      <c r="K788">
        <v>5</v>
      </c>
      <c r="L788" t="s">
        <v>1058</v>
      </c>
      <c r="M788">
        <v>10</v>
      </c>
    </row>
    <row r="789" spans="1:13" x14ac:dyDescent="0.35">
      <c r="A789" t="s">
        <v>811</v>
      </c>
      <c r="B789" t="s">
        <v>15</v>
      </c>
      <c r="C789">
        <v>142</v>
      </c>
      <c r="D789" t="s">
        <v>10</v>
      </c>
      <c r="E789" s="29">
        <v>45200</v>
      </c>
      <c r="F789">
        <v>44</v>
      </c>
      <c r="G789">
        <v>4.8</v>
      </c>
      <c r="H789">
        <v>2024</v>
      </c>
      <c r="I789" t="s">
        <v>1076</v>
      </c>
      <c r="J789" t="s">
        <v>1079</v>
      </c>
      <c r="K789">
        <v>5</v>
      </c>
      <c r="L789" t="s">
        <v>1058</v>
      </c>
      <c r="M789">
        <v>10</v>
      </c>
    </row>
    <row r="790" spans="1:13" x14ac:dyDescent="0.35">
      <c r="A790" t="s">
        <v>812</v>
      </c>
      <c r="B790" t="s">
        <v>22</v>
      </c>
      <c r="C790">
        <v>114</v>
      </c>
      <c r="D790" t="s">
        <v>6</v>
      </c>
      <c r="E790" s="29">
        <v>45201</v>
      </c>
      <c r="F790">
        <v>135</v>
      </c>
      <c r="G790">
        <v>2</v>
      </c>
      <c r="H790">
        <v>2024</v>
      </c>
      <c r="I790" t="s">
        <v>1078</v>
      </c>
      <c r="J790" t="s">
        <v>1077</v>
      </c>
      <c r="K790">
        <v>2</v>
      </c>
      <c r="L790" t="s">
        <v>1058</v>
      </c>
      <c r="M790">
        <v>10</v>
      </c>
    </row>
    <row r="791" spans="1:13" x14ac:dyDescent="0.35">
      <c r="A791" t="s">
        <v>813</v>
      </c>
      <c r="B791" t="s">
        <v>21</v>
      </c>
      <c r="C791">
        <v>93</v>
      </c>
      <c r="D791" t="s">
        <v>11</v>
      </c>
      <c r="E791" s="29">
        <v>45201</v>
      </c>
      <c r="F791">
        <v>45</v>
      </c>
      <c r="G791">
        <v>3.9</v>
      </c>
      <c r="H791">
        <v>2024</v>
      </c>
      <c r="I791" t="s">
        <v>1078</v>
      </c>
      <c r="J791" t="s">
        <v>1077</v>
      </c>
      <c r="K791">
        <v>4</v>
      </c>
      <c r="L791" t="s">
        <v>1058</v>
      </c>
      <c r="M791">
        <v>10</v>
      </c>
    </row>
    <row r="792" spans="1:13" x14ac:dyDescent="0.35">
      <c r="A792" t="s">
        <v>814</v>
      </c>
      <c r="B792" t="s">
        <v>17</v>
      </c>
      <c r="C792">
        <v>43</v>
      </c>
      <c r="D792" t="s">
        <v>11</v>
      </c>
      <c r="E792" s="29">
        <v>45201</v>
      </c>
      <c r="F792">
        <v>87</v>
      </c>
      <c r="G792">
        <v>3</v>
      </c>
      <c r="H792">
        <v>2024</v>
      </c>
      <c r="I792" t="s">
        <v>1078</v>
      </c>
      <c r="J792" t="s">
        <v>1081</v>
      </c>
      <c r="K792">
        <v>3</v>
      </c>
      <c r="L792" t="s">
        <v>1058</v>
      </c>
      <c r="M792">
        <v>10</v>
      </c>
    </row>
    <row r="793" spans="1:13" x14ac:dyDescent="0.35">
      <c r="A793" t="s">
        <v>815</v>
      </c>
      <c r="B793" t="s">
        <v>24</v>
      </c>
      <c r="C793">
        <v>78</v>
      </c>
      <c r="D793" t="s">
        <v>13</v>
      </c>
      <c r="E793" s="29">
        <v>45202</v>
      </c>
      <c r="F793">
        <v>84</v>
      </c>
      <c r="G793">
        <v>4.5999999999999996</v>
      </c>
      <c r="H793">
        <v>2024</v>
      </c>
      <c r="I793" t="s">
        <v>1080</v>
      </c>
      <c r="J793" t="s">
        <v>1077</v>
      </c>
      <c r="K793">
        <v>5</v>
      </c>
      <c r="L793" t="s">
        <v>1058</v>
      </c>
      <c r="M793">
        <v>10</v>
      </c>
    </row>
    <row r="794" spans="1:13" x14ac:dyDescent="0.35">
      <c r="A794" t="s">
        <v>816</v>
      </c>
      <c r="B794" t="s">
        <v>22</v>
      </c>
      <c r="C794">
        <v>89</v>
      </c>
      <c r="D794" t="s">
        <v>10</v>
      </c>
      <c r="E794" s="29">
        <v>45202</v>
      </c>
      <c r="F794">
        <v>81</v>
      </c>
      <c r="G794">
        <v>3.8</v>
      </c>
      <c r="H794">
        <v>2024</v>
      </c>
      <c r="I794" t="s">
        <v>1080</v>
      </c>
      <c r="J794" t="s">
        <v>1077</v>
      </c>
      <c r="K794">
        <v>4</v>
      </c>
      <c r="L794" t="s">
        <v>1058</v>
      </c>
      <c r="M794">
        <v>10</v>
      </c>
    </row>
    <row r="795" spans="1:13" x14ac:dyDescent="0.35">
      <c r="A795" t="s">
        <v>817</v>
      </c>
      <c r="B795" t="s">
        <v>15</v>
      </c>
      <c r="C795">
        <v>82</v>
      </c>
      <c r="D795" t="s">
        <v>9</v>
      </c>
      <c r="E795" s="29">
        <v>45202</v>
      </c>
      <c r="F795">
        <v>130</v>
      </c>
      <c r="G795">
        <v>4.4000000000000004</v>
      </c>
      <c r="H795">
        <v>2024</v>
      </c>
      <c r="I795" t="s">
        <v>1080</v>
      </c>
      <c r="J795" t="s">
        <v>1077</v>
      </c>
      <c r="K795">
        <v>4</v>
      </c>
      <c r="L795" t="s">
        <v>1058</v>
      </c>
      <c r="M795">
        <v>10</v>
      </c>
    </row>
    <row r="796" spans="1:13" x14ac:dyDescent="0.35">
      <c r="A796" t="s">
        <v>818</v>
      </c>
      <c r="B796" t="s">
        <v>8</v>
      </c>
      <c r="C796">
        <v>86</v>
      </c>
      <c r="D796" t="s">
        <v>10</v>
      </c>
      <c r="E796" s="29">
        <v>45203</v>
      </c>
      <c r="F796">
        <v>92</v>
      </c>
      <c r="G796">
        <v>2.4</v>
      </c>
      <c r="H796">
        <v>2024</v>
      </c>
      <c r="I796" t="s">
        <v>1082</v>
      </c>
      <c r="J796" t="s">
        <v>1077</v>
      </c>
      <c r="K796">
        <v>2</v>
      </c>
      <c r="L796" t="s">
        <v>1058</v>
      </c>
      <c r="M796">
        <v>10</v>
      </c>
    </row>
    <row r="797" spans="1:13" x14ac:dyDescent="0.35">
      <c r="A797" t="s">
        <v>819</v>
      </c>
      <c r="B797" t="s">
        <v>16</v>
      </c>
      <c r="C797">
        <v>57</v>
      </c>
      <c r="D797" t="s">
        <v>13</v>
      </c>
      <c r="E797" s="29">
        <v>45203</v>
      </c>
      <c r="F797">
        <v>48</v>
      </c>
      <c r="G797">
        <v>4.5</v>
      </c>
      <c r="H797">
        <v>2024</v>
      </c>
      <c r="I797" t="s">
        <v>1082</v>
      </c>
      <c r="J797" t="s">
        <v>1081</v>
      </c>
      <c r="K797">
        <v>5</v>
      </c>
      <c r="L797" t="s">
        <v>1058</v>
      </c>
      <c r="M797">
        <v>10</v>
      </c>
    </row>
    <row r="798" spans="1:13" x14ac:dyDescent="0.35">
      <c r="A798" t="s">
        <v>820</v>
      </c>
      <c r="B798" t="s">
        <v>21</v>
      </c>
      <c r="C798">
        <v>103</v>
      </c>
      <c r="D798" t="s">
        <v>6</v>
      </c>
      <c r="E798" s="29">
        <v>45203</v>
      </c>
      <c r="F798">
        <v>160</v>
      </c>
      <c r="G798">
        <v>4.5</v>
      </c>
      <c r="H798">
        <v>2024</v>
      </c>
      <c r="I798" t="s">
        <v>1082</v>
      </c>
      <c r="J798" t="s">
        <v>1077</v>
      </c>
      <c r="K798">
        <v>5</v>
      </c>
      <c r="L798" t="s">
        <v>1058</v>
      </c>
      <c r="M798">
        <v>10</v>
      </c>
    </row>
    <row r="799" spans="1:13" x14ac:dyDescent="0.35">
      <c r="A799" t="s">
        <v>821</v>
      </c>
      <c r="B799" t="s">
        <v>14</v>
      </c>
      <c r="C799">
        <v>138</v>
      </c>
      <c r="D799" t="s">
        <v>13</v>
      </c>
      <c r="E799" s="29">
        <v>45204</v>
      </c>
      <c r="F799">
        <v>155</v>
      </c>
      <c r="G799">
        <v>2.7</v>
      </c>
      <c r="H799">
        <v>2024</v>
      </c>
      <c r="I799" t="s">
        <v>1083</v>
      </c>
      <c r="J799" t="s">
        <v>1079</v>
      </c>
      <c r="K799">
        <v>3</v>
      </c>
      <c r="L799" t="s">
        <v>1058</v>
      </c>
      <c r="M799">
        <v>10</v>
      </c>
    </row>
    <row r="800" spans="1:13" x14ac:dyDescent="0.35">
      <c r="A800" t="s">
        <v>822</v>
      </c>
      <c r="B800" t="s">
        <v>18</v>
      </c>
      <c r="C800">
        <v>88</v>
      </c>
      <c r="D800" t="s">
        <v>9</v>
      </c>
      <c r="E800" s="29">
        <v>45204</v>
      </c>
      <c r="F800">
        <v>100</v>
      </c>
      <c r="G800">
        <v>4.9000000000000004</v>
      </c>
      <c r="H800">
        <v>2024</v>
      </c>
      <c r="I800" t="s">
        <v>1083</v>
      </c>
      <c r="J800" t="s">
        <v>1077</v>
      </c>
      <c r="K800">
        <v>5</v>
      </c>
      <c r="L800" t="s">
        <v>1058</v>
      </c>
      <c r="M800">
        <v>10</v>
      </c>
    </row>
    <row r="801" spans="1:13" x14ac:dyDescent="0.35">
      <c r="A801" t="s">
        <v>823</v>
      </c>
      <c r="B801" t="s">
        <v>22</v>
      </c>
      <c r="C801">
        <v>118</v>
      </c>
      <c r="D801" t="s">
        <v>11</v>
      </c>
      <c r="E801" s="29">
        <v>45204</v>
      </c>
      <c r="F801">
        <v>56</v>
      </c>
      <c r="G801">
        <v>3.7</v>
      </c>
      <c r="H801">
        <v>2024</v>
      </c>
      <c r="I801" t="s">
        <v>1083</v>
      </c>
      <c r="J801" t="s">
        <v>1077</v>
      </c>
      <c r="K801">
        <v>4</v>
      </c>
      <c r="L801" t="s">
        <v>1058</v>
      </c>
      <c r="M801">
        <v>10</v>
      </c>
    </row>
    <row r="802" spans="1:13" x14ac:dyDescent="0.35">
      <c r="A802" t="s">
        <v>824</v>
      </c>
      <c r="B802" t="s">
        <v>8</v>
      </c>
      <c r="C802">
        <v>4</v>
      </c>
      <c r="D802" t="s">
        <v>10</v>
      </c>
      <c r="E802" s="29">
        <v>45204</v>
      </c>
      <c r="F802">
        <v>170</v>
      </c>
      <c r="G802">
        <v>3.9</v>
      </c>
      <c r="H802">
        <v>2024</v>
      </c>
      <c r="I802" t="s">
        <v>1083</v>
      </c>
      <c r="J802" t="s">
        <v>1087</v>
      </c>
      <c r="K802">
        <v>4</v>
      </c>
      <c r="L802" t="s">
        <v>1058</v>
      </c>
      <c r="M802">
        <v>10</v>
      </c>
    </row>
    <row r="803" spans="1:13" x14ac:dyDescent="0.35">
      <c r="A803" t="s">
        <v>825</v>
      </c>
      <c r="B803" t="s">
        <v>17</v>
      </c>
      <c r="C803">
        <v>78</v>
      </c>
      <c r="D803" t="s">
        <v>6</v>
      </c>
      <c r="E803" s="29">
        <v>45205</v>
      </c>
      <c r="F803">
        <v>74</v>
      </c>
      <c r="G803">
        <v>3.5</v>
      </c>
      <c r="H803">
        <v>2024</v>
      </c>
      <c r="I803" t="s">
        <v>1085</v>
      </c>
      <c r="J803" t="s">
        <v>1077</v>
      </c>
      <c r="K803">
        <v>4</v>
      </c>
      <c r="L803" t="s">
        <v>1058</v>
      </c>
      <c r="M803">
        <v>10</v>
      </c>
    </row>
    <row r="804" spans="1:13" x14ac:dyDescent="0.35">
      <c r="A804" t="s">
        <v>826</v>
      </c>
      <c r="B804" t="s">
        <v>7</v>
      </c>
      <c r="C804">
        <v>69</v>
      </c>
      <c r="D804" t="s">
        <v>10</v>
      </c>
      <c r="E804" s="29">
        <v>45205</v>
      </c>
      <c r="F804">
        <v>99</v>
      </c>
      <c r="G804">
        <v>2.7</v>
      </c>
      <c r="H804">
        <v>2024</v>
      </c>
      <c r="I804" t="s">
        <v>1085</v>
      </c>
      <c r="J804" t="s">
        <v>1077</v>
      </c>
      <c r="K804">
        <v>3</v>
      </c>
      <c r="L804" t="s">
        <v>1058</v>
      </c>
      <c r="M804">
        <v>10</v>
      </c>
    </row>
    <row r="805" spans="1:13" x14ac:dyDescent="0.35">
      <c r="A805" t="s">
        <v>827</v>
      </c>
      <c r="B805" t="s">
        <v>15</v>
      </c>
      <c r="C805">
        <v>90</v>
      </c>
      <c r="D805" t="s">
        <v>13</v>
      </c>
      <c r="E805" s="29">
        <v>45205</v>
      </c>
      <c r="F805">
        <v>84</v>
      </c>
      <c r="G805">
        <v>3.9</v>
      </c>
      <c r="H805">
        <v>2024</v>
      </c>
      <c r="I805" t="s">
        <v>1085</v>
      </c>
      <c r="J805" t="s">
        <v>1077</v>
      </c>
      <c r="K805">
        <v>4</v>
      </c>
      <c r="L805" t="s">
        <v>1058</v>
      </c>
      <c r="M805">
        <v>10</v>
      </c>
    </row>
    <row r="806" spans="1:13" x14ac:dyDescent="0.35">
      <c r="A806" t="s">
        <v>828</v>
      </c>
      <c r="B806" t="s">
        <v>7</v>
      </c>
      <c r="C806">
        <v>134</v>
      </c>
      <c r="D806" t="s">
        <v>10</v>
      </c>
      <c r="E806" s="29">
        <v>45205</v>
      </c>
      <c r="F806">
        <v>35</v>
      </c>
      <c r="G806">
        <v>3.4</v>
      </c>
      <c r="H806">
        <v>2024</v>
      </c>
      <c r="I806" t="s">
        <v>1085</v>
      </c>
      <c r="J806" t="s">
        <v>1079</v>
      </c>
      <c r="K806">
        <v>3</v>
      </c>
      <c r="L806" t="s">
        <v>1058</v>
      </c>
      <c r="M806">
        <v>10</v>
      </c>
    </row>
    <row r="807" spans="1:13" x14ac:dyDescent="0.35">
      <c r="A807" t="s">
        <v>829</v>
      </c>
      <c r="B807" t="s">
        <v>12</v>
      </c>
      <c r="C807">
        <v>65</v>
      </c>
      <c r="D807" t="s">
        <v>11</v>
      </c>
      <c r="E807" s="29">
        <v>45205</v>
      </c>
      <c r="F807">
        <v>150</v>
      </c>
      <c r="G807">
        <v>5</v>
      </c>
      <c r="H807">
        <v>2024</v>
      </c>
      <c r="I807" t="s">
        <v>1085</v>
      </c>
      <c r="J807" t="s">
        <v>1077</v>
      </c>
      <c r="K807">
        <v>5</v>
      </c>
      <c r="L807" t="s">
        <v>1058</v>
      </c>
      <c r="M807">
        <v>10</v>
      </c>
    </row>
    <row r="808" spans="1:13" x14ac:dyDescent="0.35">
      <c r="A808" t="s">
        <v>830</v>
      </c>
      <c r="B808" t="s">
        <v>23</v>
      </c>
      <c r="C808">
        <v>54</v>
      </c>
      <c r="D808" t="s">
        <v>6</v>
      </c>
      <c r="E808" s="29">
        <v>45206</v>
      </c>
      <c r="F808">
        <v>176</v>
      </c>
      <c r="G808">
        <v>4.4000000000000004</v>
      </c>
      <c r="H808">
        <v>2024</v>
      </c>
      <c r="I808" t="s">
        <v>1086</v>
      </c>
      <c r="J808" t="s">
        <v>1081</v>
      </c>
      <c r="K808">
        <v>4</v>
      </c>
      <c r="L808" t="s">
        <v>1058</v>
      </c>
      <c r="M808">
        <v>10</v>
      </c>
    </row>
    <row r="809" spans="1:13" x14ac:dyDescent="0.35">
      <c r="A809" t="s">
        <v>831</v>
      </c>
      <c r="B809" t="s">
        <v>23</v>
      </c>
      <c r="C809">
        <v>90</v>
      </c>
      <c r="D809" t="s">
        <v>6</v>
      </c>
      <c r="E809" s="29">
        <v>45206</v>
      </c>
      <c r="F809">
        <v>84</v>
      </c>
      <c r="G809">
        <v>4.3</v>
      </c>
      <c r="H809">
        <v>2024</v>
      </c>
      <c r="I809" t="s">
        <v>1086</v>
      </c>
      <c r="J809" t="s">
        <v>1077</v>
      </c>
      <c r="K809">
        <v>4</v>
      </c>
      <c r="L809" t="s">
        <v>1058</v>
      </c>
      <c r="M809">
        <v>10</v>
      </c>
    </row>
    <row r="810" spans="1:13" x14ac:dyDescent="0.35">
      <c r="A810" t="s">
        <v>832</v>
      </c>
      <c r="B810" t="s">
        <v>15</v>
      </c>
      <c r="C810">
        <v>66</v>
      </c>
      <c r="D810" t="s">
        <v>6</v>
      </c>
      <c r="E810" s="29">
        <v>45206</v>
      </c>
      <c r="F810">
        <v>136</v>
      </c>
      <c r="G810">
        <v>4.7</v>
      </c>
      <c r="H810">
        <v>2024</v>
      </c>
      <c r="I810" t="s">
        <v>1086</v>
      </c>
      <c r="J810" t="s">
        <v>1077</v>
      </c>
      <c r="K810">
        <v>5</v>
      </c>
      <c r="L810" t="s">
        <v>1058</v>
      </c>
      <c r="M810">
        <v>10</v>
      </c>
    </row>
    <row r="811" spans="1:13" x14ac:dyDescent="0.35">
      <c r="A811" t="s">
        <v>833</v>
      </c>
      <c r="B811" t="s">
        <v>8</v>
      </c>
      <c r="C811">
        <v>150</v>
      </c>
      <c r="D811" t="s">
        <v>6</v>
      </c>
      <c r="E811" s="29">
        <v>45207</v>
      </c>
      <c r="F811">
        <v>70</v>
      </c>
      <c r="G811">
        <v>4.0999999999999996</v>
      </c>
      <c r="H811">
        <v>2024</v>
      </c>
      <c r="I811" t="s">
        <v>1076</v>
      </c>
      <c r="J811" t="s">
        <v>1079</v>
      </c>
      <c r="K811">
        <v>4</v>
      </c>
      <c r="L811" t="s">
        <v>1058</v>
      </c>
      <c r="M811">
        <v>10</v>
      </c>
    </row>
    <row r="812" spans="1:13" x14ac:dyDescent="0.35">
      <c r="A812" t="s">
        <v>834</v>
      </c>
      <c r="B812" t="s">
        <v>24</v>
      </c>
      <c r="C812">
        <v>18</v>
      </c>
      <c r="D812" t="s">
        <v>11</v>
      </c>
      <c r="E812" s="29">
        <v>45207</v>
      </c>
      <c r="F812">
        <v>96</v>
      </c>
      <c r="G812">
        <v>4.8</v>
      </c>
      <c r="H812">
        <v>2024</v>
      </c>
      <c r="I812" t="s">
        <v>1076</v>
      </c>
      <c r="J812" t="s">
        <v>1084</v>
      </c>
      <c r="K812">
        <v>5</v>
      </c>
      <c r="L812" t="s">
        <v>1058</v>
      </c>
      <c r="M812">
        <v>10</v>
      </c>
    </row>
    <row r="813" spans="1:13" x14ac:dyDescent="0.35">
      <c r="A813" t="s">
        <v>835</v>
      </c>
      <c r="B813" t="s">
        <v>23</v>
      </c>
      <c r="C813">
        <v>87</v>
      </c>
      <c r="D813" t="s">
        <v>11</v>
      </c>
      <c r="E813" s="29">
        <v>45207</v>
      </c>
      <c r="F813">
        <v>23</v>
      </c>
      <c r="G813">
        <v>4.2</v>
      </c>
      <c r="H813">
        <v>2024</v>
      </c>
      <c r="I813" t="s">
        <v>1076</v>
      </c>
      <c r="J813" t="s">
        <v>1077</v>
      </c>
      <c r="K813">
        <v>4</v>
      </c>
      <c r="L813" t="s">
        <v>1058</v>
      </c>
      <c r="M813">
        <v>10</v>
      </c>
    </row>
    <row r="814" spans="1:13" x14ac:dyDescent="0.35">
      <c r="A814" t="s">
        <v>836</v>
      </c>
      <c r="B814" t="s">
        <v>14</v>
      </c>
      <c r="C814">
        <v>94</v>
      </c>
      <c r="D814" t="s">
        <v>6</v>
      </c>
      <c r="E814" s="29">
        <v>45208</v>
      </c>
      <c r="F814">
        <v>120</v>
      </c>
      <c r="G814">
        <v>3.4</v>
      </c>
      <c r="H814">
        <v>2024</v>
      </c>
      <c r="I814" t="s">
        <v>1078</v>
      </c>
      <c r="J814" t="s">
        <v>1077</v>
      </c>
      <c r="K814">
        <v>3</v>
      </c>
      <c r="L814" t="s">
        <v>1058</v>
      </c>
      <c r="M814">
        <v>10</v>
      </c>
    </row>
    <row r="815" spans="1:13" x14ac:dyDescent="0.35">
      <c r="A815" t="s">
        <v>837</v>
      </c>
      <c r="B815" t="s">
        <v>16</v>
      </c>
      <c r="C815">
        <v>56</v>
      </c>
      <c r="D815" t="s">
        <v>6</v>
      </c>
      <c r="E815" s="29">
        <v>45208</v>
      </c>
      <c r="F815">
        <v>205</v>
      </c>
      <c r="G815">
        <v>3.3</v>
      </c>
      <c r="H815">
        <v>2024</v>
      </c>
      <c r="I815" t="s">
        <v>1078</v>
      </c>
      <c r="J815" t="s">
        <v>1081</v>
      </c>
      <c r="K815">
        <v>3</v>
      </c>
      <c r="L815" t="s">
        <v>1058</v>
      </c>
      <c r="M815">
        <v>10</v>
      </c>
    </row>
    <row r="816" spans="1:13" x14ac:dyDescent="0.35">
      <c r="A816" t="s">
        <v>838</v>
      </c>
      <c r="B816" t="s">
        <v>22</v>
      </c>
      <c r="C816">
        <v>41</v>
      </c>
      <c r="D816" t="s">
        <v>9</v>
      </c>
      <c r="E816" s="29">
        <v>45209</v>
      </c>
      <c r="F816">
        <v>42</v>
      </c>
      <c r="G816">
        <v>3.8</v>
      </c>
      <c r="H816">
        <v>2024</v>
      </c>
      <c r="I816" t="s">
        <v>1080</v>
      </c>
      <c r="J816" t="s">
        <v>1081</v>
      </c>
      <c r="K816">
        <v>4</v>
      </c>
      <c r="L816" t="s">
        <v>1058</v>
      </c>
      <c r="M816">
        <v>10</v>
      </c>
    </row>
    <row r="817" spans="1:13" x14ac:dyDescent="0.35">
      <c r="A817" t="s">
        <v>839</v>
      </c>
      <c r="B817" t="s">
        <v>8</v>
      </c>
      <c r="C817">
        <v>119</v>
      </c>
      <c r="D817" t="s">
        <v>13</v>
      </c>
      <c r="E817" s="29">
        <v>45209</v>
      </c>
      <c r="F817">
        <v>111</v>
      </c>
      <c r="G817">
        <v>3.9</v>
      </c>
      <c r="H817">
        <v>2024</v>
      </c>
      <c r="I817" t="s">
        <v>1080</v>
      </c>
      <c r="J817" t="s">
        <v>1077</v>
      </c>
      <c r="K817">
        <v>4</v>
      </c>
      <c r="L817" t="s">
        <v>1058</v>
      </c>
      <c r="M817">
        <v>10</v>
      </c>
    </row>
    <row r="818" spans="1:13" x14ac:dyDescent="0.35">
      <c r="A818" t="s">
        <v>840</v>
      </c>
      <c r="B818" t="s">
        <v>21</v>
      </c>
      <c r="C818">
        <v>108</v>
      </c>
      <c r="D818" t="s">
        <v>6</v>
      </c>
      <c r="E818" s="29">
        <v>45209</v>
      </c>
      <c r="F818">
        <v>68</v>
      </c>
      <c r="G818">
        <v>2.5</v>
      </c>
      <c r="H818">
        <v>2024</v>
      </c>
      <c r="I818" t="s">
        <v>1080</v>
      </c>
      <c r="J818" t="s">
        <v>1077</v>
      </c>
      <c r="K818">
        <v>3</v>
      </c>
      <c r="L818" t="s">
        <v>1058</v>
      </c>
      <c r="M818">
        <v>10</v>
      </c>
    </row>
    <row r="819" spans="1:13" x14ac:dyDescent="0.35">
      <c r="A819" t="s">
        <v>841</v>
      </c>
      <c r="B819" t="s">
        <v>17</v>
      </c>
      <c r="C819">
        <v>63</v>
      </c>
      <c r="D819" t="s">
        <v>10</v>
      </c>
      <c r="E819" s="29">
        <v>45209</v>
      </c>
      <c r="F819">
        <v>172</v>
      </c>
      <c r="G819">
        <v>4.9000000000000004</v>
      </c>
      <c r="H819">
        <v>2024</v>
      </c>
      <c r="I819" t="s">
        <v>1080</v>
      </c>
      <c r="J819" t="s">
        <v>1077</v>
      </c>
      <c r="K819">
        <v>5</v>
      </c>
      <c r="L819" t="s">
        <v>1058</v>
      </c>
      <c r="M819">
        <v>10</v>
      </c>
    </row>
    <row r="820" spans="1:13" x14ac:dyDescent="0.35">
      <c r="A820" t="s">
        <v>842</v>
      </c>
      <c r="B820" t="s">
        <v>19</v>
      </c>
      <c r="C820">
        <v>59</v>
      </c>
      <c r="D820" t="s">
        <v>6</v>
      </c>
      <c r="E820" s="29">
        <v>45209</v>
      </c>
      <c r="F820">
        <v>152</v>
      </c>
      <c r="G820">
        <v>4.8</v>
      </c>
      <c r="H820">
        <v>2024</v>
      </c>
      <c r="I820" t="s">
        <v>1080</v>
      </c>
      <c r="J820" t="s">
        <v>1081</v>
      </c>
      <c r="K820">
        <v>5</v>
      </c>
      <c r="L820" t="s">
        <v>1058</v>
      </c>
      <c r="M820">
        <v>10</v>
      </c>
    </row>
    <row r="821" spans="1:13" x14ac:dyDescent="0.35">
      <c r="A821" t="s">
        <v>843</v>
      </c>
      <c r="B821" t="s">
        <v>19</v>
      </c>
      <c r="C821">
        <v>90</v>
      </c>
      <c r="D821" t="s">
        <v>9</v>
      </c>
      <c r="E821" s="29">
        <v>45209</v>
      </c>
      <c r="F821">
        <v>48</v>
      </c>
      <c r="G821">
        <v>4.7</v>
      </c>
      <c r="H821">
        <v>2024</v>
      </c>
      <c r="I821" t="s">
        <v>1080</v>
      </c>
      <c r="J821" t="s">
        <v>1077</v>
      </c>
      <c r="K821">
        <v>5</v>
      </c>
      <c r="L821" t="s">
        <v>1058</v>
      </c>
      <c r="M821">
        <v>10</v>
      </c>
    </row>
    <row r="822" spans="1:13" x14ac:dyDescent="0.35">
      <c r="A822" t="s">
        <v>844</v>
      </c>
      <c r="B822" t="s">
        <v>18</v>
      </c>
      <c r="C822">
        <v>55</v>
      </c>
      <c r="D822" t="s">
        <v>9</v>
      </c>
      <c r="E822" s="29">
        <v>45209</v>
      </c>
      <c r="F822">
        <v>25</v>
      </c>
      <c r="G822">
        <v>4.7</v>
      </c>
      <c r="H822">
        <v>2024</v>
      </c>
      <c r="I822" t="s">
        <v>1080</v>
      </c>
      <c r="J822" t="s">
        <v>1081</v>
      </c>
      <c r="K822">
        <v>5</v>
      </c>
      <c r="L822" t="s">
        <v>1058</v>
      </c>
      <c r="M822">
        <v>10</v>
      </c>
    </row>
    <row r="823" spans="1:13" x14ac:dyDescent="0.35">
      <c r="A823" t="s">
        <v>845</v>
      </c>
      <c r="B823" t="s">
        <v>21</v>
      </c>
      <c r="C823">
        <v>84</v>
      </c>
      <c r="D823" t="s">
        <v>13</v>
      </c>
      <c r="E823" s="29">
        <v>45210</v>
      </c>
      <c r="F823">
        <v>54</v>
      </c>
      <c r="G823">
        <v>3.3</v>
      </c>
      <c r="H823">
        <v>2024</v>
      </c>
      <c r="I823" t="s">
        <v>1082</v>
      </c>
      <c r="J823" t="s">
        <v>1077</v>
      </c>
      <c r="K823">
        <v>3</v>
      </c>
      <c r="L823" t="s">
        <v>1058</v>
      </c>
      <c r="M823">
        <v>10</v>
      </c>
    </row>
    <row r="824" spans="1:13" x14ac:dyDescent="0.35">
      <c r="A824" t="s">
        <v>846</v>
      </c>
      <c r="B824" t="s">
        <v>21</v>
      </c>
      <c r="C824">
        <v>150</v>
      </c>
      <c r="D824" t="s">
        <v>11</v>
      </c>
      <c r="E824" s="29">
        <v>45210</v>
      </c>
      <c r="F824">
        <v>108</v>
      </c>
      <c r="G824">
        <v>4.7</v>
      </c>
      <c r="H824">
        <v>2024</v>
      </c>
      <c r="I824" t="s">
        <v>1082</v>
      </c>
      <c r="J824" t="s">
        <v>1079</v>
      </c>
      <c r="K824">
        <v>5</v>
      </c>
      <c r="L824" t="s">
        <v>1058</v>
      </c>
      <c r="M824">
        <v>10</v>
      </c>
    </row>
    <row r="825" spans="1:13" x14ac:dyDescent="0.35">
      <c r="A825" t="s">
        <v>847</v>
      </c>
      <c r="B825" t="s">
        <v>5</v>
      </c>
      <c r="C825">
        <v>69</v>
      </c>
      <c r="D825" t="s">
        <v>6</v>
      </c>
      <c r="E825" s="29">
        <v>45210</v>
      </c>
      <c r="F825">
        <v>36</v>
      </c>
      <c r="G825">
        <v>4.5</v>
      </c>
      <c r="H825">
        <v>2024</v>
      </c>
      <c r="I825" t="s">
        <v>1082</v>
      </c>
      <c r="J825" t="s">
        <v>1077</v>
      </c>
      <c r="K825">
        <v>5</v>
      </c>
      <c r="L825" t="s">
        <v>1058</v>
      </c>
      <c r="M825">
        <v>10</v>
      </c>
    </row>
    <row r="826" spans="1:13" x14ac:dyDescent="0.35">
      <c r="A826" t="s">
        <v>848</v>
      </c>
      <c r="B826" t="s">
        <v>20</v>
      </c>
      <c r="C826">
        <v>120</v>
      </c>
      <c r="D826" t="s">
        <v>9</v>
      </c>
      <c r="E826" s="29">
        <v>45211</v>
      </c>
      <c r="F826">
        <v>140</v>
      </c>
      <c r="G826">
        <v>4.5999999999999996</v>
      </c>
      <c r="H826">
        <v>2024</v>
      </c>
      <c r="I826" t="s">
        <v>1083</v>
      </c>
      <c r="J826" t="s">
        <v>1077</v>
      </c>
      <c r="K826">
        <v>5</v>
      </c>
      <c r="L826" t="s">
        <v>1058</v>
      </c>
      <c r="M826">
        <v>10</v>
      </c>
    </row>
    <row r="827" spans="1:13" x14ac:dyDescent="0.35">
      <c r="A827" t="s">
        <v>849</v>
      </c>
      <c r="B827" t="s">
        <v>23</v>
      </c>
      <c r="C827">
        <v>126</v>
      </c>
      <c r="D827" t="s">
        <v>13</v>
      </c>
      <c r="E827" s="29">
        <v>45211</v>
      </c>
      <c r="F827">
        <v>50</v>
      </c>
      <c r="G827">
        <v>4.8</v>
      </c>
      <c r="H827">
        <v>2024</v>
      </c>
      <c r="I827" t="s">
        <v>1083</v>
      </c>
      <c r="J827" t="s">
        <v>1079</v>
      </c>
      <c r="K827">
        <v>5</v>
      </c>
      <c r="L827" t="s">
        <v>1058</v>
      </c>
      <c r="M827">
        <v>10</v>
      </c>
    </row>
    <row r="828" spans="1:13" x14ac:dyDescent="0.35">
      <c r="A828" t="s">
        <v>850</v>
      </c>
      <c r="B828" t="s">
        <v>5</v>
      </c>
      <c r="C828">
        <v>120</v>
      </c>
      <c r="D828" t="s">
        <v>10</v>
      </c>
      <c r="E828" s="29">
        <v>45211</v>
      </c>
      <c r="F828">
        <v>195</v>
      </c>
      <c r="G828">
        <v>4.3</v>
      </c>
      <c r="H828">
        <v>2024</v>
      </c>
      <c r="I828" t="s">
        <v>1083</v>
      </c>
      <c r="J828" t="s">
        <v>1077</v>
      </c>
      <c r="K828">
        <v>4</v>
      </c>
      <c r="L828" t="s">
        <v>1058</v>
      </c>
      <c r="M828">
        <v>10</v>
      </c>
    </row>
    <row r="829" spans="1:13" x14ac:dyDescent="0.35">
      <c r="A829" t="s">
        <v>851</v>
      </c>
      <c r="B829" t="s">
        <v>23</v>
      </c>
      <c r="C829">
        <v>139</v>
      </c>
      <c r="D829" t="s">
        <v>9</v>
      </c>
      <c r="E829" s="29">
        <v>45212</v>
      </c>
      <c r="F829">
        <v>48</v>
      </c>
      <c r="G829">
        <v>4.7</v>
      </c>
      <c r="H829">
        <v>2024</v>
      </c>
      <c r="I829" t="s">
        <v>1085</v>
      </c>
      <c r="J829" t="s">
        <v>1079</v>
      </c>
      <c r="K829">
        <v>5</v>
      </c>
      <c r="L829" t="s">
        <v>1058</v>
      </c>
      <c r="M829">
        <v>10</v>
      </c>
    </row>
    <row r="830" spans="1:13" x14ac:dyDescent="0.35">
      <c r="A830" t="s">
        <v>852</v>
      </c>
      <c r="B830" t="s">
        <v>18</v>
      </c>
      <c r="C830">
        <v>124</v>
      </c>
      <c r="D830" t="s">
        <v>6</v>
      </c>
      <c r="E830" s="29">
        <v>45213</v>
      </c>
      <c r="F830">
        <v>29</v>
      </c>
      <c r="G830">
        <v>4.8</v>
      </c>
      <c r="H830">
        <v>2024</v>
      </c>
      <c r="I830" t="s">
        <v>1086</v>
      </c>
      <c r="J830" t="s">
        <v>1079</v>
      </c>
      <c r="K830">
        <v>5</v>
      </c>
      <c r="L830" t="s">
        <v>1058</v>
      </c>
      <c r="M830">
        <v>10</v>
      </c>
    </row>
    <row r="831" spans="1:13" x14ac:dyDescent="0.35">
      <c r="A831" t="s">
        <v>853</v>
      </c>
      <c r="B831" t="s">
        <v>20</v>
      </c>
      <c r="C831">
        <v>108</v>
      </c>
      <c r="D831" t="s">
        <v>10</v>
      </c>
      <c r="E831" s="29">
        <v>45213</v>
      </c>
      <c r="F831">
        <v>44</v>
      </c>
      <c r="G831">
        <v>4.7</v>
      </c>
      <c r="H831">
        <v>2024</v>
      </c>
      <c r="I831" t="s">
        <v>1086</v>
      </c>
      <c r="J831" t="s">
        <v>1077</v>
      </c>
      <c r="K831">
        <v>5</v>
      </c>
      <c r="L831" t="s">
        <v>1058</v>
      </c>
      <c r="M831">
        <v>10</v>
      </c>
    </row>
    <row r="832" spans="1:13" x14ac:dyDescent="0.35">
      <c r="A832" t="s">
        <v>854</v>
      </c>
      <c r="B832" t="s">
        <v>12</v>
      </c>
      <c r="C832">
        <v>132</v>
      </c>
      <c r="D832" t="s">
        <v>11</v>
      </c>
      <c r="E832" s="29">
        <v>45213</v>
      </c>
      <c r="F832">
        <v>140</v>
      </c>
      <c r="G832">
        <v>4.3</v>
      </c>
      <c r="H832">
        <v>2024</v>
      </c>
      <c r="I832" t="s">
        <v>1086</v>
      </c>
      <c r="J832" t="s">
        <v>1079</v>
      </c>
      <c r="K832">
        <v>4</v>
      </c>
      <c r="L832" t="s">
        <v>1058</v>
      </c>
      <c r="M832">
        <v>10</v>
      </c>
    </row>
    <row r="833" spans="1:13" x14ac:dyDescent="0.35">
      <c r="A833" t="s">
        <v>855</v>
      </c>
      <c r="B833" t="s">
        <v>17</v>
      </c>
      <c r="C833">
        <v>67</v>
      </c>
      <c r="D833" t="s">
        <v>11</v>
      </c>
      <c r="E833" s="29">
        <v>45213</v>
      </c>
      <c r="F833">
        <v>105</v>
      </c>
      <c r="G833">
        <v>3.8</v>
      </c>
      <c r="H833">
        <v>2024</v>
      </c>
      <c r="I833" t="s">
        <v>1086</v>
      </c>
      <c r="J833" t="s">
        <v>1077</v>
      </c>
      <c r="K833">
        <v>4</v>
      </c>
      <c r="L833" t="s">
        <v>1058</v>
      </c>
      <c r="M833">
        <v>10</v>
      </c>
    </row>
    <row r="834" spans="1:13" x14ac:dyDescent="0.35">
      <c r="A834" t="s">
        <v>856</v>
      </c>
      <c r="B834" t="s">
        <v>15</v>
      </c>
      <c r="C834">
        <v>125</v>
      </c>
      <c r="D834" t="s">
        <v>11</v>
      </c>
      <c r="E834" s="29">
        <v>45213</v>
      </c>
      <c r="F834">
        <v>82</v>
      </c>
      <c r="G834">
        <v>4.5999999999999996</v>
      </c>
      <c r="H834">
        <v>2024</v>
      </c>
      <c r="I834" t="s">
        <v>1086</v>
      </c>
      <c r="J834" t="s">
        <v>1079</v>
      </c>
      <c r="K834">
        <v>5</v>
      </c>
      <c r="L834" t="s">
        <v>1058</v>
      </c>
      <c r="M834">
        <v>10</v>
      </c>
    </row>
    <row r="835" spans="1:13" x14ac:dyDescent="0.35">
      <c r="A835" t="s">
        <v>857</v>
      </c>
      <c r="B835" t="s">
        <v>20</v>
      </c>
      <c r="C835">
        <v>23</v>
      </c>
      <c r="D835" t="s">
        <v>10</v>
      </c>
      <c r="E835" s="29">
        <v>45213</v>
      </c>
      <c r="F835">
        <v>24</v>
      </c>
      <c r="G835">
        <v>2.9</v>
      </c>
      <c r="H835">
        <v>2024</v>
      </c>
      <c r="I835" t="s">
        <v>1086</v>
      </c>
      <c r="J835" t="s">
        <v>1084</v>
      </c>
      <c r="K835">
        <v>3</v>
      </c>
      <c r="L835" t="s">
        <v>1058</v>
      </c>
      <c r="M835">
        <v>10</v>
      </c>
    </row>
    <row r="836" spans="1:13" x14ac:dyDescent="0.35">
      <c r="A836" t="s">
        <v>858</v>
      </c>
      <c r="B836" t="s">
        <v>8</v>
      </c>
      <c r="C836">
        <v>131</v>
      </c>
      <c r="D836" t="s">
        <v>6</v>
      </c>
      <c r="E836" s="29">
        <v>45214</v>
      </c>
      <c r="F836">
        <v>205</v>
      </c>
      <c r="G836">
        <v>4.8</v>
      </c>
      <c r="H836">
        <v>2024</v>
      </c>
      <c r="I836" t="s">
        <v>1076</v>
      </c>
      <c r="J836" t="s">
        <v>1079</v>
      </c>
      <c r="K836">
        <v>5</v>
      </c>
      <c r="L836" t="s">
        <v>1058</v>
      </c>
      <c r="M836">
        <v>10</v>
      </c>
    </row>
    <row r="837" spans="1:13" x14ac:dyDescent="0.35">
      <c r="A837" t="s">
        <v>859</v>
      </c>
      <c r="B837" t="s">
        <v>12</v>
      </c>
      <c r="C837">
        <v>56</v>
      </c>
      <c r="D837" t="s">
        <v>9</v>
      </c>
      <c r="E837" s="29">
        <v>45214</v>
      </c>
      <c r="F837">
        <v>225</v>
      </c>
      <c r="G837">
        <v>4.9000000000000004</v>
      </c>
      <c r="H837">
        <v>2024</v>
      </c>
      <c r="I837" t="s">
        <v>1076</v>
      </c>
      <c r="J837" t="s">
        <v>1081</v>
      </c>
      <c r="K837">
        <v>5</v>
      </c>
      <c r="L837" t="s">
        <v>1058</v>
      </c>
      <c r="M837">
        <v>10</v>
      </c>
    </row>
    <row r="838" spans="1:13" x14ac:dyDescent="0.35">
      <c r="A838" t="s">
        <v>860</v>
      </c>
      <c r="B838" t="s">
        <v>8</v>
      </c>
      <c r="C838">
        <v>70</v>
      </c>
      <c r="D838" t="s">
        <v>6</v>
      </c>
      <c r="E838" s="29">
        <v>45214</v>
      </c>
      <c r="F838">
        <v>50</v>
      </c>
      <c r="G838">
        <v>3.4</v>
      </c>
      <c r="H838">
        <v>2024</v>
      </c>
      <c r="I838" t="s">
        <v>1076</v>
      </c>
      <c r="J838" t="s">
        <v>1077</v>
      </c>
      <c r="K838">
        <v>3</v>
      </c>
      <c r="L838" t="s">
        <v>1058</v>
      </c>
      <c r="M838">
        <v>10</v>
      </c>
    </row>
    <row r="839" spans="1:13" x14ac:dyDescent="0.35">
      <c r="A839" t="s">
        <v>861</v>
      </c>
      <c r="B839" t="s">
        <v>8</v>
      </c>
      <c r="C839">
        <v>55</v>
      </c>
      <c r="D839" t="s">
        <v>11</v>
      </c>
      <c r="E839" s="29">
        <v>45214</v>
      </c>
      <c r="F839">
        <v>80</v>
      </c>
      <c r="G839">
        <v>4.3</v>
      </c>
      <c r="H839">
        <v>2024</v>
      </c>
      <c r="I839" t="s">
        <v>1076</v>
      </c>
      <c r="J839" t="s">
        <v>1081</v>
      </c>
      <c r="K839">
        <v>4</v>
      </c>
      <c r="L839" t="s">
        <v>1058</v>
      </c>
      <c r="M839">
        <v>10</v>
      </c>
    </row>
    <row r="840" spans="1:13" x14ac:dyDescent="0.35">
      <c r="A840" t="s">
        <v>862</v>
      </c>
      <c r="B840" t="s">
        <v>15</v>
      </c>
      <c r="C840">
        <v>77</v>
      </c>
      <c r="D840" t="s">
        <v>9</v>
      </c>
      <c r="E840" s="29">
        <v>45214</v>
      </c>
      <c r="F840">
        <v>78</v>
      </c>
      <c r="G840">
        <v>3.9</v>
      </c>
      <c r="H840">
        <v>2024</v>
      </c>
      <c r="I840" t="s">
        <v>1076</v>
      </c>
      <c r="J840" t="s">
        <v>1077</v>
      </c>
      <c r="K840">
        <v>4</v>
      </c>
      <c r="L840" t="s">
        <v>1058</v>
      </c>
      <c r="M840">
        <v>10</v>
      </c>
    </row>
    <row r="841" spans="1:13" x14ac:dyDescent="0.35">
      <c r="A841" t="s">
        <v>863</v>
      </c>
      <c r="B841" t="s">
        <v>21</v>
      </c>
      <c r="C841">
        <v>133</v>
      </c>
      <c r="D841" t="s">
        <v>6</v>
      </c>
      <c r="E841" s="29">
        <v>45215</v>
      </c>
      <c r="F841">
        <v>40</v>
      </c>
      <c r="G841">
        <v>3.9</v>
      </c>
      <c r="H841">
        <v>2024</v>
      </c>
      <c r="I841" t="s">
        <v>1078</v>
      </c>
      <c r="J841" t="s">
        <v>1079</v>
      </c>
      <c r="K841">
        <v>4</v>
      </c>
      <c r="L841" t="s">
        <v>1058</v>
      </c>
      <c r="M841">
        <v>10</v>
      </c>
    </row>
    <row r="842" spans="1:13" x14ac:dyDescent="0.35">
      <c r="A842" t="s">
        <v>864</v>
      </c>
      <c r="B842" t="s">
        <v>15</v>
      </c>
      <c r="C842">
        <v>77</v>
      </c>
      <c r="D842" t="s">
        <v>9</v>
      </c>
      <c r="E842" s="29">
        <v>45215</v>
      </c>
      <c r="F842">
        <v>176</v>
      </c>
      <c r="G842">
        <v>1.5</v>
      </c>
      <c r="H842">
        <v>2024</v>
      </c>
      <c r="I842" t="s">
        <v>1078</v>
      </c>
      <c r="J842" t="s">
        <v>1077</v>
      </c>
      <c r="K842">
        <v>2</v>
      </c>
      <c r="L842" t="s">
        <v>1058</v>
      </c>
      <c r="M842">
        <v>10</v>
      </c>
    </row>
    <row r="843" spans="1:13" x14ac:dyDescent="0.35">
      <c r="A843" t="s">
        <v>865</v>
      </c>
      <c r="B843" t="s">
        <v>19</v>
      </c>
      <c r="C843">
        <v>103</v>
      </c>
      <c r="D843" t="s">
        <v>6</v>
      </c>
      <c r="E843" s="29">
        <v>45215</v>
      </c>
      <c r="F843">
        <v>78</v>
      </c>
      <c r="G843">
        <v>3</v>
      </c>
      <c r="H843">
        <v>2024</v>
      </c>
      <c r="I843" t="s">
        <v>1078</v>
      </c>
      <c r="J843" t="s">
        <v>1077</v>
      </c>
      <c r="K843">
        <v>3</v>
      </c>
      <c r="L843" t="s">
        <v>1058</v>
      </c>
      <c r="M843">
        <v>10</v>
      </c>
    </row>
    <row r="844" spans="1:13" x14ac:dyDescent="0.35">
      <c r="A844" t="s">
        <v>866</v>
      </c>
      <c r="B844" t="s">
        <v>5</v>
      </c>
      <c r="C844">
        <v>32</v>
      </c>
      <c r="D844" t="s">
        <v>9</v>
      </c>
      <c r="E844" s="29">
        <v>45215</v>
      </c>
      <c r="F844">
        <v>42</v>
      </c>
      <c r="G844">
        <v>4.2</v>
      </c>
      <c r="H844">
        <v>2024</v>
      </c>
      <c r="I844" t="s">
        <v>1078</v>
      </c>
      <c r="J844" t="s">
        <v>1081</v>
      </c>
      <c r="K844">
        <v>4</v>
      </c>
      <c r="L844" t="s">
        <v>1058</v>
      </c>
      <c r="M844">
        <v>10</v>
      </c>
    </row>
    <row r="845" spans="1:13" x14ac:dyDescent="0.35">
      <c r="A845" t="s">
        <v>867</v>
      </c>
      <c r="B845" t="s">
        <v>21</v>
      </c>
      <c r="C845">
        <v>30</v>
      </c>
      <c r="D845" t="s">
        <v>6</v>
      </c>
      <c r="E845" s="29">
        <v>45215</v>
      </c>
      <c r="F845">
        <v>38</v>
      </c>
      <c r="G845">
        <v>3.7</v>
      </c>
      <c r="H845">
        <v>2024</v>
      </c>
      <c r="I845" t="s">
        <v>1078</v>
      </c>
      <c r="J845" t="s">
        <v>1084</v>
      </c>
      <c r="K845">
        <v>4</v>
      </c>
      <c r="L845" t="s">
        <v>1058</v>
      </c>
      <c r="M845">
        <v>10</v>
      </c>
    </row>
    <row r="846" spans="1:13" x14ac:dyDescent="0.35">
      <c r="A846" t="s">
        <v>868</v>
      </c>
      <c r="B846" t="s">
        <v>23</v>
      </c>
      <c r="C846">
        <v>87</v>
      </c>
      <c r="D846" t="s">
        <v>13</v>
      </c>
      <c r="E846" s="29">
        <v>45215</v>
      </c>
      <c r="F846">
        <v>27</v>
      </c>
      <c r="G846">
        <v>4.2</v>
      </c>
      <c r="H846">
        <v>2024</v>
      </c>
      <c r="I846" t="s">
        <v>1078</v>
      </c>
      <c r="J846" t="s">
        <v>1077</v>
      </c>
      <c r="K846">
        <v>4</v>
      </c>
      <c r="L846" t="s">
        <v>1058</v>
      </c>
      <c r="M846">
        <v>10</v>
      </c>
    </row>
    <row r="847" spans="1:13" x14ac:dyDescent="0.35">
      <c r="A847" t="s">
        <v>869</v>
      </c>
      <c r="B847" t="s">
        <v>15</v>
      </c>
      <c r="C847">
        <v>137</v>
      </c>
      <c r="D847" t="s">
        <v>10</v>
      </c>
      <c r="E847" s="29">
        <v>45216</v>
      </c>
      <c r="F847">
        <v>45</v>
      </c>
      <c r="G847">
        <v>4.4000000000000004</v>
      </c>
      <c r="H847">
        <v>2024</v>
      </c>
      <c r="I847" t="s">
        <v>1080</v>
      </c>
      <c r="J847" t="s">
        <v>1079</v>
      </c>
      <c r="K847">
        <v>4</v>
      </c>
      <c r="L847" t="s">
        <v>1058</v>
      </c>
      <c r="M847">
        <v>10</v>
      </c>
    </row>
    <row r="848" spans="1:13" x14ac:dyDescent="0.35">
      <c r="A848" t="s">
        <v>870</v>
      </c>
      <c r="B848" t="s">
        <v>14</v>
      </c>
      <c r="C848">
        <v>96</v>
      </c>
      <c r="D848" t="s">
        <v>6</v>
      </c>
      <c r="E848" s="29">
        <v>45216</v>
      </c>
      <c r="F848">
        <v>215</v>
      </c>
      <c r="G848">
        <v>4</v>
      </c>
      <c r="H848">
        <v>2024</v>
      </c>
      <c r="I848" t="s">
        <v>1080</v>
      </c>
      <c r="J848" t="s">
        <v>1077</v>
      </c>
      <c r="K848">
        <v>4</v>
      </c>
      <c r="L848" t="s">
        <v>1058</v>
      </c>
      <c r="M848">
        <v>10</v>
      </c>
    </row>
    <row r="849" spans="1:13" x14ac:dyDescent="0.35">
      <c r="A849" t="s">
        <v>871</v>
      </c>
      <c r="B849" t="s">
        <v>18</v>
      </c>
      <c r="C849">
        <v>155</v>
      </c>
      <c r="D849" t="s">
        <v>6</v>
      </c>
      <c r="E849" s="29">
        <v>45217</v>
      </c>
      <c r="F849">
        <v>72</v>
      </c>
      <c r="G849">
        <v>4.7</v>
      </c>
      <c r="H849">
        <v>2024</v>
      </c>
      <c r="I849" t="s">
        <v>1082</v>
      </c>
      <c r="J849" t="s">
        <v>1079</v>
      </c>
      <c r="K849">
        <v>5</v>
      </c>
      <c r="L849" t="s">
        <v>1058</v>
      </c>
      <c r="M849">
        <v>10</v>
      </c>
    </row>
    <row r="850" spans="1:13" x14ac:dyDescent="0.35">
      <c r="A850" t="s">
        <v>872</v>
      </c>
      <c r="B850" t="s">
        <v>21</v>
      </c>
      <c r="C850">
        <v>173</v>
      </c>
      <c r="D850" t="s">
        <v>11</v>
      </c>
      <c r="E850" s="29">
        <v>45217</v>
      </c>
      <c r="F850">
        <v>160</v>
      </c>
      <c r="G850">
        <v>2.8</v>
      </c>
      <c r="H850">
        <v>2024</v>
      </c>
      <c r="I850" t="s">
        <v>1082</v>
      </c>
      <c r="J850" t="s">
        <v>1079</v>
      </c>
      <c r="K850">
        <v>3</v>
      </c>
      <c r="L850" t="s">
        <v>1058</v>
      </c>
      <c r="M850">
        <v>10</v>
      </c>
    </row>
    <row r="851" spans="1:13" x14ac:dyDescent="0.35">
      <c r="A851" t="s">
        <v>873</v>
      </c>
      <c r="B851" t="s">
        <v>18</v>
      </c>
      <c r="C851">
        <v>127</v>
      </c>
      <c r="D851" t="s">
        <v>6</v>
      </c>
      <c r="E851" s="29">
        <v>45217</v>
      </c>
      <c r="F851">
        <v>165</v>
      </c>
      <c r="G851">
        <v>2.5</v>
      </c>
      <c r="H851">
        <v>2024</v>
      </c>
      <c r="I851" t="s">
        <v>1082</v>
      </c>
      <c r="J851" t="s">
        <v>1079</v>
      </c>
      <c r="K851">
        <v>3</v>
      </c>
      <c r="L851" t="s">
        <v>1058</v>
      </c>
      <c r="M851">
        <v>10</v>
      </c>
    </row>
    <row r="852" spans="1:13" x14ac:dyDescent="0.35">
      <c r="A852" t="s">
        <v>874</v>
      </c>
      <c r="B852" t="s">
        <v>12</v>
      </c>
      <c r="C852">
        <v>117</v>
      </c>
      <c r="D852" t="s">
        <v>11</v>
      </c>
      <c r="E852" s="29">
        <v>45217</v>
      </c>
      <c r="F852">
        <v>120</v>
      </c>
      <c r="G852">
        <v>3.4</v>
      </c>
      <c r="H852">
        <v>2024</v>
      </c>
      <c r="I852" t="s">
        <v>1082</v>
      </c>
      <c r="J852" t="s">
        <v>1077</v>
      </c>
      <c r="K852">
        <v>3</v>
      </c>
      <c r="L852" t="s">
        <v>1058</v>
      </c>
      <c r="M852">
        <v>10</v>
      </c>
    </row>
    <row r="853" spans="1:13" x14ac:dyDescent="0.35">
      <c r="A853" t="s">
        <v>875</v>
      </c>
      <c r="B853" t="s">
        <v>20</v>
      </c>
      <c r="C853">
        <v>133</v>
      </c>
      <c r="D853" t="s">
        <v>9</v>
      </c>
      <c r="E853" s="29">
        <v>45217</v>
      </c>
      <c r="F853">
        <v>117</v>
      </c>
      <c r="G853">
        <v>4.8</v>
      </c>
      <c r="H853">
        <v>2024</v>
      </c>
      <c r="I853" t="s">
        <v>1082</v>
      </c>
      <c r="J853" t="s">
        <v>1079</v>
      </c>
      <c r="K853">
        <v>5</v>
      </c>
      <c r="L853" t="s">
        <v>1058</v>
      </c>
      <c r="M853">
        <v>10</v>
      </c>
    </row>
    <row r="854" spans="1:13" x14ac:dyDescent="0.35">
      <c r="A854" t="s">
        <v>876</v>
      </c>
      <c r="B854" t="s">
        <v>24</v>
      </c>
      <c r="C854">
        <v>166</v>
      </c>
      <c r="D854" t="s">
        <v>13</v>
      </c>
      <c r="E854" s="29">
        <v>45218</v>
      </c>
      <c r="F854">
        <v>29</v>
      </c>
      <c r="G854">
        <v>4.3</v>
      </c>
      <c r="H854">
        <v>2024</v>
      </c>
      <c r="I854" t="s">
        <v>1083</v>
      </c>
      <c r="J854" t="s">
        <v>1079</v>
      </c>
      <c r="K854">
        <v>4</v>
      </c>
      <c r="L854" t="s">
        <v>1058</v>
      </c>
      <c r="M854">
        <v>10</v>
      </c>
    </row>
    <row r="855" spans="1:13" x14ac:dyDescent="0.35">
      <c r="A855" t="s">
        <v>877</v>
      </c>
      <c r="B855" t="s">
        <v>20</v>
      </c>
      <c r="C855">
        <v>50</v>
      </c>
      <c r="D855" t="s">
        <v>11</v>
      </c>
      <c r="E855" s="29">
        <v>45218</v>
      </c>
      <c r="F855">
        <v>64</v>
      </c>
      <c r="G855">
        <v>4.5</v>
      </c>
      <c r="H855">
        <v>2024</v>
      </c>
      <c r="I855" t="s">
        <v>1083</v>
      </c>
      <c r="J855" t="s">
        <v>1081</v>
      </c>
      <c r="K855">
        <v>5</v>
      </c>
      <c r="L855" t="s">
        <v>1058</v>
      </c>
      <c r="M855">
        <v>10</v>
      </c>
    </row>
    <row r="856" spans="1:13" x14ac:dyDescent="0.35">
      <c r="A856" t="s">
        <v>878</v>
      </c>
      <c r="B856" t="s">
        <v>19</v>
      </c>
      <c r="C856">
        <v>43</v>
      </c>
      <c r="D856" t="s">
        <v>9</v>
      </c>
      <c r="E856" s="29">
        <v>45218</v>
      </c>
      <c r="F856">
        <v>84</v>
      </c>
      <c r="G856">
        <v>3.6</v>
      </c>
      <c r="H856">
        <v>2024</v>
      </c>
      <c r="I856" t="s">
        <v>1083</v>
      </c>
      <c r="J856" t="s">
        <v>1081</v>
      </c>
      <c r="K856">
        <v>4</v>
      </c>
      <c r="L856" t="s">
        <v>1058</v>
      </c>
      <c r="M856">
        <v>10</v>
      </c>
    </row>
    <row r="857" spans="1:13" x14ac:dyDescent="0.35">
      <c r="A857" t="s">
        <v>879</v>
      </c>
      <c r="B857" t="s">
        <v>14</v>
      </c>
      <c r="C857">
        <v>124</v>
      </c>
      <c r="D857" t="s">
        <v>6</v>
      </c>
      <c r="E857" s="29">
        <v>45218</v>
      </c>
      <c r="F857">
        <v>42</v>
      </c>
      <c r="G857">
        <v>3.7</v>
      </c>
      <c r="H857">
        <v>2024</v>
      </c>
      <c r="I857" t="s">
        <v>1083</v>
      </c>
      <c r="J857" t="s">
        <v>1079</v>
      </c>
      <c r="K857">
        <v>4</v>
      </c>
      <c r="L857" t="s">
        <v>1058</v>
      </c>
      <c r="M857">
        <v>10</v>
      </c>
    </row>
    <row r="858" spans="1:13" x14ac:dyDescent="0.35">
      <c r="A858" t="s">
        <v>880</v>
      </c>
      <c r="B858" t="s">
        <v>21</v>
      </c>
      <c r="C858">
        <v>94</v>
      </c>
      <c r="D858" t="s">
        <v>6</v>
      </c>
      <c r="E858" s="29">
        <v>45218</v>
      </c>
      <c r="F858">
        <v>120</v>
      </c>
      <c r="G858">
        <v>3.5</v>
      </c>
      <c r="H858">
        <v>2024</v>
      </c>
      <c r="I858" t="s">
        <v>1083</v>
      </c>
      <c r="J858" t="s">
        <v>1077</v>
      </c>
      <c r="K858">
        <v>4</v>
      </c>
      <c r="L858" t="s">
        <v>1058</v>
      </c>
      <c r="M858">
        <v>10</v>
      </c>
    </row>
    <row r="859" spans="1:13" x14ac:dyDescent="0.35">
      <c r="A859" t="s">
        <v>881</v>
      </c>
      <c r="B859" t="s">
        <v>19</v>
      </c>
      <c r="C859">
        <v>126</v>
      </c>
      <c r="D859" t="s">
        <v>13</v>
      </c>
      <c r="E859" s="29">
        <v>45219</v>
      </c>
      <c r="F859">
        <v>80</v>
      </c>
      <c r="G859">
        <v>4.7</v>
      </c>
      <c r="H859">
        <v>2024</v>
      </c>
      <c r="I859" t="s">
        <v>1085</v>
      </c>
      <c r="J859" t="s">
        <v>1079</v>
      </c>
      <c r="K859">
        <v>5</v>
      </c>
      <c r="L859" t="s">
        <v>1058</v>
      </c>
      <c r="M859">
        <v>10</v>
      </c>
    </row>
    <row r="860" spans="1:13" x14ac:dyDescent="0.35">
      <c r="A860" t="s">
        <v>882</v>
      </c>
      <c r="B860" t="s">
        <v>24</v>
      </c>
      <c r="C860">
        <v>105</v>
      </c>
      <c r="D860" t="s">
        <v>11</v>
      </c>
      <c r="E860" s="29">
        <v>45219</v>
      </c>
      <c r="F860">
        <v>185</v>
      </c>
      <c r="G860">
        <v>3.5</v>
      </c>
      <c r="H860">
        <v>2024</v>
      </c>
      <c r="I860" t="s">
        <v>1085</v>
      </c>
      <c r="J860" t="s">
        <v>1077</v>
      </c>
      <c r="K860">
        <v>4</v>
      </c>
      <c r="L860" t="s">
        <v>1058</v>
      </c>
      <c r="M860">
        <v>10</v>
      </c>
    </row>
    <row r="861" spans="1:13" x14ac:dyDescent="0.35">
      <c r="A861" t="s">
        <v>883</v>
      </c>
      <c r="B861" t="s">
        <v>8</v>
      </c>
      <c r="C861">
        <v>60</v>
      </c>
      <c r="D861" t="s">
        <v>10</v>
      </c>
      <c r="E861" s="29">
        <v>45220</v>
      </c>
      <c r="F861">
        <v>135</v>
      </c>
      <c r="G861">
        <v>3.9</v>
      </c>
      <c r="H861">
        <v>2024</v>
      </c>
      <c r="I861" t="s">
        <v>1086</v>
      </c>
      <c r="J861" t="s">
        <v>1081</v>
      </c>
      <c r="K861">
        <v>4</v>
      </c>
      <c r="L861" t="s">
        <v>1058</v>
      </c>
      <c r="M861">
        <v>10</v>
      </c>
    </row>
    <row r="862" spans="1:13" x14ac:dyDescent="0.35">
      <c r="A862" t="s">
        <v>884</v>
      </c>
      <c r="B862" t="s">
        <v>8</v>
      </c>
      <c r="C862">
        <v>72</v>
      </c>
      <c r="D862" t="s">
        <v>11</v>
      </c>
      <c r="E862" s="29">
        <v>45220</v>
      </c>
      <c r="F862">
        <v>20</v>
      </c>
      <c r="G862">
        <v>4.8</v>
      </c>
      <c r="H862">
        <v>2024</v>
      </c>
      <c r="I862" t="s">
        <v>1086</v>
      </c>
      <c r="J862" t="s">
        <v>1077</v>
      </c>
      <c r="K862">
        <v>5</v>
      </c>
      <c r="L862" t="s">
        <v>1058</v>
      </c>
      <c r="M862">
        <v>10</v>
      </c>
    </row>
    <row r="863" spans="1:13" x14ac:dyDescent="0.35">
      <c r="A863" t="s">
        <v>885</v>
      </c>
      <c r="B863" t="s">
        <v>16</v>
      </c>
      <c r="C863">
        <v>40</v>
      </c>
      <c r="D863" t="s">
        <v>11</v>
      </c>
      <c r="E863" s="29">
        <v>45220</v>
      </c>
      <c r="F863">
        <v>31</v>
      </c>
      <c r="G863">
        <v>4</v>
      </c>
      <c r="H863">
        <v>2024</v>
      </c>
      <c r="I863" t="s">
        <v>1086</v>
      </c>
      <c r="J863" t="s">
        <v>1081</v>
      </c>
      <c r="K863">
        <v>4</v>
      </c>
      <c r="L863" t="s">
        <v>1058</v>
      </c>
      <c r="M863">
        <v>10</v>
      </c>
    </row>
    <row r="864" spans="1:13" x14ac:dyDescent="0.35">
      <c r="A864" t="s">
        <v>886</v>
      </c>
      <c r="B864" t="s">
        <v>5</v>
      </c>
      <c r="C864">
        <v>54</v>
      </c>
      <c r="D864" t="s">
        <v>13</v>
      </c>
      <c r="E864" s="29">
        <v>45221</v>
      </c>
      <c r="F864">
        <v>120</v>
      </c>
      <c r="G864">
        <v>4.7</v>
      </c>
      <c r="H864">
        <v>2024</v>
      </c>
      <c r="I864" t="s">
        <v>1076</v>
      </c>
      <c r="J864" t="s">
        <v>1081</v>
      </c>
      <c r="K864">
        <v>5</v>
      </c>
      <c r="L864" t="s">
        <v>1058</v>
      </c>
      <c r="M864">
        <v>10</v>
      </c>
    </row>
    <row r="865" spans="1:13" x14ac:dyDescent="0.35">
      <c r="A865" t="s">
        <v>887</v>
      </c>
      <c r="B865" t="s">
        <v>12</v>
      </c>
      <c r="C865">
        <v>81</v>
      </c>
      <c r="D865" t="s">
        <v>9</v>
      </c>
      <c r="E865" s="29">
        <v>45221</v>
      </c>
      <c r="F865">
        <v>117</v>
      </c>
      <c r="G865">
        <v>3.6</v>
      </c>
      <c r="H865">
        <v>2024</v>
      </c>
      <c r="I865" t="s">
        <v>1076</v>
      </c>
      <c r="J865" t="s">
        <v>1077</v>
      </c>
      <c r="K865">
        <v>4</v>
      </c>
      <c r="L865" t="s">
        <v>1058</v>
      </c>
      <c r="M865">
        <v>10</v>
      </c>
    </row>
    <row r="866" spans="1:13" x14ac:dyDescent="0.35">
      <c r="A866" t="s">
        <v>888</v>
      </c>
      <c r="B866" t="s">
        <v>5</v>
      </c>
      <c r="C866">
        <v>76</v>
      </c>
      <c r="D866" t="s">
        <v>6</v>
      </c>
      <c r="E866" s="29">
        <v>45221</v>
      </c>
      <c r="F866">
        <v>80</v>
      </c>
      <c r="G866">
        <v>4.5</v>
      </c>
      <c r="H866">
        <v>2024</v>
      </c>
      <c r="I866" t="s">
        <v>1076</v>
      </c>
      <c r="J866" t="s">
        <v>1077</v>
      </c>
      <c r="K866">
        <v>5</v>
      </c>
      <c r="L866" t="s">
        <v>1058</v>
      </c>
      <c r="M866">
        <v>10</v>
      </c>
    </row>
    <row r="867" spans="1:13" x14ac:dyDescent="0.35">
      <c r="A867" t="s">
        <v>889</v>
      </c>
      <c r="B867" t="s">
        <v>5</v>
      </c>
      <c r="C867">
        <v>37</v>
      </c>
      <c r="D867" t="s">
        <v>10</v>
      </c>
      <c r="E867" s="29">
        <v>45222</v>
      </c>
      <c r="F867">
        <v>117</v>
      </c>
      <c r="G867">
        <v>4</v>
      </c>
      <c r="H867">
        <v>2024</v>
      </c>
      <c r="I867" t="s">
        <v>1078</v>
      </c>
      <c r="J867" t="s">
        <v>1081</v>
      </c>
      <c r="K867">
        <v>4</v>
      </c>
      <c r="L867" t="s">
        <v>1058</v>
      </c>
      <c r="M867">
        <v>10</v>
      </c>
    </row>
    <row r="868" spans="1:13" x14ac:dyDescent="0.35">
      <c r="A868" t="s">
        <v>890</v>
      </c>
      <c r="B868" t="s">
        <v>24</v>
      </c>
      <c r="C868">
        <v>96</v>
      </c>
      <c r="D868" t="s">
        <v>13</v>
      </c>
      <c r="E868" s="29">
        <v>45222</v>
      </c>
      <c r="F868">
        <v>60</v>
      </c>
      <c r="G868">
        <v>4.5</v>
      </c>
      <c r="H868">
        <v>2024</v>
      </c>
      <c r="I868" t="s">
        <v>1078</v>
      </c>
      <c r="J868" t="s">
        <v>1077</v>
      </c>
      <c r="K868">
        <v>5</v>
      </c>
      <c r="L868" t="s">
        <v>1058</v>
      </c>
      <c r="M868">
        <v>10</v>
      </c>
    </row>
    <row r="869" spans="1:13" x14ac:dyDescent="0.35">
      <c r="A869" t="s">
        <v>891</v>
      </c>
      <c r="B869" t="s">
        <v>8</v>
      </c>
      <c r="C869">
        <v>19</v>
      </c>
      <c r="D869" t="s">
        <v>6</v>
      </c>
      <c r="E869" s="29">
        <v>45223</v>
      </c>
      <c r="F869">
        <v>58</v>
      </c>
      <c r="G869">
        <v>3.9</v>
      </c>
      <c r="H869">
        <v>2024</v>
      </c>
      <c r="I869" t="s">
        <v>1080</v>
      </c>
      <c r="J869" t="s">
        <v>1084</v>
      </c>
      <c r="K869">
        <v>4</v>
      </c>
      <c r="L869" t="s">
        <v>1058</v>
      </c>
      <c r="M869">
        <v>10</v>
      </c>
    </row>
    <row r="870" spans="1:13" x14ac:dyDescent="0.35">
      <c r="A870" t="s">
        <v>892</v>
      </c>
      <c r="B870" t="s">
        <v>16</v>
      </c>
      <c r="C870">
        <v>72</v>
      </c>
      <c r="D870" t="s">
        <v>10</v>
      </c>
      <c r="E870" s="29">
        <v>45223</v>
      </c>
      <c r="F870">
        <v>41</v>
      </c>
      <c r="G870">
        <v>4.3</v>
      </c>
      <c r="H870">
        <v>2024</v>
      </c>
      <c r="I870" t="s">
        <v>1080</v>
      </c>
      <c r="J870" t="s">
        <v>1077</v>
      </c>
      <c r="K870">
        <v>4</v>
      </c>
      <c r="L870" t="s">
        <v>1058</v>
      </c>
      <c r="M870">
        <v>10</v>
      </c>
    </row>
    <row r="871" spans="1:13" x14ac:dyDescent="0.35">
      <c r="A871" t="s">
        <v>893</v>
      </c>
      <c r="B871" t="s">
        <v>21</v>
      </c>
      <c r="C871">
        <v>73</v>
      </c>
      <c r="D871" t="s">
        <v>9</v>
      </c>
      <c r="E871" s="29">
        <v>45223</v>
      </c>
      <c r="F871">
        <v>180</v>
      </c>
      <c r="G871">
        <v>3.6</v>
      </c>
      <c r="H871">
        <v>2024</v>
      </c>
      <c r="I871" t="s">
        <v>1080</v>
      </c>
      <c r="J871" t="s">
        <v>1077</v>
      </c>
      <c r="K871">
        <v>4</v>
      </c>
      <c r="L871" t="s">
        <v>1058</v>
      </c>
      <c r="M871">
        <v>10</v>
      </c>
    </row>
    <row r="872" spans="1:13" x14ac:dyDescent="0.35">
      <c r="A872" t="s">
        <v>894</v>
      </c>
      <c r="B872" t="s">
        <v>17</v>
      </c>
      <c r="C872">
        <v>87</v>
      </c>
      <c r="D872" t="s">
        <v>9</v>
      </c>
      <c r="E872" s="29">
        <v>45223</v>
      </c>
      <c r="F872">
        <v>42</v>
      </c>
      <c r="G872">
        <v>3.6</v>
      </c>
      <c r="H872">
        <v>2024</v>
      </c>
      <c r="I872" t="s">
        <v>1080</v>
      </c>
      <c r="J872" t="s">
        <v>1077</v>
      </c>
      <c r="K872">
        <v>4</v>
      </c>
      <c r="L872" t="s">
        <v>1058</v>
      </c>
      <c r="M872">
        <v>10</v>
      </c>
    </row>
    <row r="873" spans="1:13" x14ac:dyDescent="0.35">
      <c r="A873" t="s">
        <v>895</v>
      </c>
      <c r="B873" t="s">
        <v>17</v>
      </c>
      <c r="C873">
        <v>68</v>
      </c>
      <c r="D873" t="s">
        <v>9</v>
      </c>
      <c r="E873" s="29">
        <v>45224</v>
      </c>
      <c r="F873">
        <v>24</v>
      </c>
      <c r="G873">
        <v>4</v>
      </c>
      <c r="H873">
        <v>2024</v>
      </c>
      <c r="I873" t="s">
        <v>1082</v>
      </c>
      <c r="J873" t="s">
        <v>1077</v>
      </c>
      <c r="K873">
        <v>4</v>
      </c>
      <c r="L873" t="s">
        <v>1058</v>
      </c>
      <c r="M873">
        <v>10</v>
      </c>
    </row>
    <row r="874" spans="1:13" x14ac:dyDescent="0.35">
      <c r="A874" t="s">
        <v>896</v>
      </c>
      <c r="B874" t="s">
        <v>16</v>
      </c>
      <c r="C874">
        <v>101</v>
      </c>
      <c r="D874" t="s">
        <v>9</v>
      </c>
      <c r="E874" s="29">
        <v>45224</v>
      </c>
      <c r="F874">
        <v>125</v>
      </c>
      <c r="G874">
        <v>4.2</v>
      </c>
      <c r="H874">
        <v>2024</v>
      </c>
      <c r="I874" t="s">
        <v>1082</v>
      </c>
      <c r="J874" t="s">
        <v>1077</v>
      </c>
      <c r="K874">
        <v>4</v>
      </c>
      <c r="L874" t="s">
        <v>1058</v>
      </c>
      <c r="M874">
        <v>10</v>
      </c>
    </row>
    <row r="875" spans="1:13" x14ac:dyDescent="0.35">
      <c r="A875" t="s">
        <v>897</v>
      </c>
      <c r="B875" t="s">
        <v>16</v>
      </c>
      <c r="C875">
        <v>107</v>
      </c>
      <c r="D875" t="s">
        <v>10</v>
      </c>
      <c r="E875" s="29">
        <v>45225</v>
      </c>
      <c r="F875">
        <v>78</v>
      </c>
      <c r="G875">
        <v>4.3</v>
      </c>
      <c r="H875">
        <v>2024</v>
      </c>
      <c r="I875" t="s">
        <v>1083</v>
      </c>
      <c r="J875" t="s">
        <v>1077</v>
      </c>
      <c r="K875">
        <v>4</v>
      </c>
      <c r="L875" t="s">
        <v>1058</v>
      </c>
      <c r="M875">
        <v>10</v>
      </c>
    </row>
    <row r="876" spans="1:13" x14ac:dyDescent="0.35">
      <c r="A876" t="s">
        <v>898</v>
      </c>
      <c r="B876" t="s">
        <v>22</v>
      </c>
      <c r="C876">
        <v>109</v>
      </c>
      <c r="D876" t="s">
        <v>11</v>
      </c>
      <c r="E876" s="29">
        <v>45225</v>
      </c>
      <c r="F876">
        <v>180</v>
      </c>
      <c r="G876">
        <v>3.8</v>
      </c>
      <c r="H876">
        <v>2024</v>
      </c>
      <c r="I876" t="s">
        <v>1083</v>
      </c>
      <c r="J876" t="s">
        <v>1077</v>
      </c>
      <c r="K876">
        <v>4</v>
      </c>
      <c r="L876" t="s">
        <v>1058</v>
      </c>
      <c r="M876">
        <v>10</v>
      </c>
    </row>
    <row r="877" spans="1:13" x14ac:dyDescent="0.35">
      <c r="A877" t="s">
        <v>899</v>
      </c>
      <c r="B877" t="s">
        <v>14</v>
      </c>
      <c r="C877">
        <v>171</v>
      </c>
      <c r="D877" t="s">
        <v>10</v>
      </c>
      <c r="E877" s="29">
        <v>45225</v>
      </c>
      <c r="F877">
        <v>84</v>
      </c>
      <c r="G877">
        <v>4.4000000000000004</v>
      </c>
      <c r="H877">
        <v>2024</v>
      </c>
      <c r="I877" t="s">
        <v>1083</v>
      </c>
      <c r="J877" t="s">
        <v>1079</v>
      </c>
      <c r="K877">
        <v>4</v>
      </c>
      <c r="L877" t="s">
        <v>1058</v>
      </c>
      <c r="M877">
        <v>10</v>
      </c>
    </row>
    <row r="878" spans="1:13" x14ac:dyDescent="0.35">
      <c r="A878" t="s">
        <v>900</v>
      </c>
      <c r="B878" t="s">
        <v>8</v>
      </c>
      <c r="C878">
        <v>21</v>
      </c>
      <c r="D878" t="s">
        <v>10</v>
      </c>
      <c r="E878" s="29">
        <v>45225</v>
      </c>
      <c r="F878">
        <v>26</v>
      </c>
      <c r="G878">
        <v>4.7</v>
      </c>
      <c r="H878">
        <v>2024</v>
      </c>
      <c r="I878" t="s">
        <v>1083</v>
      </c>
      <c r="J878" t="s">
        <v>1084</v>
      </c>
      <c r="K878">
        <v>5</v>
      </c>
      <c r="L878" t="s">
        <v>1058</v>
      </c>
      <c r="M878">
        <v>10</v>
      </c>
    </row>
    <row r="879" spans="1:13" x14ac:dyDescent="0.35">
      <c r="A879" t="s">
        <v>901</v>
      </c>
      <c r="B879" t="s">
        <v>12</v>
      </c>
      <c r="C879">
        <v>94</v>
      </c>
      <c r="D879" t="s">
        <v>10</v>
      </c>
      <c r="E879" s="29">
        <v>45226</v>
      </c>
      <c r="F879">
        <v>140</v>
      </c>
      <c r="G879">
        <v>3.6</v>
      </c>
      <c r="H879">
        <v>2024</v>
      </c>
      <c r="I879" t="s">
        <v>1085</v>
      </c>
      <c r="J879" t="s">
        <v>1077</v>
      </c>
      <c r="K879">
        <v>4</v>
      </c>
      <c r="L879" t="s">
        <v>1058</v>
      </c>
      <c r="M879">
        <v>10</v>
      </c>
    </row>
    <row r="880" spans="1:13" x14ac:dyDescent="0.35">
      <c r="A880" t="s">
        <v>902</v>
      </c>
      <c r="B880" t="s">
        <v>21</v>
      </c>
      <c r="C880">
        <v>97</v>
      </c>
      <c r="D880" t="s">
        <v>11</v>
      </c>
      <c r="E880" s="29">
        <v>45226</v>
      </c>
      <c r="F880">
        <v>31</v>
      </c>
      <c r="G880">
        <v>2.2000000000000002</v>
      </c>
      <c r="H880">
        <v>2024</v>
      </c>
      <c r="I880" t="s">
        <v>1085</v>
      </c>
      <c r="J880" t="s">
        <v>1077</v>
      </c>
      <c r="K880">
        <v>2</v>
      </c>
      <c r="L880" t="s">
        <v>1058</v>
      </c>
      <c r="M880">
        <v>10</v>
      </c>
    </row>
    <row r="881" spans="1:13" x14ac:dyDescent="0.35">
      <c r="A881" t="s">
        <v>903</v>
      </c>
      <c r="B881" t="s">
        <v>24</v>
      </c>
      <c r="C881">
        <v>72</v>
      </c>
      <c r="D881" t="s">
        <v>11</v>
      </c>
      <c r="E881" s="29">
        <v>45226</v>
      </c>
      <c r="F881">
        <v>108</v>
      </c>
      <c r="G881">
        <v>4.8</v>
      </c>
      <c r="H881">
        <v>2024</v>
      </c>
      <c r="I881" t="s">
        <v>1085</v>
      </c>
      <c r="J881" t="s">
        <v>1077</v>
      </c>
      <c r="K881">
        <v>5</v>
      </c>
      <c r="L881" t="s">
        <v>1058</v>
      </c>
      <c r="M881">
        <v>10</v>
      </c>
    </row>
    <row r="882" spans="1:13" x14ac:dyDescent="0.35">
      <c r="A882" t="s">
        <v>904</v>
      </c>
      <c r="B882" t="s">
        <v>14</v>
      </c>
      <c r="C882">
        <v>143</v>
      </c>
      <c r="D882" t="s">
        <v>13</v>
      </c>
      <c r="E882" s="29">
        <v>45227</v>
      </c>
      <c r="F882">
        <v>58</v>
      </c>
      <c r="G882">
        <v>4.3</v>
      </c>
      <c r="H882">
        <v>2024</v>
      </c>
      <c r="I882" t="s">
        <v>1086</v>
      </c>
      <c r="J882" t="s">
        <v>1079</v>
      </c>
      <c r="K882">
        <v>4</v>
      </c>
      <c r="L882" t="s">
        <v>1058</v>
      </c>
      <c r="M882">
        <v>10</v>
      </c>
    </row>
    <row r="883" spans="1:13" x14ac:dyDescent="0.35">
      <c r="A883" t="s">
        <v>905</v>
      </c>
      <c r="B883" t="s">
        <v>14</v>
      </c>
      <c r="C883">
        <v>64</v>
      </c>
      <c r="D883" t="s">
        <v>11</v>
      </c>
      <c r="E883" s="29">
        <v>45227</v>
      </c>
      <c r="F883">
        <v>185</v>
      </c>
      <c r="G883">
        <v>2.2000000000000002</v>
      </c>
      <c r="H883">
        <v>2024</v>
      </c>
      <c r="I883" t="s">
        <v>1086</v>
      </c>
      <c r="J883" t="s">
        <v>1077</v>
      </c>
      <c r="K883">
        <v>2</v>
      </c>
      <c r="L883" t="s">
        <v>1058</v>
      </c>
      <c r="M883">
        <v>10</v>
      </c>
    </row>
    <row r="884" spans="1:13" x14ac:dyDescent="0.35">
      <c r="A884" t="s">
        <v>906</v>
      </c>
      <c r="B884" t="s">
        <v>14</v>
      </c>
      <c r="C884">
        <v>69</v>
      </c>
      <c r="D884" t="s">
        <v>11</v>
      </c>
      <c r="E884" s="29">
        <v>45227</v>
      </c>
      <c r="F884">
        <v>40</v>
      </c>
      <c r="G884">
        <v>4.8</v>
      </c>
      <c r="H884">
        <v>2024</v>
      </c>
      <c r="I884" t="s">
        <v>1086</v>
      </c>
      <c r="J884" t="s">
        <v>1077</v>
      </c>
      <c r="K884">
        <v>5</v>
      </c>
      <c r="L884" t="s">
        <v>1058</v>
      </c>
      <c r="M884">
        <v>10</v>
      </c>
    </row>
    <row r="885" spans="1:13" x14ac:dyDescent="0.35">
      <c r="A885" t="s">
        <v>907</v>
      </c>
      <c r="B885" t="s">
        <v>14</v>
      </c>
      <c r="C885">
        <v>18</v>
      </c>
      <c r="D885" t="s">
        <v>6</v>
      </c>
      <c r="E885" s="29">
        <v>45227</v>
      </c>
      <c r="F885">
        <v>225</v>
      </c>
      <c r="G885">
        <v>2.6</v>
      </c>
      <c r="H885">
        <v>2024</v>
      </c>
      <c r="I885" t="s">
        <v>1086</v>
      </c>
      <c r="J885" t="s">
        <v>1084</v>
      </c>
      <c r="K885">
        <v>3</v>
      </c>
      <c r="L885" t="s">
        <v>1058</v>
      </c>
      <c r="M885">
        <v>10</v>
      </c>
    </row>
    <row r="886" spans="1:13" x14ac:dyDescent="0.35">
      <c r="A886" t="s">
        <v>908</v>
      </c>
      <c r="B886" t="s">
        <v>21</v>
      </c>
      <c r="C886">
        <v>100</v>
      </c>
      <c r="D886" t="s">
        <v>13</v>
      </c>
      <c r="E886" s="29">
        <v>45227</v>
      </c>
      <c r="F886">
        <v>150</v>
      </c>
      <c r="G886">
        <v>2.6</v>
      </c>
      <c r="H886">
        <v>2024</v>
      </c>
      <c r="I886" t="s">
        <v>1086</v>
      </c>
      <c r="J886" t="s">
        <v>1077</v>
      </c>
      <c r="K886">
        <v>3</v>
      </c>
      <c r="L886" t="s">
        <v>1058</v>
      </c>
      <c r="M886">
        <v>10</v>
      </c>
    </row>
    <row r="887" spans="1:13" x14ac:dyDescent="0.35">
      <c r="A887" t="s">
        <v>909</v>
      </c>
      <c r="B887" t="s">
        <v>18</v>
      </c>
      <c r="C887">
        <v>110</v>
      </c>
      <c r="D887" t="s">
        <v>9</v>
      </c>
      <c r="E887" s="29">
        <v>45228</v>
      </c>
      <c r="F887">
        <v>88</v>
      </c>
      <c r="G887">
        <v>3.4</v>
      </c>
      <c r="H887">
        <v>2024</v>
      </c>
      <c r="I887" t="s">
        <v>1076</v>
      </c>
      <c r="J887" t="s">
        <v>1077</v>
      </c>
      <c r="K887">
        <v>3</v>
      </c>
      <c r="L887" t="s">
        <v>1058</v>
      </c>
      <c r="M887">
        <v>10</v>
      </c>
    </row>
    <row r="888" spans="1:13" x14ac:dyDescent="0.35">
      <c r="A888" t="s">
        <v>910</v>
      </c>
      <c r="B888" t="s">
        <v>7</v>
      </c>
      <c r="C888">
        <v>41</v>
      </c>
      <c r="D888" t="s">
        <v>10</v>
      </c>
      <c r="E888" s="29">
        <v>45228</v>
      </c>
      <c r="F888">
        <v>140</v>
      </c>
      <c r="G888">
        <v>3.7</v>
      </c>
      <c r="H888">
        <v>2024</v>
      </c>
      <c r="I888" t="s">
        <v>1076</v>
      </c>
      <c r="J888" t="s">
        <v>1081</v>
      </c>
      <c r="K888">
        <v>4</v>
      </c>
      <c r="L888" t="s">
        <v>1058</v>
      </c>
      <c r="M888">
        <v>10</v>
      </c>
    </row>
    <row r="889" spans="1:13" x14ac:dyDescent="0.35">
      <c r="A889" t="s">
        <v>911</v>
      </c>
      <c r="B889" t="s">
        <v>18</v>
      </c>
      <c r="C889">
        <v>147</v>
      </c>
      <c r="D889" t="s">
        <v>9</v>
      </c>
      <c r="E889" s="29">
        <v>45228</v>
      </c>
      <c r="F889">
        <v>68</v>
      </c>
      <c r="G889">
        <v>2.1</v>
      </c>
      <c r="H889">
        <v>2024</v>
      </c>
      <c r="I889" t="s">
        <v>1076</v>
      </c>
      <c r="J889" t="s">
        <v>1079</v>
      </c>
      <c r="K889">
        <v>2</v>
      </c>
      <c r="L889" t="s">
        <v>1058</v>
      </c>
      <c r="M889">
        <v>10</v>
      </c>
    </row>
    <row r="890" spans="1:13" x14ac:dyDescent="0.35">
      <c r="A890" t="s">
        <v>912</v>
      </c>
      <c r="B890" t="s">
        <v>12</v>
      </c>
      <c r="C890">
        <v>31</v>
      </c>
      <c r="D890" t="s">
        <v>6</v>
      </c>
      <c r="E890" s="29">
        <v>45229</v>
      </c>
      <c r="F890">
        <v>105</v>
      </c>
      <c r="G890">
        <v>3.6</v>
      </c>
      <c r="H890">
        <v>2024</v>
      </c>
      <c r="I890" t="s">
        <v>1078</v>
      </c>
      <c r="J890" t="s">
        <v>1081</v>
      </c>
      <c r="K890">
        <v>4</v>
      </c>
      <c r="L890" t="s">
        <v>1058</v>
      </c>
      <c r="M890">
        <v>10</v>
      </c>
    </row>
    <row r="891" spans="1:13" x14ac:dyDescent="0.35">
      <c r="A891" t="s">
        <v>913</v>
      </c>
      <c r="B891" t="s">
        <v>17</v>
      </c>
      <c r="C891">
        <v>142</v>
      </c>
      <c r="D891" t="s">
        <v>10</v>
      </c>
      <c r="E891" s="29">
        <v>45229</v>
      </c>
      <c r="F891">
        <v>40</v>
      </c>
      <c r="G891">
        <v>3.8</v>
      </c>
      <c r="H891">
        <v>2024</v>
      </c>
      <c r="I891" t="s">
        <v>1078</v>
      </c>
      <c r="J891" t="s">
        <v>1079</v>
      </c>
      <c r="K891">
        <v>4</v>
      </c>
      <c r="L891" t="s">
        <v>1058</v>
      </c>
      <c r="M891">
        <v>10</v>
      </c>
    </row>
    <row r="892" spans="1:13" x14ac:dyDescent="0.35">
      <c r="A892" t="s">
        <v>914</v>
      </c>
      <c r="B892" t="s">
        <v>22</v>
      </c>
      <c r="C892">
        <v>61</v>
      </c>
      <c r="D892" t="s">
        <v>10</v>
      </c>
      <c r="E892" s="29">
        <v>45229</v>
      </c>
      <c r="F892">
        <v>82</v>
      </c>
      <c r="G892">
        <v>3.1</v>
      </c>
      <c r="H892">
        <v>2024</v>
      </c>
      <c r="I892" t="s">
        <v>1078</v>
      </c>
      <c r="J892" t="s">
        <v>1077</v>
      </c>
      <c r="K892">
        <v>3</v>
      </c>
      <c r="L892" t="s">
        <v>1058</v>
      </c>
      <c r="M892">
        <v>10</v>
      </c>
    </row>
    <row r="893" spans="1:13" x14ac:dyDescent="0.35">
      <c r="A893" t="s">
        <v>915</v>
      </c>
      <c r="B893" t="s">
        <v>20</v>
      </c>
      <c r="C893">
        <v>86</v>
      </c>
      <c r="D893" t="s">
        <v>6</v>
      </c>
      <c r="E893" s="29">
        <v>45230</v>
      </c>
      <c r="F893">
        <v>90</v>
      </c>
      <c r="G893">
        <v>4.4000000000000004</v>
      </c>
      <c r="H893">
        <v>2024</v>
      </c>
      <c r="I893" t="s">
        <v>1080</v>
      </c>
      <c r="J893" t="s">
        <v>1077</v>
      </c>
      <c r="K893">
        <v>4</v>
      </c>
      <c r="L893" t="s">
        <v>1058</v>
      </c>
      <c r="M893">
        <v>10</v>
      </c>
    </row>
    <row r="894" spans="1:13" x14ac:dyDescent="0.35">
      <c r="A894" t="s">
        <v>916</v>
      </c>
      <c r="B894" t="s">
        <v>23</v>
      </c>
      <c r="C894">
        <v>165</v>
      </c>
      <c r="D894" t="s">
        <v>13</v>
      </c>
      <c r="E894" s="29">
        <v>45231</v>
      </c>
      <c r="F894">
        <v>66</v>
      </c>
      <c r="G894">
        <v>4.8</v>
      </c>
      <c r="H894">
        <v>2024</v>
      </c>
      <c r="I894" t="s">
        <v>1082</v>
      </c>
      <c r="J894" t="s">
        <v>1079</v>
      </c>
      <c r="K894">
        <v>5</v>
      </c>
      <c r="L894" t="s">
        <v>1059</v>
      </c>
      <c r="M894">
        <v>11</v>
      </c>
    </row>
    <row r="895" spans="1:13" x14ac:dyDescent="0.35">
      <c r="A895" t="s">
        <v>917</v>
      </c>
      <c r="B895" t="s">
        <v>5</v>
      </c>
      <c r="C895">
        <v>62</v>
      </c>
      <c r="D895" t="s">
        <v>9</v>
      </c>
      <c r="E895" s="29">
        <v>45231</v>
      </c>
      <c r="F895">
        <v>78</v>
      </c>
      <c r="G895">
        <v>3.5</v>
      </c>
      <c r="H895">
        <v>2024</v>
      </c>
      <c r="I895" t="s">
        <v>1082</v>
      </c>
      <c r="J895" t="s">
        <v>1077</v>
      </c>
      <c r="K895">
        <v>4</v>
      </c>
      <c r="L895" t="s">
        <v>1059</v>
      </c>
      <c r="M895">
        <v>11</v>
      </c>
    </row>
    <row r="896" spans="1:13" x14ac:dyDescent="0.35">
      <c r="A896" t="s">
        <v>918</v>
      </c>
      <c r="B896" t="s">
        <v>21</v>
      </c>
      <c r="C896">
        <v>103</v>
      </c>
      <c r="D896" t="s">
        <v>13</v>
      </c>
      <c r="E896" s="29">
        <v>45232</v>
      </c>
      <c r="F896">
        <v>66</v>
      </c>
      <c r="G896">
        <v>4.4000000000000004</v>
      </c>
      <c r="H896">
        <v>2024</v>
      </c>
      <c r="I896" t="s">
        <v>1083</v>
      </c>
      <c r="J896" t="s">
        <v>1077</v>
      </c>
      <c r="K896">
        <v>4</v>
      </c>
      <c r="L896" t="s">
        <v>1059</v>
      </c>
      <c r="M896">
        <v>11</v>
      </c>
    </row>
    <row r="897" spans="1:13" x14ac:dyDescent="0.35">
      <c r="A897" t="s">
        <v>919</v>
      </c>
      <c r="B897" t="s">
        <v>17</v>
      </c>
      <c r="C897">
        <v>56</v>
      </c>
      <c r="D897" t="s">
        <v>6</v>
      </c>
      <c r="E897" s="29">
        <v>45233</v>
      </c>
      <c r="F897">
        <v>160</v>
      </c>
      <c r="G897">
        <v>3.8</v>
      </c>
      <c r="H897">
        <v>2024</v>
      </c>
      <c r="I897" t="s">
        <v>1085</v>
      </c>
      <c r="J897" t="s">
        <v>1081</v>
      </c>
      <c r="K897">
        <v>4</v>
      </c>
      <c r="L897" t="s">
        <v>1059</v>
      </c>
      <c r="M897">
        <v>11</v>
      </c>
    </row>
    <row r="898" spans="1:13" x14ac:dyDescent="0.35">
      <c r="A898" t="s">
        <v>920</v>
      </c>
      <c r="B898" t="s">
        <v>16</v>
      </c>
      <c r="C898">
        <v>114</v>
      </c>
      <c r="D898" t="s">
        <v>10</v>
      </c>
      <c r="E898" s="29">
        <v>45234</v>
      </c>
      <c r="F898">
        <v>144</v>
      </c>
      <c r="G898">
        <v>3.8</v>
      </c>
      <c r="H898">
        <v>2024</v>
      </c>
      <c r="I898" t="s">
        <v>1086</v>
      </c>
      <c r="J898" t="s">
        <v>1077</v>
      </c>
      <c r="K898">
        <v>4</v>
      </c>
      <c r="L898" t="s">
        <v>1059</v>
      </c>
      <c r="M898">
        <v>11</v>
      </c>
    </row>
    <row r="899" spans="1:13" x14ac:dyDescent="0.35">
      <c r="A899" t="s">
        <v>921</v>
      </c>
      <c r="B899" t="s">
        <v>17</v>
      </c>
      <c r="C899">
        <v>112</v>
      </c>
      <c r="D899" t="s">
        <v>11</v>
      </c>
      <c r="E899" s="29">
        <v>45234</v>
      </c>
      <c r="F899">
        <v>200</v>
      </c>
      <c r="G899">
        <v>4.5999999999999996</v>
      </c>
      <c r="H899">
        <v>2024</v>
      </c>
      <c r="I899" t="s">
        <v>1086</v>
      </c>
      <c r="J899" t="s">
        <v>1077</v>
      </c>
      <c r="K899">
        <v>5</v>
      </c>
      <c r="L899" t="s">
        <v>1059</v>
      </c>
      <c r="M899">
        <v>11</v>
      </c>
    </row>
    <row r="900" spans="1:13" x14ac:dyDescent="0.35">
      <c r="A900" t="s">
        <v>922</v>
      </c>
      <c r="B900" t="s">
        <v>15</v>
      </c>
      <c r="C900">
        <v>52</v>
      </c>
      <c r="D900" t="s">
        <v>9</v>
      </c>
      <c r="E900" s="29">
        <v>45236</v>
      </c>
      <c r="F900">
        <v>220</v>
      </c>
      <c r="G900">
        <v>5</v>
      </c>
      <c r="H900">
        <v>2024</v>
      </c>
      <c r="I900" t="s">
        <v>1078</v>
      </c>
      <c r="J900" t="s">
        <v>1081</v>
      </c>
      <c r="K900">
        <v>5</v>
      </c>
      <c r="L900" t="s">
        <v>1059</v>
      </c>
      <c r="M900">
        <v>11</v>
      </c>
    </row>
    <row r="901" spans="1:13" x14ac:dyDescent="0.35">
      <c r="A901" t="s">
        <v>923</v>
      </c>
      <c r="B901" t="s">
        <v>21</v>
      </c>
      <c r="C901">
        <v>105</v>
      </c>
      <c r="D901" t="s">
        <v>13</v>
      </c>
      <c r="E901" s="29">
        <v>45237</v>
      </c>
      <c r="F901">
        <v>112</v>
      </c>
      <c r="G901">
        <v>3.2</v>
      </c>
      <c r="H901">
        <v>2024</v>
      </c>
      <c r="I901" t="s">
        <v>1080</v>
      </c>
      <c r="J901" t="s">
        <v>1077</v>
      </c>
      <c r="K901">
        <v>3</v>
      </c>
      <c r="L901" t="s">
        <v>1059</v>
      </c>
      <c r="M901">
        <v>11</v>
      </c>
    </row>
    <row r="902" spans="1:13" x14ac:dyDescent="0.35">
      <c r="A902" t="s">
        <v>924</v>
      </c>
      <c r="B902" t="s">
        <v>23</v>
      </c>
      <c r="C902">
        <v>91</v>
      </c>
      <c r="D902" t="s">
        <v>6</v>
      </c>
      <c r="E902" s="29">
        <v>45237</v>
      </c>
      <c r="F902">
        <v>110</v>
      </c>
      <c r="G902">
        <v>3.7</v>
      </c>
      <c r="H902">
        <v>2024</v>
      </c>
      <c r="I902" t="s">
        <v>1080</v>
      </c>
      <c r="J902" t="s">
        <v>1077</v>
      </c>
      <c r="K902">
        <v>4</v>
      </c>
      <c r="L902" t="s">
        <v>1059</v>
      </c>
      <c r="M902">
        <v>11</v>
      </c>
    </row>
    <row r="903" spans="1:13" x14ac:dyDescent="0.35">
      <c r="A903" t="s">
        <v>925</v>
      </c>
      <c r="B903" t="s">
        <v>19</v>
      </c>
      <c r="C903">
        <v>74</v>
      </c>
      <c r="D903" t="s">
        <v>10</v>
      </c>
      <c r="E903" s="29">
        <v>45238</v>
      </c>
      <c r="F903">
        <v>160</v>
      </c>
      <c r="G903">
        <v>2.7</v>
      </c>
      <c r="H903">
        <v>2024</v>
      </c>
      <c r="I903" t="s">
        <v>1082</v>
      </c>
      <c r="J903" t="s">
        <v>1077</v>
      </c>
      <c r="K903">
        <v>3</v>
      </c>
      <c r="L903" t="s">
        <v>1059</v>
      </c>
      <c r="M903">
        <v>11</v>
      </c>
    </row>
    <row r="904" spans="1:13" x14ac:dyDescent="0.35">
      <c r="A904" t="s">
        <v>926</v>
      </c>
      <c r="B904" t="s">
        <v>19</v>
      </c>
      <c r="C904">
        <v>30</v>
      </c>
      <c r="D904" t="s">
        <v>6</v>
      </c>
      <c r="E904" s="29">
        <v>45238</v>
      </c>
      <c r="F904">
        <v>84</v>
      </c>
      <c r="G904">
        <v>4</v>
      </c>
      <c r="H904">
        <v>2024</v>
      </c>
      <c r="I904" t="s">
        <v>1082</v>
      </c>
      <c r="J904" t="s">
        <v>1084</v>
      </c>
      <c r="K904">
        <v>4</v>
      </c>
      <c r="L904" t="s">
        <v>1059</v>
      </c>
      <c r="M904">
        <v>11</v>
      </c>
    </row>
    <row r="905" spans="1:13" x14ac:dyDescent="0.35">
      <c r="A905" t="s">
        <v>927</v>
      </c>
      <c r="B905" t="s">
        <v>23</v>
      </c>
      <c r="C905">
        <v>56</v>
      </c>
      <c r="D905" t="s">
        <v>9</v>
      </c>
      <c r="E905" s="29">
        <v>45238</v>
      </c>
      <c r="F905">
        <v>124</v>
      </c>
      <c r="G905">
        <v>2.6</v>
      </c>
      <c r="H905">
        <v>2024</v>
      </c>
      <c r="I905" t="s">
        <v>1082</v>
      </c>
      <c r="J905" t="s">
        <v>1081</v>
      </c>
      <c r="K905">
        <v>3</v>
      </c>
      <c r="L905" t="s">
        <v>1059</v>
      </c>
      <c r="M905">
        <v>11</v>
      </c>
    </row>
    <row r="906" spans="1:13" x14ac:dyDescent="0.35">
      <c r="A906" t="s">
        <v>928</v>
      </c>
      <c r="B906" t="s">
        <v>19</v>
      </c>
      <c r="C906">
        <v>151</v>
      </c>
      <c r="D906" t="s">
        <v>11</v>
      </c>
      <c r="E906" s="29">
        <v>45238</v>
      </c>
      <c r="F906">
        <v>84</v>
      </c>
      <c r="G906">
        <v>4.5999999999999996</v>
      </c>
      <c r="H906">
        <v>2024</v>
      </c>
      <c r="I906" t="s">
        <v>1082</v>
      </c>
      <c r="J906" t="s">
        <v>1079</v>
      </c>
      <c r="K906">
        <v>5</v>
      </c>
      <c r="L906" t="s">
        <v>1059</v>
      </c>
      <c r="M906">
        <v>11</v>
      </c>
    </row>
    <row r="907" spans="1:13" x14ac:dyDescent="0.35">
      <c r="A907" t="s">
        <v>929</v>
      </c>
      <c r="B907" t="s">
        <v>12</v>
      </c>
      <c r="C907">
        <v>108</v>
      </c>
      <c r="D907" t="s">
        <v>13</v>
      </c>
      <c r="E907" s="29">
        <v>45239</v>
      </c>
      <c r="F907">
        <v>130</v>
      </c>
      <c r="G907">
        <v>2.7</v>
      </c>
      <c r="H907">
        <v>2024</v>
      </c>
      <c r="I907" t="s">
        <v>1083</v>
      </c>
      <c r="J907" t="s">
        <v>1077</v>
      </c>
      <c r="K907">
        <v>3</v>
      </c>
      <c r="L907" t="s">
        <v>1059</v>
      </c>
      <c r="M907">
        <v>11</v>
      </c>
    </row>
    <row r="908" spans="1:13" x14ac:dyDescent="0.35">
      <c r="A908" t="s">
        <v>930</v>
      </c>
      <c r="B908" t="s">
        <v>16</v>
      </c>
      <c r="C908">
        <v>124</v>
      </c>
      <c r="D908" t="s">
        <v>10</v>
      </c>
      <c r="E908" s="29">
        <v>45239</v>
      </c>
      <c r="F908">
        <v>215</v>
      </c>
      <c r="G908">
        <v>3.5</v>
      </c>
      <c r="H908">
        <v>2024</v>
      </c>
      <c r="I908" t="s">
        <v>1083</v>
      </c>
      <c r="J908" t="s">
        <v>1079</v>
      </c>
      <c r="K908">
        <v>4</v>
      </c>
      <c r="L908" t="s">
        <v>1059</v>
      </c>
      <c r="M908">
        <v>11</v>
      </c>
    </row>
    <row r="909" spans="1:13" x14ac:dyDescent="0.35">
      <c r="A909" t="s">
        <v>931</v>
      </c>
      <c r="B909" t="s">
        <v>21</v>
      </c>
      <c r="C909">
        <v>110</v>
      </c>
      <c r="D909" t="s">
        <v>9</v>
      </c>
      <c r="E909" s="29">
        <v>45240</v>
      </c>
      <c r="F909">
        <v>132</v>
      </c>
      <c r="G909">
        <v>3.6</v>
      </c>
      <c r="H909">
        <v>2024</v>
      </c>
      <c r="I909" t="s">
        <v>1085</v>
      </c>
      <c r="J909" t="s">
        <v>1077</v>
      </c>
      <c r="K909">
        <v>4</v>
      </c>
      <c r="L909" t="s">
        <v>1059</v>
      </c>
      <c r="M909">
        <v>11</v>
      </c>
    </row>
    <row r="910" spans="1:13" x14ac:dyDescent="0.35">
      <c r="A910" t="s">
        <v>932</v>
      </c>
      <c r="B910" t="s">
        <v>18</v>
      </c>
      <c r="C910">
        <v>89</v>
      </c>
      <c r="D910" t="s">
        <v>13</v>
      </c>
      <c r="E910" s="29">
        <v>45240</v>
      </c>
      <c r="F910">
        <v>88</v>
      </c>
      <c r="G910">
        <v>4.9000000000000004</v>
      </c>
      <c r="H910">
        <v>2024</v>
      </c>
      <c r="I910" t="s">
        <v>1085</v>
      </c>
      <c r="J910" t="s">
        <v>1077</v>
      </c>
      <c r="K910">
        <v>5</v>
      </c>
      <c r="L910" t="s">
        <v>1059</v>
      </c>
      <c r="M910">
        <v>11</v>
      </c>
    </row>
    <row r="911" spans="1:13" x14ac:dyDescent="0.35">
      <c r="A911" t="s">
        <v>933</v>
      </c>
      <c r="B911" t="s">
        <v>20</v>
      </c>
      <c r="C911">
        <v>95</v>
      </c>
      <c r="D911" t="s">
        <v>9</v>
      </c>
      <c r="E911" s="29">
        <v>45240</v>
      </c>
      <c r="F911">
        <v>140</v>
      </c>
      <c r="G911">
        <v>3.9</v>
      </c>
      <c r="H911">
        <v>2024</v>
      </c>
      <c r="I911" t="s">
        <v>1085</v>
      </c>
      <c r="J911" t="s">
        <v>1077</v>
      </c>
      <c r="K911">
        <v>4</v>
      </c>
      <c r="L911" t="s">
        <v>1059</v>
      </c>
      <c r="M911">
        <v>11</v>
      </c>
    </row>
    <row r="912" spans="1:13" x14ac:dyDescent="0.35">
      <c r="A912" t="s">
        <v>934</v>
      </c>
      <c r="B912" t="s">
        <v>19</v>
      </c>
      <c r="C912">
        <v>84</v>
      </c>
      <c r="D912" t="s">
        <v>13</v>
      </c>
      <c r="E912" s="29">
        <v>45241</v>
      </c>
      <c r="F912">
        <v>66</v>
      </c>
      <c r="G912">
        <v>4.7</v>
      </c>
      <c r="H912">
        <v>2024</v>
      </c>
      <c r="I912" t="s">
        <v>1086</v>
      </c>
      <c r="J912" t="s">
        <v>1077</v>
      </c>
      <c r="K912">
        <v>5</v>
      </c>
      <c r="L912" t="s">
        <v>1059</v>
      </c>
      <c r="M912">
        <v>11</v>
      </c>
    </row>
    <row r="913" spans="1:13" x14ac:dyDescent="0.35">
      <c r="A913" t="s">
        <v>935</v>
      </c>
      <c r="B913" t="s">
        <v>24</v>
      </c>
      <c r="C913">
        <v>89</v>
      </c>
      <c r="D913" t="s">
        <v>10</v>
      </c>
      <c r="E913" s="29">
        <v>45241</v>
      </c>
      <c r="F913">
        <v>23</v>
      </c>
      <c r="G913">
        <v>4.5</v>
      </c>
      <c r="H913">
        <v>2024</v>
      </c>
      <c r="I913" t="s">
        <v>1086</v>
      </c>
      <c r="J913" t="s">
        <v>1077</v>
      </c>
      <c r="K913">
        <v>5</v>
      </c>
      <c r="L913" t="s">
        <v>1059</v>
      </c>
      <c r="M913">
        <v>11</v>
      </c>
    </row>
    <row r="914" spans="1:13" x14ac:dyDescent="0.35">
      <c r="A914" t="s">
        <v>936</v>
      </c>
      <c r="B914" t="s">
        <v>18</v>
      </c>
      <c r="C914">
        <v>146</v>
      </c>
      <c r="D914" t="s">
        <v>10</v>
      </c>
      <c r="E914" s="29">
        <v>45242</v>
      </c>
      <c r="F914">
        <v>220</v>
      </c>
      <c r="G914">
        <v>4.5</v>
      </c>
      <c r="H914">
        <v>2024</v>
      </c>
      <c r="I914" t="s">
        <v>1076</v>
      </c>
      <c r="J914" t="s">
        <v>1079</v>
      </c>
      <c r="K914">
        <v>5</v>
      </c>
      <c r="L914" t="s">
        <v>1059</v>
      </c>
      <c r="M914">
        <v>11</v>
      </c>
    </row>
    <row r="915" spans="1:13" x14ac:dyDescent="0.35">
      <c r="A915" t="s">
        <v>937</v>
      </c>
      <c r="B915" t="s">
        <v>14</v>
      </c>
      <c r="C915">
        <v>62</v>
      </c>
      <c r="D915" t="s">
        <v>6</v>
      </c>
      <c r="E915" s="29">
        <v>45243</v>
      </c>
      <c r="F915">
        <v>175</v>
      </c>
      <c r="G915">
        <v>4.4000000000000004</v>
      </c>
      <c r="H915">
        <v>2024</v>
      </c>
      <c r="I915" t="s">
        <v>1078</v>
      </c>
      <c r="J915" t="s">
        <v>1077</v>
      </c>
      <c r="K915">
        <v>4</v>
      </c>
      <c r="L915" t="s">
        <v>1059</v>
      </c>
      <c r="M915">
        <v>11</v>
      </c>
    </row>
    <row r="916" spans="1:13" x14ac:dyDescent="0.35">
      <c r="A916" t="s">
        <v>938</v>
      </c>
      <c r="B916" t="s">
        <v>17</v>
      </c>
      <c r="C916">
        <v>82</v>
      </c>
      <c r="D916" t="s">
        <v>10</v>
      </c>
      <c r="E916" s="29">
        <v>45243</v>
      </c>
      <c r="F916">
        <v>172</v>
      </c>
      <c r="G916">
        <v>4.0999999999999996</v>
      </c>
      <c r="H916">
        <v>2024</v>
      </c>
      <c r="I916" t="s">
        <v>1078</v>
      </c>
      <c r="J916" t="s">
        <v>1077</v>
      </c>
      <c r="K916">
        <v>4</v>
      </c>
      <c r="L916" t="s">
        <v>1059</v>
      </c>
      <c r="M916">
        <v>11</v>
      </c>
    </row>
    <row r="917" spans="1:13" x14ac:dyDescent="0.35">
      <c r="A917" t="s">
        <v>939</v>
      </c>
      <c r="B917" t="s">
        <v>22</v>
      </c>
      <c r="C917">
        <v>91</v>
      </c>
      <c r="D917" t="s">
        <v>11</v>
      </c>
      <c r="E917" s="29">
        <v>45243</v>
      </c>
      <c r="F917">
        <v>108</v>
      </c>
      <c r="G917">
        <v>3.8</v>
      </c>
      <c r="H917">
        <v>2024</v>
      </c>
      <c r="I917" t="s">
        <v>1078</v>
      </c>
      <c r="J917" t="s">
        <v>1077</v>
      </c>
      <c r="K917">
        <v>4</v>
      </c>
      <c r="L917" t="s">
        <v>1059</v>
      </c>
      <c r="M917">
        <v>11</v>
      </c>
    </row>
    <row r="918" spans="1:13" x14ac:dyDescent="0.35">
      <c r="A918" t="s">
        <v>940</v>
      </c>
      <c r="B918" t="s">
        <v>24</v>
      </c>
      <c r="C918">
        <v>39</v>
      </c>
      <c r="D918" t="s">
        <v>10</v>
      </c>
      <c r="E918" s="29">
        <v>45244</v>
      </c>
      <c r="F918">
        <v>43</v>
      </c>
      <c r="G918">
        <v>4.2</v>
      </c>
      <c r="H918">
        <v>2024</v>
      </c>
      <c r="I918" t="s">
        <v>1080</v>
      </c>
      <c r="J918" t="s">
        <v>1081</v>
      </c>
      <c r="K918">
        <v>4</v>
      </c>
      <c r="L918" t="s">
        <v>1059</v>
      </c>
      <c r="M918">
        <v>11</v>
      </c>
    </row>
    <row r="919" spans="1:13" x14ac:dyDescent="0.35">
      <c r="A919" t="s">
        <v>941</v>
      </c>
      <c r="B919" t="s">
        <v>18</v>
      </c>
      <c r="C919">
        <v>149</v>
      </c>
      <c r="D919" t="s">
        <v>9</v>
      </c>
      <c r="E919" s="29">
        <v>45244</v>
      </c>
      <c r="F919">
        <v>44</v>
      </c>
      <c r="G919">
        <v>2.2000000000000002</v>
      </c>
      <c r="H919">
        <v>2024</v>
      </c>
      <c r="I919" t="s">
        <v>1080</v>
      </c>
      <c r="J919" t="s">
        <v>1079</v>
      </c>
      <c r="K919">
        <v>2</v>
      </c>
      <c r="L919" t="s">
        <v>1059</v>
      </c>
      <c r="M919">
        <v>11</v>
      </c>
    </row>
    <row r="920" spans="1:13" x14ac:dyDescent="0.35">
      <c r="A920" t="s">
        <v>942</v>
      </c>
      <c r="B920" t="s">
        <v>17</v>
      </c>
      <c r="C920">
        <v>138</v>
      </c>
      <c r="D920" t="s">
        <v>6</v>
      </c>
      <c r="E920" s="29">
        <v>45244</v>
      </c>
      <c r="F920">
        <v>105</v>
      </c>
      <c r="G920">
        <v>3.9</v>
      </c>
      <c r="H920">
        <v>2024</v>
      </c>
      <c r="I920" t="s">
        <v>1080</v>
      </c>
      <c r="J920" t="s">
        <v>1079</v>
      </c>
      <c r="K920">
        <v>4</v>
      </c>
      <c r="L920" t="s">
        <v>1059</v>
      </c>
      <c r="M920">
        <v>11</v>
      </c>
    </row>
    <row r="921" spans="1:13" x14ac:dyDescent="0.35">
      <c r="A921" t="s">
        <v>943</v>
      </c>
      <c r="B921" t="s">
        <v>14</v>
      </c>
      <c r="C921">
        <v>113</v>
      </c>
      <c r="D921" t="s">
        <v>9</v>
      </c>
      <c r="E921" s="29">
        <v>45245</v>
      </c>
      <c r="F921">
        <v>34</v>
      </c>
      <c r="G921">
        <v>3.9</v>
      </c>
      <c r="H921">
        <v>2024</v>
      </c>
      <c r="I921" t="s">
        <v>1082</v>
      </c>
      <c r="J921" t="s">
        <v>1077</v>
      </c>
      <c r="K921">
        <v>4</v>
      </c>
      <c r="L921" t="s">
        <v>1059</v>
      </c>
      <c r="M921">
        <v>11</v>
      </c>
    </row>
    <row r="922" spans="1:13" x14ac:dyDescent="0.35">
      <c r="A922" t="s">
        <v>944</v>
      </c>
      <c r="B922" t="s">
        <v>8</v>
      </c>
      <c r="C922">
        <v>88</v>
      </c>
      <c r="D922" t="s">
        <v>10</v>
      </c>
      <c r="E922" s="29">
        <v>45245</v>
      </c>
      <c r="F922">
        <v>220</v>
      </c>
      <c r="G922">
        <v>4.0999999999999996</v>
      </c>
      <c r="H922">
        <v>2024</v>
      </c>
      <c r="I922" t="s">
        <v>1082</v>
      </c>
      <c r="J922" t="s">
        <v>1077</v>
      </c>
      <c r="K922">
        <v>4</v>
      </c>
      <c r="L922" t="s">
        <v>1059</v>
      </c>
      <c r="M922">
        <v>11</v>
      </c>
    </row>
    <row r="923" spans="1:13" x14ac:dyDescent="0.35">
      <c r="A923" t="s">
        <v>945</v>
      </c>
      <c r="B923" t="s">
        <v>20</v>
      </c>
      <c r="C923">
        <v>64</v>
      </c>
      <c r="D923" t="s">
        <v>6</v>
      </c>
      <c r="E923" s="29">
        <v>45245</v>
      </c>
      <c r="F923">
        <v>225</v>
      </c>
      <c r="G923">
        <v>4.5999999999999996</v>
      </c>
      <c r="H923">
        <v>2024</v>
      </c>
      <c r="I923" t="s">
        <v>1082</v>
      </c>
      <c r="J923" t="s">
        <v>1077</v>
      </c>
      <c r="K923">
        <v>5</v>
      </c>
      <c r="L923" t="s">
        <v>1059</v>
      </c>
      <c r="M923">
        <v>11</v>
      </c>
    </row>
    <row r="924" spans="1:13" x14ac:dyDescent="0.35">
      <c r="A924" t="s">
        <v>946</v>
      </c>
      <c r="B924" t="s">
        <v>23</v>
      </c>
      <c r="C924">
        <v>53</v>
      </c>
      <c r="D924" t="s">
        <v>6</v>
      </c>
      <c r="E924" s="29">
        <v>45246</v>
      </c>
      <c r="F924">
        <v>37</v>
      </c>
      <c r="G924">
        <v>4.0999999999999996</v>
      </c>
      <c r="H924">
        <v>2024</v>
      </c>
      <c r="I924" t="s">
        <v>1083</v>
      </c>
      <c r="J924" t="s">
        <v>1081</v>
      </c>
      <c r="K924">
        <v>4</v>
      </c>
      <c r="L924" t="s">
        <v>1059</v>
      </c>
      <c r="M924">
        <v>11</v>
      </c>
    </row>
    <row r="925" spans="1:13" x14ac:dyDescent="0.35">
      <c r="A925" t="s">
        <v>947</v>
      </c>
      <c r="B925" t="s">
        <v>16</v>
      </c>
      <c r="C925">
        <v>63</v>
      </c>
      <c r="D925" t="s">
        <v>9</v>
      </c>
      <c r="E925" s="29">
        <v>45246</v>
      </c>
      <c r="F925">
        <v>44</v>
      </c>
      <c r="G925">
        <v>5</v>
      </c>
      <c r="H925">
        <v>2024</v>
      </c>
      <c r="I925" t="s">
        <v>1083</v>
      </c>
      <c r="J925" t="s">
        <v>1077</v>
      </c>
      <c r="K925">
        <v>5</v>
      </c>
      <c r="L925" t="s">
        <v>1059</v>
      </c>
      <c r="M925">
        <v>11</v>
      </c>
    </row>
    <row r="926" spans="1:13" x14ac:dyDescent="0.35">
      <c r="A926" t="s">
        <v>948</v>
      </c>
      <c r="B926" t="s">
        <v>15</v>
      </c>
      <c r="C926">
        <v>54</v>
      </c>
      <c r="D926" t="s">
        <v>9</v>
      </c>
      <c r="E926" s="29">
        <v>45247</v>
      </c>
      <c r="F926">
        <v>35</v>
      </c>
      <c r="G926">
        <v>2.8</v>
      </c>
      <c r="H926">
        <v>2024</v>
      </c>
      <c r="I926" t="s">
        <v>1085</v>
      </c>
      <c r="J926" t="s">
        <v>1081</v>
      </c>
      <c r="K926">
        <v>3</v>
      </c>
      <c r="L926" t="s">
        <v>1059</v>
      </c>
      <c r="M926">
        <v>11</v>
      </c>
    </row>
    <row r="927" spans="1:13" x14ac:dyDescent="0.35">
      <c r="A927" t="s">
        <v>949</v>
      </c>
      <c r="B927" t="s">
        <v>16</v>
      </c>
      <c r="C927">
        <v>54</v>
      </c>
      <c r="D927" t="s">
        <v>10</v>
      </c>
      <c r="E927" s="29">
        <v>45247</v>
      </c>
      <c r="F927">
        <v>145</v>
      </c>
      <c r="G927">
        <v>2.7</v>
      </c>
      <c r="H927">
        <v>2024</v>
      </c>
      <c r="I927" t="s">
        <v>1085</v>
      </c>
      <c r="J927" t="s">
        <v>1081</v>
      </c>
      <c r="K927">
        <v>3</v>
      </c>
      <c r="L927" t="s">
        <v>1059</v>
      </c>
      <c r="M927">
        <v>11</v>
      </c>
    </row>
    <row r="928" spans="1:13" x14ac:dyDescent="0.35">
      <c r="A928" t="s">
        <v>950</v>
      </c>
      <c r="B928" t="s">
        <v>18</v>
      </c>
      <c r="C928">
        <v>71</v>
      </c>
      <c r="D928" t="s">
        <v>6</v>
      </c>
      <c r="E928" s="29">
        <v>45247</v>
      </c>
      <c r="F928">
        <v>64</v>
      </c>
      <c r="G928">
        <v>3.9</v>
      </c>
      <c r="H928">
        <v>2024</v>
      </c>
      <c r="I928" t="s">
        <v>1085</v>
      </c>
      <c r="J928" t="s">
        <v>1077</v>
      </c>
      <c r="K928">
        <v>4</v>
      </c>
      <c r="L928" t="s">
        <v>1059</v>
      </c>
      <c r="M928">
        <v>11</v>
      </c>
    </row>
    <row r="929" spans="1:13" x14ac:dyDescent="0.35">
      <c r="A929" t="s">
        <v>951</v>
      </c>
      <c r="B929" t="s">
        <v>16</v>
      </c>
      <c r="C929">
        <v>93</v>
      </c>
      <c r="D929" t="s">
        <v>10</v>
      </c>
      <c r="E929" s="29">
        <v>45248</v>
      </c>
      <c r="F929">
        <v>185</v>
      </c>
      <c r="G929">
        <v>4.3</v>
      </c>
      <c r="H929">
        <v>2024</v>
      </c>
      <c r="I929" t="s">
        <v>1086</v>
      </c>
      <c r="J929" t="s">
        <v>1077</v>
      </c>
      <c r="K929">
        <v>4</v>
      </c>
      <c r="L929" t="s">
        <v>1059</v>
      </c>
      <c r="M929">
        <v>11</v>
      </c>
    </row>
    <row r="930" spans="1:13" x14ac:dyDescent="0.35">
      <c r="A930" t="s">
        <v>952</v>
      </c>
      <c r="B930" t="s">
        <v>21</v>
      </c>
      <c r="C930">
        <v>96</v>
      </c>
      <c r="D930" t="s">
        <v>9</v>
      </c>
      <c r="E930" s="29">
        <v>45248</v>
      </c>
      <c r="F930">
        <v>215</v>
      </c>
      <c r="G930">
        <v>2.5</v>
      </c>
      <c r="H930">
        <v>2024</v>
      </c>
      <c r="I930" t="s">
        <v>1086</v>
      </c>
      <c r="J930" t="s">
        <v>1077</v>
      </c>
      <c r="K930">
        <v>3</v>
      </c>
      <c r="L930" t="s">
        <v>1059</v>
      </c>
      <c r="M930">
        <v>11</v>
      </c>
    </row>
    <row r="931" spans="1:13" x14ac:dyDescent="0.35">
      <c r="A931" t="s">
        <v>953</v>
      </c>
      <c r="B931" t="s">
        <v>24</v>
      </c>
      <c r="C931">
        <v>31</v>
      </c>
      <c r="D931" t="s">
        <v>11</v>
      </c>
      <c r="E931" s="29">
        <v>45248</v>
      </c>
      <c r="F931">
        <v>88</v>
      </c>
      <c r="G931">
        <v>3.4</v>
      </c>
      <c r="H931">
        <v>2024</v>
      </c>
      <c r="I931" t="s">
        <v>1086</v>
      </c>
      <c r="J931" t="s">
        <v>1081</v>
      </c>
      <c r="K931">
        <v>3</v>
      </c>
      <c r="L931" t="s">
        <v>1059</v>
      </c>
      <c r="M931">
        <v>11</v>
      </c>
    </row>
    <row r="932" spans="1:13" x14ac:dyDescent="0.35">
      <c r="A932" t="s">
        <v>954</v>
      </c>
      <c r="B932" t="s">
        <v>16</v>
      </c>
      <c r="C932">
        <v>107</v>
      </c>
      <c r="D932" t="s">
        <v>6</v>
      </c>
      <c r="E932" s="29">
        <v>45248</v>
      </c>
      <c r="F932">
        <v>23</v>
      </c>
      <c r="G932">
        <v>3.4</v>
      </c>
      <c r="H932">
        <v>2024</v>
      </c>
      <c r="I932" t="s">
        <v>1086</v>
      </c>
      <c r="J932" t="s">
        <v>1077</v>
      </c>
      <c r="K932">
        <v>3</v>
      </c>
      <c r="L932" t="s">
        <v>1059</v>
      </c>
      <c r="M932">
        <v>11</v>
      </c>
    </row>
    <row r="933" spans="1:13" x14ac:dyDescent="0.35">
      <c r="A933" t="s">
        <v>955</v>
      </c>
      <c r="B933" t="s">
        <v>23</v>
      </c>
      <c r="C933">
        <v>50</v>
      </c>
      <c r="D933" t="s">
        <v>11</v>
      </c>
      <c r="E933" s="29">
        <v>45249</v>
      </c>
      <c r="F933">
        <v>180</v>
      </c>
      <c r="G933">
        <v>1.8</v>
      </c>
      <c r="H933">
        <v>2024</v>
      </c>
      <c r="I933" t="s">
        <v>1076</v>
      </c>
      <c r="J933" t="s">
        <v>1081</v>
      </c>
      <c r="K933">
        <v>2</v>
      </c>
      <c r="L933" t="s">
        <v>1059</v>
      </c>
      <c r="M933">
        <v>11</v>
      </c>
    </row>
    <row r="934" spans="1:13" x14ac:dyDescent="0.35">
      <c r="A934" t="s">
        <v>956</v>
      </c>
      <c r="B934" t="s">
        <v>17</v>
      </c>
      <c r="C934">
        <v>69</v>
      </c>
      <c r="D934" t="s">
        <v>6</v>
      </c>
      <c r="E934" s="29">
        <v>45250</v>
      </c>
      <c r="F934">
        <v>225</v>
      </c>
      <c r="G934">
        <v>3.7</v>
      </c>
      <c r="H934">
        <v>2024</v>
      </c>
      <c r="I934" t="s">
        <v>1078</v>
      </c>
      <c r="J934" t="s">
        <v>1077</v>
      </c>
      <c r="K934">
        <v>4</v>
      </c>
      <c r="L934" t="s">
        <v>1059</v>
      </c>
      <c r="M934">
        <v>11</v>
      </c>
    </row>
    <row r="935" spans="1:13" x14ac:dyDescent="0.35">
      <c r="A935" t="s">
        <v>957</v>
      </c>
      <c r="B935" t="s">
        <v>8</v>
      </c>
      <c r="C935">
        <v>26</v>
      </c>
      <c r="D935" t="s">
        <v>9</v>
      </c>
      <c r="E935" s="29">
        <v>45251</v>
      </c>
      <c r="F935">
        <v>74</v>
      </c>
      <c r="G935">
        <v>4.0999999999999996</v>
      </c>
      <c r="H935">
        <v>2024</v>
      </c>
      <c r="I935" t="s">
        <v>1080</v>
      </c>
      <c r="J935" t="s">
        <v>1084</v>
      </c>
      <c r="K935">
        <v>4</v>
      </c>
      <c r="L935" t="s">
        <v>1059</v>
      </c>
      <c r="M935">
        <v>11</v>
      </c>
    </row>
    <row r="936" spans="1:13" x14ac:dyDescent="0.35">
      <c r="A936" t="s">
        <v>958</v>
      </c>
      <c r="B936" t="s">
        <v>21</v>
      </c>
      <c r="C936">
        <v>158</v>
      </c>
      <c r="D936" t="s">
        <v>6</v>
      </c>
      <c r="E936" s="29">
        <v>45251</v>
      </c>
      <c r="F936">
        <v>36</v>
      </c>
      <c r="G936">
        <v>3</v>
      </c>
      <c r="H936">
        <v>2024</v>
      </c>
      <c r="I936" t="s">
        <v>1080</v>
      </c>
      <c r="J936" t="s">
        <v>1079</v>
      </c>
      <c r="K936">
        <v>3</v>
      </c>
      <c r="L936" t="s">
        <v>1059</v>
      </c>
      <c r="M936">
        <v>11</v>
      </c>
    </row>
    <row r="937" spans="1:13" x14ac:dyDescent="0.35">
      <c r="A937" t="s">
        <v>959</v>
      </c>
      <c r="B937" t="s">
        <v>15</v>
      </c>
      <c r="C937">
        <v>99</v>
      </c>
      <c r="D937" t="s">
        <v>6</v>
      </c>
      <c r="E937" s="29">
        <v>45253</v>
      </c>
      <c r="F937">
        <v>116</v>
      </c>
      <c r="G937">
        <v>3.9</v>
      </c>
      <c r="H937">
        <v>2024</v>
      </c>
      <c r="I937" t="s">
        <v>1083</v>
      </c>
      <c r="J937" t="s">
        <v>1077</v>
      </c>
      <c r="K937">
        <v>4</v>
      </c>
      <c r="L937" t="s">
        <v>1059</v>
      </c>
      <c r="M937">
        <v>11</v>
      </c>
    </row>
    <row r="938" spans="1:13" x14ac:dyDescent="0.35">
      <c r="A938" t="s">
        <v>960</v>
      </c>
      <c r="B938" t="s">
        <v>21</v>
      </c>
      <c r="C938">
        <v>78</v>
      </c>
      <c r="D938" t="s">
        <v>11</v>
      </c>
      <c r="E938" s="29">
        <v>45253</v>
      </c>
      <c r="F938">
        <v>140</v>
      </c>
      <c r="G938">
        <v>4</v>
      </c>
      <c r="H938">
        <v>2024</v>
      </c>
      <c r="I938" t="s">
        <v>1083</v>
      </c>
      <c r="J938" t="s">
        <v>1077</v>
      </c>
      <c r="K938">
        <v>4</v>
      </c>
      <c r="L938" t="s">
        <v>1059</v>
      </c>
      <c r="M938">
        <v>11</v>
      </c>
    </row>
    <row r="939" spans="1:13" x14ac:dyDescent="0.35">
      <c r="A939" t="s">
        <v>961</v>
      </c>
      <c r="B939" t="s">
        <v>21</v>
      </c>
      <c r="C939">
        <v>102</v>
      </c>
      <c r="D939" t="s">
        <v>9</v>
      </c>
      <c r="E939" s="29">
        <v>45254</v>
      </c>
      <c r="F939">
        <v>104</v>
      </c>
      <c r="G939">
        <v>4.5</v>
      </c>
      <c r="H939">
        <v>2024</v>
      </c>
      <c r="I939" t="s">
        <v>1085</v>
      </c>
      <c r="J939" t="s">
        <v>1077</v>
      </c>
      <c r="K939">
        <v>5</v>
      </c>
      <c r="L939" t="s">
        <v>1059</v>
      </c>
      <c r="M939">
        <v>11</v>
      </c>
    </row>
    <row r="940" spans="1:13" x14ac:dyDescent="0.35">
      <c r="A940" t="s">
        <v>962</v>
      </c>
      <c r="B940" t="s">
        <v>15</v>
      </c>
      <c r="C940">
        <v>158</v>
      </c>
      <c r="D940" t="s">
        <v>13</v>
      </c>
      <c r="E940" s="29">
        <v>45254</v>
      </c>
      <c r="F940">
        <v>148</v>
      </c>
      <c r="G940">
        <v>4</v>
      </c>
      <c r="H940">
        <v>2024</v>
      </c>
      <c r="I940" t="s">
        <v>1085</v>
      </c>
      <c r="J940" t="s">
        <v>1079</v>
      </c>
      <c r="K940">
        <v>4</v>
      </c>
      <c r="L940" t="s">
        <v>1059</v>
      </c>
      <c r="M940">
        <v>11</v>
      </c>
    </row>
    <row r="941" spans="1:13" x14ac:dyDescent="0.35">
      <c r="A941" t="s">
        <v>963</v>
      </c>
      <c r="B941" t="s">
        <v>24</v>
      </c>
      <c r="C941">
        <v>56</v>
      </c>
      <c r="D941" t="s">
        <v>6</v>
      </c>
      <c r="E941" s="29">
        <v>45254</v>
      </c>
      <c r="F941">
        <v>205</v>
      </c>
      <c r="G941">
        <v>4.3</v>
      </c>
      <c r="H941">
        <v>2024</v>
      </c>
      <c r="I941" t="s">
        <v>1085</v>
      </c>
      <c r="J941" t="s">
        <v>1081</v>
      </c>
      <c r="K941">
        <v>4</v>
      </c>
      <c r="L941" t="s">
        <v>1059</v>
      </c>
      <c r="M941">
        <v>11</v>
      </c>
    </row>
    <row r="942" spans="1:13" x14ac:dyDescent="0.35">
      <c r="A942" t="s">
        <v>964</v>
      </c>
      <c r="B942" t="s">
        <v>12</v>
      </c>
      <c r="C942">
        <v>17</v>
      </c>
      <c r="D942" t="s">
        <v>10</v>
      </c>
      <c r="E942" s="29">
        <v>45254</v>
      </c>
      <c r="F942">
        <v>210</v>
      </c>
      <c r="G942">
        <v>4.8</v>
      </c>
      <c r="H942">
        <v>2024</v>
      </c>
      <c r="I942" t="s">
        <v>1085</v>
      </c>
      <c r="J942" t="s">
        <v>1084</v>
      </c>
      <c r="K942">
        <v>5</v>
      </c>
      <c r="L942" t="s">
        <v>1059</v>
      </c>
      <c r="M942">
        <v>11</v>
      </c>
    </row>
    <row r="943" spans="1:13" x14ac:dyDescent="0.35">
      <c r="A943" t="s">
        <v>965</v>
      </c>
      <c r="B943" t="s">
        <v>8</v>
      </c>
      <c r="C943">
        <v>104</v>
      </c>
      <c r="D943" t="s">
        <v>13</v>
      </c>
      <c r="E943" s="29">
        <v>45256</v>
      </c>
      <c r="F943">
        <v>41</v>
      </c>
      <c r="G943">
        <v>4.7</v>
      </c>
      <c r="H943">
        <v>2024</v>
      </c>
      <c r="I943" t="s">
        <v>1076</v>
      </c>
      <c r="J943" t="s">
        <v>1077</v>
      </c>
      <c r="K943">
        <v>5</v>
      </c>
      <c r="L943" t="s">
        <v>1059</v>
      </c>
      <c r="M943">
        <v>11</v>
      </c>
    </row>
    <row r="944" spans="1:13" x14ac:dyDescent="0.35">
      <c r="A944" t="s">
        <v>966</v>
      </c>
      <c r="B944" t="s">
        <v>19</v>
      </c>
      <c r="C944">
        <v>96</v>
      </c>
      <c r="D944" t="s">
        <v>11</v>
      </c>
      <c r="E944" s="29">
        <v>45256</v>
      </c>
      <c r="F944">
        <v>136</v>
      </c>
      <c r="G944">
        <v>5</v>
      </c>
      <c r="H944">
        <v>2024</v>
      </c>
      <c r="I944" t="s">
        <v>1076</v>
      </c>
      <c r="J944" t="s">
        <v>1077</v>
      </c>
      <c r="K944">
        <v>5</v>
      </c>
      <c r="L944" t="s">
        <v>1059</v>
      </c>
      <c r="M944">
        <v>11</v>
      </c>
    </row>
    <row r="945" spans="1:13" x14ac:dyDescent="0.35">
      <c r="A945" t="s">
        <v>967</v>
      </c>
      <c r="B945" t="s">
        <v>22</v>
      </c>
      <c r="C945">
        <v>83</v>
      </c>
      <c r="D945" t="s">
        <v>9</v>
      </c>
      <c r="E945" s="29">
        <v>45257</v>
      </c>
      <c r="F945">
        <v>126</v>
      </c>
      <c r="G945">
        <v>1.5</v>
      </c>
      <c r="H945">
        <v>2024</v>
      </c>
      <c r="I945" t="s">
        <v>1078</v>
      </c>
      <c r="J945" t="s">
        <v>1077</v>
      </c>
      <c r="K945">
        <v>2</v>
      </c>
      <c r="L945" t="s">
        <v>1059</v>
      </c>
      <c r="M945">
        <v>11</v>
      </c>
    </row>
    <row r="946" spans="1:13" x14ac:dyDescent="0.35">
      <c r="A946" t="s">
        <v>968</v>
      </c>
      <c r="B946" t="s">
        <v>23</v>
      </c>
      <c r="C946">
        <v>80</v>
      </c>
      <c r="D946" t="s">
        <v>10</v>
      </c>
      <c r="E946" s="29">
        <v>45258</v>
      </c>
      <c r="F946">
        <v>148</v>
      </c>
      <c r="G946">
        <v>4.0999999999999996</v>
      </c>
      <c r="H946">
        <v>2024</v>
      </c>
      <c r="I946" t="s">
        <v>1080</v>
      </c>
      <c r="J946" t="s">
        <v>1077</v>
      </c>
      <c r="K946">
        <v>4</v>
      </c>
      <c r="L946" t="s">
        <v>1059</v>
      </c>
      <c r="M946">
        <v>11</v>
      </c>
    </row>
    <row r="947" spans="1:13" x14ac:dyDescent="0.35">
      <c r="A947" t="s">
        <v>969</v>
      </c>
      <c r="B947" t="s">
        <v>22</v>
      </c>
      <c r="C947">
        <v>152</v>
      </c>
      <c r="D947" t="s">
        <v>9</v>
      </c>
      <c r="E947" s="29">
        <v>45258</v>
      </c>
      <c r="F947">
        <v>125</v>
      </c>
      <c r="G947">
        <v>3.9</v>
      </c>
      <c r="H947">
        <v>2024</v>
      </c>
      <c r="I947" t="s">
        <v>1080</v>
      </c>
      <c r="J947" t="s">
        <v>1079</v>
      </c>
      <c r="K947">
        <v>4</v>
      </c>
      <c r="L947" t="s">
        <v>1059</v>
      </c>
      <c r="M947">
        <v>11</v>
      </c>
    </row>
    <row r="948" spans="1:13" x14ac:dyDescent="0.35">
      <c r="A948" t="s">
        <v>970</v>
      </c>
      <c r="B948" t="s">
        <v>18</v>
      </c>
      <c r="C948">
        <v>34</v>
      </c>
      <c r="D948" t="s">
        <v>11</v>
      </c>
      <c r="E948" s="29">
        <v>45258</v>
      </c>
      <c r="F948">
        <v>25</v>
      </c>
      <c r="G948">
        <v>4.0999999999999996</v>
      </c>
      <c r="H948">
        <v>2024</v>
      </c>
      <c r="I948" t="s">
        <v>1080</v>
      </c>
      <c r="J948" t="s">
        <v>1081</v>
      </c>
      <c r="K948">
        <v>4</v>
      </c>
      <c r="L948" t="s">
        <v>1059</v>
      </c>
      <c r="M948">
        <v>11</v>
      </c>
    </row>
    <row r="949" spans="1:13" x14ac:dyDescent="0.35">
      <c r="A949" t="s">
        <v>971</v>
      </c>
      <c r="B949" t="s">
        <v>14</v>
      </c>
      <c r="C949">
        <v>2</v>
      </c>
      <c r="D949" t="s">
        <v>6</v>
      </c>
      <c r="E949" s="29">
        <v>45259</v>
      </c>
      <c r="F949">
        <v>62</v>
      </c>
      <c r="G949">
        <v>2.8</v>
      </c>
      <c r="H949">
        <v>2024</v>
      </c>
      <c r="I949" t="s">
        <v>1082</v>
      </c>
      <c r="J949" t="s">
        <v>1087</v>
      </c>
      <c r="K949">
        <v>3</v>
      </c>
      <c r="L949" t="s">
        <v>1059</v>
      </c>
      <c r="M949">
        <v>11</v>
      </c>
    </row>
    <row r="950" spans="1:13" x14ac:dyDescent="0.35">
      <c r="A950" t="s">
        <v>972</v>
      </c>
      <c r="B950" t="s">
        <v>23</v>
      </c>
      <c r="C950">
        <v>140</v>
      </c>
      <c r="D950" t="s">
        <v>11</v>
      </c>
      <c r="E950" s="29">
        <v>45260</v>
      </c>
      <c r="F950">
        <v>90</v>
      </c>
      <c r="G950">
        <v>4.5999999999999996</v>
      </c>
      <c r="H950">
        <v>2024</v>
      </c>
      <c r="I950" t="s">
        <v>1083</v>
      </c>
      <c r="J950" t="s">
        <v>1079</v>
      </c>
      <c r="K950">
        <v>5</v>
      </c>
      <c r="L950" t="s">
        <v>1059</v>
      </c>
      <c r="M950">
        <v>11</v>
      </c>
    </row>
    <row r="951" spans="1:13" x14ac:dyDescent="0.35">
      <c r="A951" t="s">
        <v>973</v>
      </c>
      <c r="B951" t="s">
        <v>12</v>
      </c>
      <c r="C951">
        <v>126</v>
      </c>
      <c r="D951" t="s">
        <v>13</v>
      </c>
      <c r="E951" s="29">
        <v>45261</v>
      </c>
      <c r="F951">
        <v>33</v>
      </c>
      <c r="G951">
        <v>4.8</v>
      </c>
      <c r="H951">
        <v>2024</v>
      </c>
      <c r="I951" t="s">
        <v>1085</v>
      </c>
      <c r="J951" t="s">
        <v>1079</v>
      </c>
      <c r="K951">
        <v>5</v>
      </c>
      <c r="L951" t="s">
        <v>1060</v>
      </c>
      <c r="M951">
        <v>12</v>
      </c>
    </row>
    <row r="952" spans="1:13" x14ac:dyDescent="0.35">
      <c r="A952" t="s">
        <v>974</v>
      </c>
      <c r="B952" t="s">
        <v>21</v>
      </c>
      <c r="C952">
        <v>79</v>
      </c>
      <c r="D952" t="s">
        <v>6</v>
      </c>
      <c r="E952" s="29">
        <v>45261</v>
      </c>
      <c r="F952">
        <v>115</v>
      </c>
      <c r="G952">
        <v>2.2999999999999998</v>
      </c>
      <c r="H952">
        <v>2024</v>
      </c>
      <c r="I952" t="s">
        <v>1085</v>
      </c>
      <c r="J952" t="s">
        <v>1077</v>
      </c>
      <c r="K952">
        <v>2</v>
      </c>
      <c r="L952" t="s">
        <v>1060</v>
      </c>
      <c r="M952">
        <v>12</v>
      </c>
    </row>
    <row r="953" spans="1:13" x14ac:dyDescent="0.35">
      <c r="A953" t="s">
        <v>975</v>
      </c>
      <c r="B953" t="s">
        <v>12</v>
      </c>
      <c r="C953">
        <v>133</v>
      </c>
      <c r="D953" t="s">
        <v>13</v>
      </c>
      <c r="E953" s="29">
        <v>45261</v>
      </c>
      <c r="F953">
        <v>45</v>
      </c>
      <c r="G953">
        <v>2.6</v>
      </c>
      <c r="H953">
        <v>2024</v>
      </c>
      <c r="I953" t="s">
        <v>1085</v>
      </c>
      <c r="J953" t="s">
        <v>1079</v>
      </c>
      <c r="K953">
        <v>3</v>
      </c>
      <c r="L953" t="s">
        <v>1060</v>
      </c>
      <c r="M953">
        <v>12</v>
      </c>
    </row>
    <row r="954" spans="1:13" x14ac:dyDescent="0.35">
      <c r="A954" t="s">
        <v>976</v>
      </c>
      <c r="B954" t="s">
        <v>18</v>
      </c>
      <c r="C954">
        <v>97</v>
      </c>
      <c r="D954" t="s">
        <v>10</v>
      </c>
      <c r="E954" s="29">
        <v>45261</v>
      </c>
      <c r="F954">
        <v>114</v>
      </c>
      <c r="G954">
        <v>4.8</v>
      </c>
      <c r="H954">
        <v>2024</v>
      </c>
      <c r="I954" t="s">
        <v>1085</v>
      </c>
      <c r="J954" t="s">
        <v>1077</v>
      </c>
      <c r="K954">
        <v>5</v>
      </c>
      <c r="L954" t="s">
        <v>1060</v>
      </c>
      <c r="M954">
        <v>12</v>
      </c>
    </row>
    <row r="955" spans="1:13" x14ac:dyDescent="0.35">
      <c r="A955" t="s">
        <v>977</v>
      </c>
      <c r="B955" t="s">
        <v>21</v>
      </c>
      <c r="C955">
        <v>102</v>
      </c>
      <c r="D955" t="s">
        <v>9</v>
      </c>
      <c r="E955" s="29">
        <v>45262</v>
      </c>
      <c r="F955">
        <v>72</v>
      </c>
      <c r="G955">
        <v>3.7</v>
      </c>
      <c r="H955">
        <v>2024</v>
      </c>
      <c r="I955" t="s">
        <v>1086</v>
      </c>
      <c r="J955" t="s">
        <v>1077</v>
      </c>
      <c r="K955">
        <v>4</v>
      </c>
      <c r="L955" t="s">
        <v>1060</v>
      </c>
      <c r="M955">
        <v>12</v>
      </c>
    </row>
    <row r="956" spans="1:13" x14ac:dyDescent="0.35">
      <c r="A956" t="s">
        <v>978</v>
      </c>
      <c r="B956" t="s">
        <v>7</v>
      </c>
      <c r="C956">
        <v>62</v>
      </c>
      <c r="D956" t="s">
        <v>10</v>
      </c>
      <c r="E956" s="29">
        <v>45262</v>
      </c>
      <c r="F956">
        <v>205</v>
      </c>
      <c r="G956">
        <v>4.2</v>
      </c>
      <c r="H956">
        <v>2024</v>
      </c>
      <c r="I956" t="s">
        <v>1086</v>
      </c>
      <c r="J956" t="s">
        <v>1077</v>
      </c>
      <c r="K956">
        <v>4</v>
      </c>
      <c r="L956" t="s">
        <v>1060</v>
      </c>
      <c r="M956">
        <v>12</v>
      </c>
    </row>
    <row r="957" spans="1:13" x14ac:dyDescent="0.35">
      <c r="A957" t="s">
        <v>979</v>
      </c>
      <c r="B957" t="s">
        <v>12</v>
      </c>
      <c r="C957">
        <v>149</v>
      </c>
      <c r="D957" t="s">
        <v>9</v>
      </c>
      <c r="E957" s="29">
        <v>45263</v>
      </c>
      <c r="F957">
        <v>42</v>
      </c>
      <c r="G957">
        <v>3.3</v>
      </c>
      <c r="H957">
        <v>2024</v>
      </c>
      <c r="I957" t="s">
        <v>1076</v>
      </c>
      <c r="J957" t="s">
        <v>1079</v>
      </c>
      <c r="K957">
        <v>3</v>
      </c>
      <c r="L957" t="s">
        <v>1060</v>
      </c>
      <c r="M957">
        <v>12</v>
      </c>
    </row>
    <row r="958" spans="1:13" x14ac:dyDescent="0.35">
      <c r="A958" t="s">
        <v>980</v>
      </c>
      <c r="B958" t="s">
        <v>14</v>
      </c>
      <c r="C958">
        <v>133</v>
      </c>
      <c r="D958" t="s">
        <v>10</v>
      </c>
      <c r="E958" s="29">
        <v>45263</v>
      </c>
      <c r="F958">
        <v>96</v>
      </c>
      <c r="G958">
        <v>4.3</v>
      </c>
      <c r="H958">
        <v>2024</v>
      </c>
      <c r="I958" t="s">
        <v>1076</v>
      </c>
      <c r="J958" t="s">
        <v>1079</v>
      </c>
      <c r="K958">
        <v>4</v>
      </c>
      <c r="L958" t="s">
        <v>1060</v>
      </c>
      <c r="M958">
        <v>12</v>
      </c>
    </row>
    <row r="959" spans="1:13" x14ac:dyDescent="0.35">
      <c r="A959" t="s">
        <v>981</v>
      </c>
      <c r="B959" t="s">
        <v>21</v>
      </c>
      <c r="C959">
        <v>51</v>
      </c>
      <c r="D959" t="s">
        <v>6</v>
      </c>
      <c r="E959" s="29">
        <v>45263</v>
      </c>
      <c r="F959">
        <v>64</v>
      </c>
      <c r="G959">
        <v>3.7</v>
      </c>
      <c r="H959">
        <v>2024</v>
      </c>
      <c r="I959" t="s">
        <v>1076</v>
      </c>
      <c r="J959" t="s">
        <v>1081</v>
      </c>
      <c r="K959">
        <v>4</v>
      </c>
      <c r="L959" t="s">
        <v>1060</v>
      </c>
      <c r="M959">
        <v>12</v>
      </c>
    </row>
    <row r="960" spans="1:13" x14ac:dyDescent="0.35">
      <c r="A960" t="s">
        <v>982</v>
      </c>
      <c r="B960" t="s">
        <v>7</v>
      </c>
      <c r="C960">
        <v>110</v>
      </c>
      <c r="D960" t="s">
        <v>10</v>
      </c>
      <c r="E960" s="29">
        <v>45264</v>
      </c>
      <c r="F960">
        <v>72</v>
      </c>
      <c r="G960">
        <v>3.7</v>
      </c>
      <c r="H960">
        <v>2024</v>
      </c>
      <c r="I960" t="s">
        <v>1078</v>
      </c>
      <c r="J960" t="s">
        <v>1077</v>
      </c>
      <c r="K960">
        <v>4</v>
      </c>
      <c r="L960" t="s">
        <v>1060</v>
      </c>
      <c r="M960">
        <v>12</v>
      </c>
    </row>
    <row r="961" spans="1:13" x14ac:dyDescent="0.35">
      <c r="A961" t="s">
        <v>983</v>
      </c>
      <c r="B961" t="s">
        <v>18</v>
      </c>
      <c r="C961">
        <v>38</v>
      </c>
      <c r="D961" t="s">
        <v>13</v>
      </c>
      <c r="E961" s="29">
        <v>45265</v>
      </c>
      <c r="F961">
        <v>27</v>
      </c>
      <c r="G961">
        <v>3.1</v>
      </c>
      <c r="H961">
        <v>2024</v>
      </c>
      <c r="I961" t="s">
        <v>1080</v>
      </c>
      <c r="J961" t="s">
        <v>1081</v>
      </c>
      <c r="K961">
        <v>3</v>
      </c>
      <c r="L961" t="s">
        <v>1060</v>
      </c>
      <c r="M961">
        <v>12</v>
      </c>
    </row>
    <row r="962" spans="1:13" x14ac:dyDescent="0.35">
      <c r="A962" t="s">
        <v>984</v>
      </c>
      <c r="B962" t="s">
        <v>14</v>
      </c>
      <c r="C962">
        <v>78</v>
      </c>
      <c r="D962" t="s">
        <v>13</v>
      </c>
      <c r="E962" s="29">
        <v>45267</v>
      </c>
      <c r="F962">
        <v>200</v>
      </c>
      <c r="G962">
        <v>2.4</v>
      </c>
      <c r="H962">
        <v>2024</v>
      </c>
      <c r="I962" t="s">
        <v>1083</v>
      </c>
      <c r="J962" t="s">
        <v>1077</v>
      </c>
      <c r="K962">
        <v>2</v>
      </c>
      <c r="L962" t="s">
        <v>1060</v>
      </c>
      <c r="M962">
        <v>12</v>
      </c>
    </row>
    <row r="963" spans="1:13" x14ac:dyDescent="0.35">
      <c r="A963" t="s">
        <v>985</v>
      </c>
      <c r="B963" t="s">
        <v>18</v>
      </c>
      <c r="C963">
        <v>25</v>
      </c>
      <c r="D963" t="s">
        <v>9</v>
      </c>
      <c r="E963" s="29">
        <v>45268</v>
      </c>
      <c r="F963">
        <v>93</v>
      </c>
      <c r="G963">
        <v>3.5</v>
      </c>
      <c r="H963">
        <v>2024</v>
      </c>
      <c r="I963" t="s">
        <v>1085</v>
      </c>
      <c r="J963" t="s">
        <v>1084</v>
      </c>
      <c r="K963">
        <v>4</v>
      </c>
      <c r="L963" t="s">
        <v>1060</v>
      </c>
      <c r="M963">
        <v>12</v>
      </c>
    </row>
    <row r="964" spans="1:13" x14ac:dyDescent="0.35">
      <c r="A964" t="s">
        <v>986</v>
      </c>
      <c r="B964" t="s">
        <v>16</v>
      </c>
      <c r="C964">
        <v>50</v>
      </c>
      <c r="D964" t="s">
        <v>6</v>
      </c>
      <c r="E964" s="29">
        <v>45268</v>
      </c>
      <c r="F964">
        <v>54</v>
      </c>
      <c r="G964">
        <v>4.3</v>
      </c>
      <c r="H964">
        <v>2024</v>
      </c>
      <c r="I964" t="s">
        <v>1085</v>
      </c>
      <c r="J964" t="s">
        <v>1081</v>
      </c>
      <c r="K964">
        <v>4</v>
      </c>
      <c r="L964" t="s">
        <v>1060</v>
      </c>
      <c r="M964">
        <v>12</v>
      </c>
    </row>
    <row r="965" spans="1:13" x14ac:dyDescent="0.35">
      <c r="A965" t="s">
        <v>987</v>
      </c>
      <c r="B965" t="s">
        <v>18</v>
      </c>
      <c r="C965">
        <v>103</v>
      </c>
      <c r="D965" t="s">
        <v>9</v>
      </c>
      <c r="E965" s="29">
        <v>45269</v>
      </c>
      <c r="F965">
        <v>72</v>
      </c>
      <c r="G965">
        <v>3.4</v>
      </c>
      <c r="H965">
        <v>2024</v>
      </c>
      <c r="I965" t="s">
        <v>1086</v>
      </c>
      <c r="J965" t="s">
        <v>1077</v>
      </c>
      <c r="K965">
        <v>3</v>
      </c>
      <c r="L965" t="s">
        <v>1060</v>
      </c>
      <c r="M965">
        <v>12</v>
      </c>
    </row>
    <row r="966" spans="1:13" x14ac:dyDescent="0.35">
      <c r="A966" t="s">
        <v>988</v>
      </c>
      <c r="B966" t="s">
        <v>22</v>
      </c>
      <c r="C966">
        <v>63</v>
      </c>
      <c r="D966" t="s">
        <v>11</v>
      </c>
      <c r="E966" s="29">
        <v>45269</v>
      </c>
      <c r="F966">
        <v>82</v>
      </c>
      <c r="G966">
        <v>3.7</v>
      </c>
      <c r="H966">
        <v>2024</v>
      </c>
      <c r="I966" t="s">
        <v>1086</v>
      </c>
      <c r="J966" t="s">
        <v>1077</v>
      </c>
      <c r="K966">
        <v>4</v>
      </c>
      <c r="L966" t="s">
        <v>1060</v>
      </c>
      <c r="M966">
        <v>12</v>
      </c>
    </row>
    <row r="967" spans="1:13" x14ac:dyDescent="0.35">
      <c r="A967" t="s">
        <v>989</v>
      </c>
      <c r="B967" t="s">
        <v>16</v>
      </c>
      <c r="C967">
        <v>96</v>
      </c>
      <c r="D967" t="s">
        <v>6</v>
      </c>
      <c r="E967" s="29">
        <v>45273</v>
      </c>
      <c r="F967">
        <v>164</v>
      </c>
      <c r="G967">
        <v>4.8</v>
      </c>
      <c r="H967">
        <v>2024</v>
      </c>
      <c r="I967" t="s">
        <v>1082</v>
      </c>
      <c r="J967" t="s">
        <v>1077</v>
      </c>
      <c r="K967">
        <v>5</v>
      </c>
      <c r="L967" t="s">
        <v>1060</v>
      </c>
      <c r="M967">
        <v>12</v>
      </c>
    </row>
    <row r="968" spans="1:13" x14ac:dyDescent="0.35">
      <c r="A968" t="s">
        <v>990</v>
      </c>
      <c r="B968" t="s">
        <v>23</v>
      </c>
      <c r="C968">
        <v>94</v>
      </c>
      <c r="D968" t="s">
        <v>9</v>
      </c>
      <c r="E968" s="29">
        <v>45273</v>
      </c>
      <c r="F968">
        <v>78</v>
      </c>
      <c r="G968">
        <v>3.3</v>
      </c>
      <c r="H968">
        <v>2024</v>
      </c>
      <c r="I968" t="s">
        <v>1082</v>
      </c>
      <c r="J968" t="s">
        <v>1077</v>
      </c>
      <c r="K968">
        <v>3</v>
      </c>
      <c r="L968" t="s">
        <v>1060</v>
      </c>
      <c r="M968">
        <v>12</v>
      </c>
    </row>
    <row r="969" spans="1:13" x14ac:dyDescent="0.35">
      <c r="A969" t="s">
        <v>991</v>
      </c>
      <c r="B969" t="s">
        <v>7</v>
      </c>
      <c r="C969">
        <v>46</v>
      </c>
      <c r="D969" t="s">
        <v>13</v>
      </c>
      <c r="E969" s="29">
        <v>45274</v>
      </c>
      <c r="F969">
        <v>135</v>
      </c>
      <c r="G969">
        <v>4.2</v>
      </c>
      <c r="H969">
        <v>2024</v>
      </c>
      <c r="I969" t="s">
        <v>1083</v>
      </c>
      <c r="J969" t="s">
        <v>1081</v>
      </c>
      <c r="K969">
        <v>4</v>
      </c>
      <c r="L969" t="s">
        <v>1060</v>
      </c>
      <c r="M969">
        <v>12</v>
      </c>
    </row>
    <row r="970" spans="1:13" x14ac:dyDescent="0.35">
      <c r="A970" t="s">
        <v>992</v>
      </c>
      <c r="B970" t="s">
        <v>5</v>
      </c>
      <c r="C970">
        <v>127</v>
      </c>
      <c r="D970" t="s">
        <v>6</v>
      </c>
      <c r="E970" s="29">
        <v>45275</v>
      </c>
      <c r="F970">
        <v>145</v>
      </c>
      <c r="G970">
        <v>2.6</v>
      </c>
      <c r="H970">
        <v>2024</v>
      </c>
      <c r="I970" t="s">
        <v>1085</v>
      </c>
      <c r="J970" t="s">
        <v>1079</v>
      </c>
      <c r="K970">
        <v>3</v>
      </c>
      <c r="L970" t="s">
        <v>1060</v>
      </c>
      <c r="M970">
        <v>12</v>
      </c>
    </row>
    <row r="971" spans="1:13" x14ac:dyDescent="0.35">
      <c r="A971" t="s">
        <v>993</v>
      </c>
      <c r="B971" t="s">
        <v>15</v>
      </c>
      <c r="C971">
        <v>96</v>
      </c>
      <c r="D971" t="s">
        <v>13</v>
      </c>
      <c r="E971" s="29">
        <v>45275</v>
      </c>
      <c r="F971">
        <v>115</v>
      </c>
      <c r="G971">
        <v>4.9000000000000004</v>
      </c>
      <c r="H971">
        <v>2024</v>
      </c>
      <c r="I971" t="s">
        <v>1085</v>
      </c>
      <c r="J971" t="s">
        <v>1077</v>
      </c>
      <c r="K971">
        <v>5</v>
      </c>
      <c r="L971" t="s">
        <v>1060</v>
      </c>
      <c r="M971">
        <v>12</v>
      </c>
    </row>
    <row r="972" spans="1:13" x14ac:dyDescent="0.35">
      <c r="A972" t="s">
        <v>1004</v>
      </c>
      <c r="B972" t="s">
        <v>17</v>
      </c>
      <c r="C972">
        <v>151</v>
      </c>
      <c r="D972" t="s">
        <v>9</v>
      </c>
      <c r="E972" s="29">
        <v>45275</v>
      </c>
      <c r="F972">
        <v>117</v>
      </c>
      <c r="G972">
        <v>2</v>
      </c>
      <c r="H972">
        <v>2024</v>
      </c>
      <c r="I972" t="s">
        <v>1085</v>
      </c>
      <c r="J972" t="s">
        <v>1079</v>
      </c>
      <c r="K972">
        <v>2</v>
      </c>
      <c r="L972" t="s">
        <v>1060</v>
      </c>
      <c r="M972">
        <v>12</v>
      </c>
    </row>
    <row r="973" spans="1:13" x14ac:dyDescent="0.35">
      <c r="A973" t="s">
        <v>1005</v>
      </c>
      <c r="B973" t="s">
        <v>5</v>
      </c>
      <c r="C973">
        <v>158</v>
      </c>
      <c r="D973" t="s">
        <v>10</v>
      </c>
      <c r="E973" s="29">
        <v>45276</v>
      </c>
      <c r="F973">
        <v>36</v>
      </c>
      <c r="G973">
        <v>4.7</v>
      </c>
      <c r="H973">
        <v>2024</v>
      </c>
      <c r="I973" t="s">
        <v>1086</v>
      </c>
      <c r="J973" t="s">
        <v>1079</v>
      </c>
      <c r="K973">
        <v>5</v>
      </c>
      <c r="L973" t="s">
        <v>1060</v>
      </c>
      <c r="M973">
        <v>12</v>
      </c>
    </row>
    <row r="974" spans="1:13" x14ac:dyDescent="0.35">
      <c r="A974" t="s">
        <v>1006</v>
      </c>
      <c r="B974" t="s">
        <v>23</v>
      </c>
      <c r="C974">
        <v>45</v>
      </c>
      <c r="D974" t="s">
        <v>10</v>
      </c>
      <c r="E974" s="29">
        <v>45276</v>
      </c>
      <c r="F974">
        <v>84</v>
      </c>
      <c r="G974">
        <v>2.8</v>
      </c>
      <c r="H974">
        <v>2024</v>
      </c>
      <c r="I974" t="s">
        <v>1086</v>
      </c>
      <c r="J974" t="s">
        <v>1081</v>
      </c>
      <c r="K974">
        <v>3</v>
      </c>
      <c r="L974" t="s">
        <v>1060</v>
      </c>
      <c r="M974">
        <v>12</v>
      </c>
    </row>
    <row r="975" spans="1:13" x14ac:dyDescent="0.35">
      <c r="A975" t="s">
        <v>1007</v>
      </c>
      <c r="B975" t="s">
        <v>24</v>
      </c>
      <c r="C975">
        <v>141</v>
      </c>
      <c r="D975" t="s">
        <v>10</v>
      </c>
      <c r="E975" s="29">
        <v>45276</v>
      </c>
      <c r="F975">
        <v>66</v>
      </c>
      <c r="G975">
        <v>3.2</v>
      </c>
      <c r="H975">
        <v>2024</v>
      </c>
      <c r="I975" t="s">
        <v>1086</v>
      </c>
      <c r="J975" t="s">
        <v>1079</v>
      </c>
      <c r="K975">
        <v>3</v>
      </c>
      <c r="L975" t="s">
        <v>1060</v>
      </c>
      <c r="M975">
        <v>12</v>
      </c>
    </row>
    <row r="976" spans="1:13" x14ac:dyDescent="0.35">
      <c r="A976" t="s">
        <v>1008</v>
      </c>
      <c r="B976" t="s">
        <v>18</v>
      </c>
      <c r="C976">
        <v>147</v>
      </c>
      <c r="D976" t="s">
        <v>13</v>
      </c>
      <c r="E976" s="29">
        <v>45276</v>
      </c>
      <c r="F976">
        <v>76</v>
      </c>
      <c r="G976">
        <v>4.7</v>
      </c>
      <c r="H976">
        <v>2024</v>
      </c>
      <c r="I976" t="s">
        <v>1086</v>
      </c>
      <c r="J976" t="s">
        <v>1079</v>
      </c>
      <c r="K976">
        <v>5</v>
      </c>
      <c r="L976" t="s">
        <v>1060</v>
      </c>
      <c r="M976">
        <v>12</v>
      </c>
    </row>
    <row r="977" spans="1:13" x14ac:dyDescent="0.35">
      <c r="A977" t="s">
        <v>1009</v>
      </c>
      <c r="B977" t="s">
        <v>19</v>
      </c>
      <c r="C977">
        <v>126</v>
      </c>
      <c r="D977" t="s">
        <v>13</v>
      </c>
      <c r="E977" s="29">
        <v>45276</v>
      </c>
      <c r="F977">
        <v>185</v>
      </c>
      <c r="G977">
        <v>4.8</v>
      </c>
      <c r="H977">
        <v>2024</v>
      </c>
      <c r="I977" t="s">
        <v>1086</v>
      </c>
      <c r="J977" t="s">
        <v>1079</v>
      </c>
      <c r="K977">
        <v>5</v>
      </c>
      <c r="L977" t="s">
        <v>1060</v>
      </c>
      <c r="M977">
        <v>12</v>
      </c>
    </row>
    <row r="978" spans="1:13" x14ac:dyDescent="0.35">
      <c r="A978" t="s">
        <v>1010</v>
      </c>
      <c r="B978" t="s">
        <v>23</v>
      </c>
      <c r="C978">
        <v>126</v>
      </c>
      <c r="D978" t="s">
        <v>11</v>
      </c>
      <c r="E978" s="29">
        <v>45277</v>
      </c>
      <c r="F978">
        <v>80</v>
      </c>
      <c r="G978">
        <v>4.7</v>
      </c>
      <c r="H978">
        <v>2024</v>
      </c>
      <c r="I978" t="s">
        <v>1076</v>
      </c>
      <c r="J978" t="s">
        <v>1079</v>
      </c>
      <c r="K978">
        <v>5</v>
      </c>
      <c r="L978" t="s">
        <v>1060</v>
      </c>
      <c r="M978">
        <v>12</v>
      </c>
    </row>
    <row r="979" spans="1:13" x14ac:dyDescent="0.35">
      <c r="A979" t="s">
        <v>1011</v>
      </c>
      <c r="B979" t="s">
        <v>14</v>
      </c>
      <c r="C979">
        <v>32</v>
      </c>
      <c r="D979" t="s">
        <v>13</v>
      </c>
      <c r="E979" s="29">
        <v>45277</v>
      </c>
      <c r="F979">
        <v>148</v>
      </c>
      <c r="G979">
        <v>4</v>
      </c>
      <c r="H979">
        <v>2024</v>
      </c>
      <c r="I979" t="s">
        <v>1076</v>
      </c>
      <c r="J979" t="s">
        <v>1081</v>
      </c>
      <c r="K979">
        <v>4</v>
      </c>
      <c r="L979" t="s">
        <v>1060</v>
      </c>
      <c r="M979">
        <v>12</v>
      </c>
    </row>
    <row r="980" spans="1:13" x14ac:dyDescent="0.35">
      <c r="A980" t="s">
        <v>1012</v>
      </c>
      <c r="B980" t="s">
        <v>23</v>
      </c>
      <c r="C980">
        <v>84</v>
      </c>
      <c r="D980" t="s">
        <v>6</v>
      </c>
      <c r="E980" s="29">
        <v>45279</v>
      </c>
      <c r="F980">
        <v>180</v>
      </c>
      <c r="G980">
        <v>4.9000000000000004</v>
      </c>
      <c r="H980">
        <v>2024</v>
      </c>
      <c r="I980" t="s">
        <v>1080</v>
      </c>
      <c r="J980" t="s">
        <v>1077</v>
      </c>
      <c r="K980">
        <v>5</v>
      </c>
      <c r="L980" t="s">
        <v>1060</v>
      </c>
      <c r="M980">
        <v>12</v>
      </c>
    </row>
    <row r="981" spans="1:13" x14ac:dyDescent="0.35">
      <c r="A981" t="s">
        <v>1013</v>
      </c>
      <c r="B981" t="s">
        <v>22</v>
      </c>
      <c r="C981">
        <v>120</v>
      </c>
      <c r="D981" t="s">
        <v>11</v>
      </c>
      <c r="E981" s="29">
        <v>45280</v>
      </c>
      <c r="F981">
        <v>190</v>
      </c>
      <c r="G981">
        <v>3.7</v>
      </c>
      <c r="H981">
        <v>2024</v>
      </c>
      <c r="I981" t="s">
        <v>1082</v>
      </c>
      <c r="J981" t="s">
        <v>1077</v>
      </c>
      <c r="K981">
        <v>4</v>
      </c>
      <c r="L981" t="s">
        <v>1060</v>
      </c>
      <c r="M981">
        <v>12</v>
      </c>
    </row>
    <row r="982" spans="1:13" x14ac:dyDescent="0.35">
      <c r="A982" t="s">
        <v>1014</v>
      </c>
      <c r="B982" t="s">
        <v>8</v>
      </c>
      <c r="C982">
        <v>93</v>
      </c>
      <c r="D982" t="s">
        <v>13</v>
      </c>
      <c r="E982" s="29">
        <v>45280</v>
      </c>
      <c r="F982">
        <v>38</v>
      </c>
      <c r="G982">
        <v>4.5</v>
      </c>
      <c r="H982">
        <v>2024</v>
      </c>
      <c r="I982" t="s">
        <v>1082</v>
      </c>
      <c r="J982" t="s">
        <v>1077</v>
      </c>
      <c r="K982">
        <v>5</v>
      </c>
      <c r="L982" t="s">
        <v>1060</v>
      </c>
      <c r="M982">
        <v>12</v>
      </c>
    </row>
    <row r="983" spans="1:13" x14ac:dyDescent="0.35">
      <c r="A983" t="s">
        <v>1015</v>
      </c>
      <c r="B983" t="s">
        <v>15</v>
      </c>
      <c r="C983">
        <v>76</v>
      </c>
      <c r="D983" t="s">
        <v>9</v>
      </c>
      <c r="E983" s="29">
        <v>45281</v>
      </c>
      <c r="F983">
        <v>82</v>
      </c>
      <c r="G983">
        <v>2.1</v>
      </c>
      <c r="H983">
        <v>2024</v>
      </c>
      <c r="I983" t="s">
        <v>1083</v>
      </c>
      <c r="J983" t="s">
        <v>1077</v>
      </c>
      <c r="K983">
        <v>2</v>
      </c>
      <c r="L983" t="s">
        <v>1060</v>
      </c>
      <c r="M983">
        <v>12</v>
      </c>
    </row>
    <row r="984" spans="1:13" x14ac:dyDescent="0.35">
      <c r="A984" t="s">
        <v>1016</v>
      </c>
      <c r="B984" t="s">
        <v>5</v>
      </c>
      <c r="C984">
        <v>89</v>
      </c>
      <c r="D984" t="s">
        <v>13</v>
      </c>
      <c r="E984" s="29">
        <v>45284</v>
      </c>
      <c r="F984">
        <v>88</v>
      </c>
      <c r="G984">
        <v>2.8</v>
      </c>
      <c r="H984">
        <v>2024</v>
      </c>
      <c r="I984" t="s">
        <v>1076</v>
      </c>
      <c r="J984" t="s">
        <v>1077</v>
      </c>
      <c r="K984">
        <v>3</v>
      </c>
      <c r="L984" t="s">
        <v>1060</v>
      </c>
      <c r="M984">
        <v>12</v>
      </c>
    </row>
    <row r="985" spans="1:13" x14ac:dyDescent="0.35">
      <c r="A985" t="s">
        <v>1017</v>
      </c>
      <c r="B985" t="s">
        <v>21</v>
      </c>
      <c r="C985">
        <v>91</v>
      </c>
      <c r="D985" t="s">
        <v>6</v>
      </c>
      <c r="E985" s="29">
        <v>45284</v>
      </c>
      <c r="F985">
        <v>42</v>
      </c>
      <c r="G985">
        <v>4.0999999999999996</v>
      </c>
      <c r="H985">
        <v>2024</v>
      </c>
      <c r="I985" t="s">
        <v>1076</v>
      </c>
      <c r="J985" t="s">
        <v>1077</v>
      </c>
      <c r="K985">
        <v>4</v>
      </c>
      <c r="L985" t="s">
        <v>1060</v>
      </c>
      <c r="M985">
        <v>12</v>
      </c>
    </row>
    <row r="986" spans="1:13" x14ac:dyDescent="0.35">
      <c r="A986" t="s">
        <v>1018</v>
      </c>
      <c r="B986" t="s">
        <v>7</v>
      </c>
      <c r="C986">
        <v>7</v>
      </c>
      <c r="D986" t="s">
        <v>10</v>
      </c>
      <c r="E986" s="29">
        <v>45285</v>
      </c>
      <c r="F986">
        <v>64</v>
      </c>
      <c r="G986">
        <v>3.3</v>
      </c>
      <c r="H986">
        <v>2024</v>
      </c>
      <c r="I986" t="s">
        <v>1078</v>
      </c>
      <c r="J986" t="s">
        <v>1087</v>
      </c>
      <c r="K986">
        <v>3</v>
      </c>
      <c r="L986" t="s">
        <v>1060</v>
      </c>
      <c r="M986">
        <v>12</v>
      </c>
    </row>
    <row r="987" spans="1:13" x14ac:dyDescent="0.35">
      <c r="A987" t="s">
        <v>1019</v>
      </c>
      <c r="B987" t="s">
        <v>14</v>
      </c>
      <c r="C987">
        <v>140</v>
      </c>
      <c r="D987" t="s">
        <v>10</v>
      </c>
      <c r="E987" s="29">
        <v>45285</v>
      </c>
      <c r="F987">
        <v>105</v>
      </c>
      <c r="G987">
        <v>1.7</v>
      </c>
      <c r="H987">
        <v>2024</v>
      </c>
      <c r="I987" t="s">
        <v>1078</v>
      </c>
      <c r="J987" t="s">
        <v>1079</v>
      </c>
      <c r="K987">
        <v>2</v>
      </c>
      <c r="L987" t="s">
        <v>1060</v>
      </c>
      <c r="M987">
        <v>12</v>
      </c>
    </row>
    <row r="988" spans="1:13" x14ac:dyDescent="0.35">
      <c r="A988" t="s">
        <v>1020</v>
      </c>
      <c r="B988" t="s">
        <v>12</v>
      </c>
      <c r="C988">
        <v>58</v>
      </c>
      <c r="D988" t="s">
        <v>11</v>
      </c>
      <c r="E988" s="29">
        <v>45285</v>
      </c>
      <c r="F988">
        <v>25</v>
      </c>
      <c r="G988">
        <v>3.6</v>
      </c>
      <c r="H988">
        <v>2024</v>
      </c>
      <c r="I988" t="s">
        <v>1078</v>
      </c>
      <c r="J988" t="s">
        <v>1081</v>
      </c>
      <c r="K988">
        <v>4</v>
      </c>
      <c r="L988" t="s">
        <v>1060</v>
      </c>
      <c r="M988">
        <v>12</v>
      </c>
    </row>
    <row r="989" spans="1:13" x14ac:dyDescent="0.35">
      <c r="A989" t="s">
        <v>1021</v>
      </c>
      <c r="B989" t="s">
        <v>20</v>
      </c>
      <c r="C989">
        <v>90</v>
      </c>
      <c r="D989" t="s">
        <v>9</v>
      </c>
      <c r="E989" s="29">
        <v>45286</v>
      </c>
      <c r="F989">
        <v>176</v>
      </c>
      <c r="G989">
        <v>3.6</v>
      </c>
      <c r="H989">
        <v>2024</v>
      </c>
      <c r="I989" t="s">
        <v>1080</v>
      </c>
      <c r="J989" t="s">
        <v>1077</v>
      </c>
      <c r="K989">
        <v>4</v>
      </c>
      <c r="L989" t="s">
        <v>1060</v>
      </c>
      <c r="M989">
        <v>12</v>
      </c>
    </row>
    <row r="990" spans="1:13" x14ac:dyDescent="0.35">
      <c r="A990" t="s">
        <v>1022</v>
      </c>
      <c r="B990" t="s">
        <v>20</v>
      </c>
      <c r="C990">
        <v>106</v>
      </c>
      <c r="D990" t="s">
        <v>13</v>
      </c>
      <c r="E990" s="29">
        <v>45287</v>
      </c>
      <c r="F990">
        <v>46</v>
      </c>
      <c r="G990">
        <v>4.5999999999999996</v>
      </c>
      <c r="H990">
        <v>2024</v>
      </c>
      <c r="I990" t="s">
        <v>1082</v>
      </c>
      <c r="J990" t="s">
        <v>1077</v>
      </c>
      <c r="K990">
        <v>5</v>
      </c>
      <c r="L990" t="s">
        <v>1060</v>
      </c>
      <c r="M990">
        <v>12</v>
      </c>
    </row>
    <row r="991" spans="1:13" x14ac:dyDescent="0.35">
      <c r="A991" t="s">
        <v>1023</v>
      </c>
      <c r="B991" t="s">
        <v>22</v>
      </c>
      <c r="C991">
        <v>72</v>
      </c>
      <c r="D991" t="s">
        <v>10</v>
      </c>
      <c r="E991" s="29">
        <v>45287</v>
      </c>
      <c r="F991">
        <v>164</v>
      </c>
      <c r="G991">
        <v>4.8</v>
      </c>
      <c r="H991">
        <v>2024</v>
      </c>
      <c r="I991" t="s">
        <v>1082</v>
      </c>
      <c r="J991" t="s">
        <v>1077</v>
      </c>
      <c r="K991">
        <v>5</v>
      </c>
      <c r="L991" t="s">
        <v>1060</v>
      </c>
      <c r="M991">
        <v>12</v>
      </c>
    </row>
    <row r="992" spans="1:13" x14ac:dyDescent="0.35">
      <c r="A992" t="s">
        <v>1024</v>
      </c>
      <c r="B992" t="s">
        <v>7</v>
      </c>
      <c r="C992">
        <v>124</v>
      </c>
      <c r="D992" t="s">
        <v>10</v>
      </c>
      <c r="E992" s="29">
        <v>45288</v>
      </c>
      <c r="F992">
        <v>64</v>
      </c>
      <c r="G992">
        <v>4.5</v>
      </c>
      <c r="H992">
        <v>2024</v>
      </c>
      <c r="I992" t="s">
        <v>1083</v>
      </c>
      <c r="J992" t="s">
        <v>1079</v>
      </c>
      <c r="K992">
        <v>5</v>
      </c>
      <c r="L992" t="s">
        <v>1060</v>
      </c>
      <c r="M992">
        <v>12</v>
      </c>
    </row>
    <row r="993" spans="1:13" x14ac:dyDescent="0.35">
      <c r="A993" t="s">
        <v>1025</v>
      </c>
      <c r="B993" t="s">
        <v>24</v>
      </c>
      <c r="C993">
        <v>86</v>
      </c>
      <c r="D993" t="s">
        <v>6</v>
      </c>
      <c r="E993" s="29">
        <v>45288</v>
      </c>
      <c r="F993">
        <v>205</v>
      </c>
      <c r="G993">
        <v>4.5</v>
      </c>
      <c r="H993">
        <v>2024</v>
      </c>
      <c r="I993" t="s">
        <v>1083</v>
      </c>
      <c r="J993" t="s">
        <v>1077</v>
      </c>
      <c r="K993">
        <v>5</v>
      </c>
      <c r="L993" t="s">
        <v>1060</v>
      </c>
      <c r="M993">
        <v>12</v>
      </c>
    </row>
    <row r="994" spans="1:13" x14ac:dyDescent="0.35">
      <c r="A994" t="s">
        <v>1026</v>
      </c>
      <c r="B994" t="s">
        <v>23</v>
      </c>
      <c r="C994">
        <v>164</v>
      </c>
      <c r="D994" t="s">
        <v>6</v>
      </c>
      <c r="E994" s="29">
        <v>45289</v>
      </c>
      <c r="F994">
        <v>100</v>
      </c>
      <c r="G994">
        <v>4.5999999999999996</v>
      </c>
      <c r="H994">
        <v>2024</v>
      </c>
      <c r="I994" t="s">
        <v>1085</v>
      </c>
      <c r="J994" t="s">
        <v>1079</v>
      </c>
      <c r="K994">
        <v>5</v>
      </c>
      <c r="L994" t="s">
        <v>1060</v>
      </c>
      <c r="M994">
        <v>12</v>
      </c>
    </row>
    <row r="995" spans="1:13" x14ac:dyDescent="0.35">
      <c r="A995" t="s">
        <v>1027</v>
      </c>
      <c r="B995" t="s">
        <v>8</v>
      </c>
      <c r="C995">
        <v>40</v>
      </c>
      <c r="D995" t="s">
        <v>9</v>
      </c>
      <c r="E995" s="29">
        <v>45289</v>
      </c>
      <c r="F995">
        <v>111</v>
      </c>
      <c r="G995">
        <v>4.5999999999999996</v>
      </c>
      <c r="H995">
        <v>2024</v>
      </c>
      <c r="I995" t="s">
        <v>1085</v>
      </c>
      <c r="J995" t="s">
        <v>1081</v>
      </c>
      <c r="K995">
        <v>5</v>
      </c>
      <c r="L995" t="s">
        <v>1060</v>
      </c>
      <c r="M995">
        <v>12</v>
      </c>
    </row>
    <row r="996" spans="1:13" x14ac:dyDescent="0.35">
      <c r="A996" t="s">
        <v>1028</v>
      </c>
      <c r="B996" t="s">
        <v>21</v>
      </c>
      <c r="C996">
        <v>76</v>
      </c>
      <c r="D996" t="s">
        <v>11</v>
      </c>
      <c r="E996" s="29">
        <v>45289</v>
      </c>
      <c r="F996">
        <v>80</v>
      </c>
      <c r="G996">
        <v>3.5</v>
      </c>
      <c r="H996">
        <v>2024</v>
      </c>
      <c r="I996" t="s">
        <v>1085</v>
      </c>
      <c r="J996" t="s">
        <v>1077</v>
      </c>
      <c r="K996">
        <v>4</v>
      </c>
      <c r="L996" t="s">
        <v>1060</v>
      </c>
      <c r="M996">
        <v>12</v>
      </c>
    </row>
    <row r="997" spans="1:13" x14ac:dyDescent="0.35">
      <c r="A997" t="s">
        <v>1029</v>
      </c>
      <c r="B997" t="s">
        <v>7</v>
      </c>
      <c r="C997">
        <v>95</v>
      </c>
      <c r="D997" t="s">
        <v>13</v>
      </c>
      <c r="E997" s="29">
        <v>45289</v>
      </c>
      <c r="F997">
        <v>50</v>
      </c>
      <c r="G997">
        <v>2.9</v>
      </c>
      <c r="H997">
        <v>2024</v>
      </c>
      <c r="I997" t="s">
        <v>1085</v>
      </c>
      <c r="J997" t="s">
        <v>1077</v>
      </c>
      <c r="K997">
        <v>3</v>
      </c>
      <c r="L997" t="s">
        <v>1060</v>
      </c>
      <c r="M997">
        <v>12</v>
      </c>
    </row>
    <row r="998" spans="1:13" x14ac:dyDescent="0.35">
      <c r="A998" t="s">
        <v>1030</v>
      </c>
      <c r="B998" t="s">
        <v>21</v>
      </c>
      <c r="C998">
        <v>113</v>
      </c>
      <c r="D998" t="s">
        <v>10</v>
      </c>
      <c r="E998" s="29">
        <v>45290</v>
      </c>
      <c r="F998">
        <v>165</v>
      </c>
      <c r="G998">
        <v>4.7</v>
      </c>
      <c r="H998">
        <v>2024</v>
      </c>
      <c r="I998" t="s">
        <v>1086</v>
      </c>
      <c r="J998" t="s">
        <v>1077</v>
      </c>
      <c r="K998">
        <v>5</v>
      </c>
      <c r="L998" t="s">
        <v>1060</v>
      </c>
      <c r="M998">
        <v>12</v>
      </c>
    </row>
    <row r="999" spans="1:13" x14ac:dyDescent="0.35">
      <c r="A999" t="s">
        <v>1031</v>
      </c>
      <c r="B999" t="s">
        <v>24</v>
      </c>
      <c r="C999">
        <v>81</v>
      </c>
      <c r="D999" t="s">
        <v>10</v>
      </c>
      <c r="E999" s="29">
        <v>45290</v>
      </c>
      <c r="F999">
        <v>28</v>
      </c>
      <c r="G999">
        <v>3.9</v>
      </c>
      <c r="H999">
        <v>2024</v>
      </c>
      <c r="I999" t="s">
        <v>1086</v>
      </c>
      <c r="J999" t="s">
        <v>1077</v>
      </c>
      <c r="K999">
        <v>4</v>
      </c>
      <c r="L999" t="s">
        <v>1060</v>
      </c>
      <c r="M999">
        <v>12</v>
      </c>
    </row>
    <row r="1000" spans="1:13" x14ac:dyDescent="0.35">
      <c r="A1000" t="s">
        <v>1032</v>
      </c>
      <c r="B1000" t="s">
        <v>15</v>
      </c>
      <c r="C1000">
        <v>127</v>
      </c>
      <c r="D1000" t="s">
        <v>13</v>
      </c>
      <c r="E1000" s="29">
        <v>45290</v>
      </c>
      <c r="F1000">
        <v>215</v>
      </c>
      <c r="G1000">
        <v>3.8</v>
      </c>
      <c r="H1000">
        <v>2024</v>
      </c>
      <c r="I1000" t="s">
        <v>1086</v>
      </c>
      <c r="J1000" t="s">
        <v>1079</v>
      </c>
      <c r="K1000">
        <v>4</v>
      </c>
      <c r="L1000" t="s">
        <v>1060</v>
      </c>
      <c r="M1000">
        <v>12</v>
      </c>
    </row>
    <row r="1001" spans="1:13" x14ac:dyDescent="0.35">
      <c r="A1001" t="s">
        <v>1033</v>
      </c>
      <c r="B1001" t="s">
        <v>14</v>
      </c>
      <c r="C1001">
        <v>146</v>
      </c>
      <c r="D1001" t="s">
        <v>10</v>
      </c>
      <c r="E1001" s="29">
        <v>45291</v>
      </c>
      <c r="F1001">
        <v>115</v>
      </c>
      <c r="G1001">
        <v>2.2999999999999998</v>
      </c>
      <c r="H1001">
        <v>2024</v>
      </c>
      <c r="I1001" t="s">
        <v>1076</v>
      </c>
      <c r="J1001" t="s">
        <v>1079</v>
      </c>
      <c r="K1001">
        <v>2</v>
      </c>
      <c r="L1001" t="s">
        <v>1060</v>
      </c>
      <c r="M1001">
        <v>12</v>
      </c>
    </row>
    <row r="1002" spans="1:13" x14ac:dyDescent="0.35">
      <c r="A1002" t="s">
        <v>1034</v>
      </c>
      <c r="B1002" t="s">
        <v>18</v>
      </c>
      <c r="C1002">
        <v>123</v>
      </c>
      <c r="D1002" t="s">
        <v>10</v>
      </c>
      <c r="E1002" s="29">
        <v>45291</v>
      </c>
      <c r="F1002">
        <v>64</v>
      </c>
      <c r="G1002">
        <v>3.7</v>
      </c>
      <c r="H1002">
        <v>2024</v>
      </c>
      <c r="I1002" t="s">
        <v>1076</v>
      </c>
      <c r="J1002" t="s">
        <v>1079</v>
      </c>
      <c r="K1002">
        <v>4</v>
      </c>
      <c r="L1002" t="s">
        <v>1060</v>
      </c>
      <c r="M1002">
        <v>12</v>
      </c>
    </row>
    <row r="1003" spans="1:13" x14ac:dyDescent="0.35">
      <c r="A1003" t="s">
        <v>1035</v>
      </c>
      <c r="B1003" t="s">
        <v>22</v>
      </c>
      <c r="C1003">
        <v>114</v>
      </c>
      <c r="D1003" t="s">
        <v>11</v>
      </c>
      <c r="E1003" s="29">
        <v>45291</v>
      </c>
      <c r="F1003">
        <v>40</v>
      </c>
      <c r="G1003">
        <v>3.9</v>
      </c>
      <c r="H1003">
        <v>2024</v>
      </c>
      <c r="I1003" t="s">
        <v>1076</v>
      </c>
      <c r="J1003" t="s">
        <v>1077</v>
      </c>
      <c r="K1003">
        <v>4</v>
      </c>
      <c r="L1003" t="s">
        <v>1060</v>
      </c>
      <c r="M1003">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1F915-18DF-4247-A239-D6EA0576939A}">
  <dimension ref="A1:M209"/>
  <sheetViews>
    <sheetView workbookViewId="0">
      <selection activeCell="B8" sqref="B8"/>
    </sheetView>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1096</v>
      </c>
    </row>
    <row r="3" spans="1:13" x14ac:dyDescent="0.35">
      <c r="A3" t="s">
        <v>1063</v>
      </c>
      <c r="B3" t="s">
        <v>1064</v>
      </c>
      <c r="C3" t="s">
        <v>1065</v>
      </c>
      <c r="D3" t="s">
        <v>1066</v>
      </c>
      <c r="E3" t="s">
        <v>1067</v>
      </c>
      <c r="F3" t="s">
        <v>1068</v>
      </c>
      <c r="G3" t="s">
        <v>1069</v>
      </c>
      <c r="H3" t="s">
        <v>1070</v>
      </c>
      <c r="I3" t="s">
        <v>1071</v>
      </c>
      <c r="J3" t="s">
        <v>1072</v>
      </c>
      <c r="K3" t="s">
        <v>1073</v>
      </c>
      <c r="L3" t="s">
        <v>1074</v>
      </c>
      <c r="M3" t="s">
        <v>1075</v>
      </c>
    </row>
    <row r="4" spans="1:13" x14ac:dyDescent="0.35">
      <c r="A4" t="s">
        <v>28</v>
      </c>
      <c r="B4" t="s">
        <v>23</v>
      </c>
      <c r="C4">
        <v>68</v>
      </c>
      <c r="D4" t="s">
        <v>9</v>
      </c>
      <c r="E4" s="29">
        <v>44927</v>
      </c>
      <c r="F4">
        <v>66</v>
      </c>
      <c r="G4">
        <v>4.7</v>
      </c>
      <c r="H4">
        <v>2023</v>
      </c>
      <c r="I4" t="s">
        <v>1076</v>
      </c>
      <c r="J4" t="s">
        <v>1077</v>
      </c>
      <c r="K4">
        <v>5</v>
      </c>
      <c r="L4" t="s">
        <v>1049</v>
      </c>
      <c r="M4">
        <v>1</v>
      </c>
    </row>
    <row r="5" spans="1:13" x14ac:dyDescent="0.35">
      <c r="A5" t="s">
        <v>34</v>
      </c>
      <c r="B5" t="s">
        <v>23</v>
      </c>
      <c r="C5">
        <v>31</v>
      </c>
      <c r="D5" t="s">
        <v>9</v>
      </c>
      <c r="E5" s="29">
        <v>44929</v>
      </c>
      <c r="F5">
        <v>135</v>
      </c>
      <c r="G5">
        <v>3.6</v>
      </c>
      <c r="H5">
        <v>2023</v>
      </c>
      <c r="I5" t="s">
        <v>1080</v>
      </c>
      <c r="J5" t="s">
        <v>1081</v>
      </c>
      <c r="K5">
        <v>4</v>
      </c>
      <c r="L5" t="s">
        <v>1049</v>
      </c>
      <c r="M5">
        <v>1</v>
      </c>
    </row>
    <row r="6" spans="1:13" x14ac:dyDescent="0.35">
      <c r="A6" t="s">
        <v>45</v>
      </c>
      <c r="B6" t="s">
        <v>7</v>
      </c>
      <c r="C6">
        <v>48</v>
      </c>
      <c r="D6" t="s">
        <v>10</v>
      </c>
      <c r="E6" s="29">
        <v>44932</v>
      </c>
      <c r="F6">
        <v>30</v>
      </c>
      <c r="G6">
        <v>4.4000000000000004</v>
      </c>
      <c r="H6">
        <v>2023</v>
      </c>
      <c r="I6" t="s">
        <v>1085</v>
      </c>
      <c r="J6" t="s">
        <v>1081</v>
      </c>
      <c r="K6">
        <v>4</v>
      </c>
      <c r="L6" t="s">
        <v>1049</v>
      </c>
      <c r="M6">
        <v>1</v>
      </c>
    </row>
    <row r="7" spans="1:13" x14ac:dyDescent="0.35">
      <c r="A7" t="s">
        <v>59</v>
      </c>
      <c r="B7" t="s">
        <v>7</v>
      </c>
      <c r="C7">
        <v>160</v>
      </c>
      <c r="D7" t="s">
        <v>9</v>
      </c>
      <c r="E7" s="29">
        <v>44940</v>
      </c>
      <c r="F7">
        <v>105</v>
      </c>
      <c r="G7">
        <v>5</v>
      </c>
      <c r="H7">
        <v>2023</v>
      </c>
      <c r="I7" t="s">
        <v>1086</v>
      </c>
      <c r="J7" t="s">
        <v>1079</v>
      </c>
      <c r="K7">
        <v>5</v>
      </c>
      <c r="L7" t="s">
        <v>1049</v>
      </c>
      <c r="M7">
        <v>1</v>
      </c>
    </row>
    <row r="8" spans="1:13" x14ac:dyDescent="0.35">
      <c r="A8" t="s">
        <v>60</v>
      </c>
      <c r="B8" t="s">
        <v>17</v>
      </c>
      <c r="C8">
        <v>105</v>
      </c>
      <c r="D8" t="s">
        <v>10</v>
      </c>
      <c r="E8" s="29">
        <v>44941</v>
      </c>
      <c r="F8">
        <v>125</v>
      </c>
      <c r="G8">
        <v>4.8</v>
      </c>
      <c r="H8">
        <v>2023</v>
      </c>
      <c r="I8" t="s">
        <v>1076</v>
      </c>
      <c r="J8" t="s">
        <v>1077</v>
      </c>
      <c r="K8">
        <v>5</v>
      </c>
      <c r="L8" t="s">
        <v>1049</v>
      </c>
      <c r="M8">
        <v>1</v>
      </c>
    </row>
    <row r="9" spans="1:13" x14ac:dyDescent="0.35">
      <c r="A9" t="s">
        <v>70</v>
      </c>
      <c r="B9" t="s">
        <v>17</v>
      </c>
      <c r="C9">
        <v>105</v>
      </c>
      <c r="D9" t="s">
        <v>11</v>
      </c>
      <c r="E9" s="29">
        <v>44944</v>
      </c>
      <c r="F9">
        <v>56</v>
      </c>
      <c r="G9">
        <v>3.6</v>
      </c>
      <c r="H9">
        <v>2023</v>
      </c>
      <c r="I9" t="s">
        <v>1082</v>
      </c>
      <c r="J9" t="s">
        <v>1077</v>
      </c>
      <c r="K9">
        <v>4</v>
      </c>
      <c r="L9" t="s">
        <v>1049</v>
      </c>
      <c r="M9">
        <v>1</v>
      </c>
    </row>
    <row r="10" spans="1:13" x14ac:dyDescent="0.35">
      <c r="A10" t="s">
        <v>90</v>
      </c>
      <c r="B10" t="s">
        <v>17</v>
      </c>
      <c r="C10">
        <v>147</v>
      </c>
      <c r="D10" t="s">
        <v>13</v>
      </c>
      <c r="E10" s="29">
        <v>44951</v>
      </c>
      <c r="F10">
        <v>105</v>
      </c>
      <c r="G10">
        <v>4.4000000000000004</v>
      </c>
      <c r="H10">
        <v>2023</v>
      </c>
      <c r="I10" t="s">
        <v>1082</v>
      </c>
      <c r="J10" t="s">
        <v>1079</v>
      </c>
      <c r="K10">
        <v>4</v>
      </c>
      <c r="L10" t="s">
        <v>1049</v>
      </c>
      <c r="M10">
        <v>1</v>
      </c>
    </row>
    <row r="11" spans="1:13" x14ac:dyDescent="0.35">
      <c r="A11" t="s">
        <v>94</v>
      </c>
      <c r="B11" t="s">
        <v>23</v>
      </c>
      <c r="C11">
        <v>81</v>
      </c>
      <c r="D11" t="s">
        <v>11</v>
      </c>
      <c r="E11" s="29">
        <v>44953</v>
      </c>
      <c r="F11">
        <v>156</v>
      </c>
      <c r="G11">
        <v>2.6</v>
      </c>
      <c r="H11">
        <v>2023</v>
      </c>
      <c r="I11" t="s">
        <v>1085</v>
      </c>
      <c r="J11" t="s">
        <v>1077</v>
      </c>
      <c r="K11">
        <v>3</v>
      </c>
      <c r="L11" t="s">
        <v>1049</v>
      </c>
      <c r="M11">
        <v>1</v>
      </c>
    </row>
    <row r="12" spans="1:13" x14ac:dyDescent="0.35">
      <c r="A12" t="s">
        <v>95</v>
      </c>
      <c r="B12" t="s">
        <v>7</v>
      </c>
      <c r="C12">
        <v>141</v>
      </c>
      <c r="D12" t="s">
        <v>6</v>
      </c>
      <c r="E12" s="29">
        <v>44953</v>
      </c>
      <c r="F12">
        <v>54</v>
      </c>
      <c r="G12">
        <v>0</v>
      </c>
      <c r="H12">
        <v>2023</v>
      </c>
      <c r="I12" t="s">
        <v>1085</v>
      </c>
      <c r="J12" t="s">
        <v>1079</v>
      </c>
      <c r="K12">
        <v>0</v>
      </c>
      <c r="L12" t="s">
        <v>1049</v>
      </c>
      <c r="M12">
        <v>1</v>
      </c>
    </row>
    <row r="13" spans="1:13" x14ac:dyDescent="0.35">
      <c r="A13" t="s">
        <v>96</v>
      </c>
      <c r="B13" t="s">
        <v>7</v>
      </c>
      <c r="C13">
        <v>168</v>
      </c>
      <c r="D13" t="s">
        <v>6</v>
      </c>
      <c r="E13" s="29">
        <v>44954</v>
      </c>
      <c r="F13">
        <v>160</v>
      </c>
      <c r="G13">
        <v>3.9</v>
      </c>
      <c r="H13">
        <v>2023</v>
      </c>
      <c r="I13" t="s">
        <v>1086</v>
      </c>
      <c r="J13" t="s">
        <v>1079</v>
      </c>
      <c r="K13">
        <v>4</v>
      </c>
      <c r="L13" t="s">
        <v>1049</v>
      </c>
      <c r="M13">
        <v>1</v>
      </c>
    </row>
    <row r="14" spans="1:13" x14ac:dyDescent="0.35">
      <c r="A14" t="s">
        <v>97</v>
      </c>
      <c r="B14" t="s">
        <v>17</v>
      </c>
      <c r="C14">
        <v>101</v>
      </c>
      <c r="D14" t="s">
        <v>11</v>
      </c>
      <c r="E14" s="29">
        <v>44954</v>
      </c>
      <c r="F14">
        <v>80</v>
      </c>
      <c r="G14">
        <v>4.8</v>
      </c>
      <c r="H14">
        <v>2023</v>
      </c>
      <c r="I14" t="s">
        <v>1086</v>
      </c>
      <c r="J14" t="s">
        <v>1077</v>
      </c>
      <c r="K14">
        <v>5</v>
      </c>
      <c r="L14" t="s">
        <v>1049</v>
      </c>
      <c r="M14">
        <v>1</v>
      </c>
    </row>
    <row r="15" spans="1:13" x14ac:dyDescent="0.35">
      <c r="A15" t="s">
        <v>100</v>
      </c>
      <c r="B15" t="s">
        <v>23</v>
      </c>
      <c r="C15">
        <v>42</v>
      </c>
      <c r="D15" t="s">
        <v>11</v>
      </c>
      <c r="E15" s="29">
        <v>44956</v>
      </c>
      <c r="F15">
        <v>205</v>
      </c>
      <c r="G15">
        <v>3.6</v>
      </c>
      <c r="H15">
        <v>2023</v>
      </c>
      <c r="I15" t="s">
        <v>1078</v>
      </c>
      <c r="J15" t="s">
        <v>1081</v>
      </c>
      <c r="K15">
        <v>4</v>
      </c>
      <c r="L15" t="s">
        <v>1049</v>
      </c>
      <c r="M15">
        <v>1</v>
      </c>
    </row>
    <row r="16" spans="1:13" x14ac:dyDescent="0.35">
      <c r="A16" t="s">
        <v>117</v>
      </c>
      <c r="B16" t="s">
        <v>17</v>
      </c>
      <c r="C16">
        <v>55</v>
      </c>
      <c r="D16" t="s">
        <v>11</v>
      </c>
      <c r="E16" s="29">
        <v>44962</v>
      </c>
      <c r="F16">
        <v>78</v>
      </c>
      <c r="G16">
        <v>4.5</v>
      </c>
      <c r="H16">
        <v>2023</v>
      </c>
      <c r="I16" t="s">
        <v>1076</v>
      </c>
      <c r="J16" t="s">
        <v>1081</v>
      </c>
      <c r="K16">
        <v>5</v>
      </c>
      <c r="L16" t="s">
        <v>1050</v>
      </c>
      <c r="M16">
        <v>2</v>
      </c>
    </row>
    <row r="17" spans="1:13" x14ac:dyDescent="0.35">
      <c r="A17" t="s">
        <v>120</v>
      </c>
      <c r="B17" t="s">
        <v>23</v>
      </c>
      <c r="C17">
        <v>132</v>
      </c>
      <c r="D17" t="s">
        <v>9</v>
      </c>
      <c r="E17" s="29">
        <v>44964</v>
      </c>
      <c r="F17">
        <v>43</v>
      </c>
      <c r="G17">
        <v>4.5999999999999996</v>
      </c>
      <c r="H17">
        <v>2023</v>
      </c>
      <c r="I17" t="s">
        <v>1080</v>
      </c>
      <c r="J17" t="s">
        <v>1079</v>
      </c>
      <c r="K17">
        <v>5</v>
      </c>
      <c r="L17" t="s">
        <v>1050</v>
      </c>
      <c r="M17">
        <v>2</v>
      </c>
    </row>
    <row r="18" spans="1:13" x14ac:dyDescent="0.35">
      <c r="A18" t="s">
        <v>121</v>
      </c>
      <c r="B18" t="s">
        <v>7</v>
      </c>
      <c r="C18">
        <v>60</v>
      </c>
      <c r="D18" t="s">
        <v>10</v>
      </c>
      <c r="E18" s="29">
        <v>44965</v>
      </c>
      <c r="F18">
        <v>69</v>
      </c>
      <c r="G18">
        <v>4.3</v>
      </c>
      <c r="H18">
        <v>2023</v>
      </c>
      <c r="I18" t="s">
        <v>1082</v>
      </c>
      <c r="J18" t="s">
        <v>1081</v>
      </c>
      <c r="K18">
        <v>4</v>
      </c>
      <c r="L18" t="s">
        <v>1050</v>
      </c>
      <c r="M18">
        <v>2</v>
      </c>
    </row>
    <row r="19" spans="1:13" x14ac:dyDescent="0.35">
      <c r="A19" t="s">
        <v>124</v>
      </c>
      <c r="B19" t="s">
        <v>17</v>
      </c>
      <c r="C19">
        <v>45</v>
      </c>
      <c r="D19" t="s">
        <v>10</v>
      </c>
      <c r="E19" s="29">
        <v>44966</v>
      </c>
      <c r="F19">
        <v>84</v>
      </c>
      <c r="G19">
        <v>4.5999999999999996</v>
      </c>
      <c r="H19">
        <v>2023</v>
      </c>
      <c r="I19" t="s">
        <v>1083</v>
      </c>
      <c r="J19" t="s">
        <v>1081</v>
      </c>
      <c r="K19">
        <v>5</v>
      </c>
      <c r="L19" t="s">
        <v>1050</v>
      </c>
      <c r="M19">
        <v>2</v>
      </c>
    </row>
    <row r="20" spans="1:13" x14ac:dyDescent="0.35">
      <c r="A20" t="s">
        <v>130</v>
      </c>
      <c r="B20" t="s">
        <v>23</v>
      </c>
      <c r="C20">
        <v>78</v>
      </c>
      <c r="D20" t="s">
        <v>9</v>
      </c>
      <c r="E20" s="29">
        <v>44969</v>
      </c>
      <c r="F20">
        <v>23</v>
      </c>
      <c r="G20">
        <v>5</v>
      </c>
      <c r="H20">
        <v>2023</v>
      </c>
      <c r="I20" t="s">
        <v>1076</v>
      </c>
      <c r="J20" t="s">
        <v>1077</v>
      </c>
      <c r="K20">
        <v>5</v>
      </c>
      <c r="L20" t="s">
        <v>1050</v>
      </c>
      <c r="M20">
        <v>2</v>
      </c>
    </row>
    <row r="21" spans="1:13" x14ac:dyDescent="0.35">
      <c r="A21" t="s">
        <v>135</v>
      </c>
      <c r="B21" t="s">
        <v>23</v>
      </c>
      <c r="C21">
        <v>80</v>
      </c>
      <c r="D21" t="s">
        <v>13</v>
      </c>
      <c r="E21" s="29">
        <v>44971</v>
      </c>
      <c r="F21">
        <v>155</v>
      </c>
      <c r="G21">
        <v>3.2</v>
      </c>
      <c r="H21">
        <v>2023</v>
      </c>
      <c r="I21" t="s">
        <v>1080</v>
      </c>
      <c r="J21" t="s">
        <v>1077</v>
      </c>
      <c r="K21">
        <v>3</v>
      </c>
      <c r="L21" t="s">
        <v>1050</v>
      </c>
      <c r="M21">
        <v>2</v>
      </c>
    </row>
    <row r="22" spans="1:13" x14ac:dyDescent="0.35">
      <c r="A22" t="s">
        <v>137</v>
      </c>
      <c r="B22" t="s">
        <v>7</v>
      </c>
      <c r="C22">
        <v>30</v>
      </c>
      <c r="D22" t="s">
        <v>6</v>
      </c>
      <c r="E22" s="29">
        <v>44972</v>
      </c>
      <c r="F22">
        <v>105</v>
      </c>
      <c r="G22">
        <v>3.6</v>
      </c>
      <c r="H22">
        <v>2023</v>
      </c>
      <c r="I22" t="s">
        <v>1082</v>
      </c>
      <c r="J22" t="s">
        <v>1084</v>
      </c>
      <c r="K22">
        <v>4</v>
      </c>
      <c r="L22" t="s">
        <v>1050</v>
      </c>
      <c r="M22">
        <v>2</v>
      </c>
    </row>
    <row r="23" spans="1:13" x14ac:dyDescent="0.35">
      <c r="A23" t="s">
        <v>146</v>
      </c>
      <c r="B23" t="s">
        <v>23</v>
      </c>
      <c r="C23">
        <v>57</v>
      </c>
      <c r="D23" t="s">
        <v>10</v>
      </c>
      <c r="E23" s="29">
        <v>44974</v>
      </c>
      <c r="F23">
        <v>88</v>
      </c>
      <c r="G23">
        <v>4.3</v>
      </c>
      <c r="H23">
        <v>2023</v>
      </c>
      <c r="I23" t="s">
        <v>1085</v>
      </c>
      <c r="J23" t="s">
        <v>1081</v>
      </c>
      <c r="K23">
        <v>4</v>
      </c>
      <c r="L23" t="s">
        <v>1050</v>
      </c>
      <c r="M23">
        <v>2</v>
      </c>
    </row>
    <row r="24" spans="1:13" x14ac:dyDescent="0.35">
      <c r="A24" t="s">
        <v>156</v>
      </c>
      <c r="B24" t="s">
        <v>17</v>
      </c>
      <c r="C24">
        <v>61</v>
      </c>
      <c r="D24" t="s">
        <v>6</v>
      </c>
      <c r="E24" s="29">
        <v>44979</v>
      </c>
      <c r="F24">
        <v>140</v>
      </c>
      <c r="G24">
        <v>3.4</v>
      </c>
      <c r="H24">
        <v>2023</v>
      </c>
      <c r="I24" t="s">
        <v>1082</v>
      </c>
      <c r="J24" t="s">
        <v>1077</v>
      </c>
      <c r="K24">
        <v>3</v>
      </c>
      <c r="L24" t="s">
        <v>1050</v>
      </c>
      <c r="M24">
        <v>2</v>
      </c>
    </row>
    <row r="25" spans="1:13" x14ac:dyDescent="0.35">
      <c r="A25" t="s">
        <v>163</v>
      </c>
      <c r="B25" t="s">
        <v>17</v>
      </c>
      <c r="C25">
        <v>151</v>
      </c>
      <c r="D25" t="s">
        <v>13</v>
      </c>
      <c r="E25" s="29">
        <v>44983</v>
      </c>
      <c r="F25">
        <v>46</v>
      </c>
      <c r="G25">
        <v>4.9000000000000004</v>
      </c>
      <c r="H25">
        <v>2023</v>
      </c>
      <c r="I25" t="s">
        <v>1076</v>
      </c>
      <c r="J25" t="s">
        <v>1079</v>
      </c>
      <c r="K25">
        <v>5</v>
      </c>
      <c r="L25" t="s">
        <v>1050</v>
      </c>
      <c r="M25">
        <v>2</v>
      </c>
    </row>
    <row r="26" spans="1:13" x14ac:dyDescent="0.35">
      <c r="A26" t="s">
        <v>165</v>
      </c>
      <c r="B26" t="s">
        <v>7</v>
      </c>
      <c r="C26">
        <v>64</v>
      </c>
      <c r="D26" t="s">
        <v>10</v>
      </c>
      <c r="E26" s="29">
        <v>44983</v>
      </c>
      <c r="F26">
        <v>84</v>
      </c>
      <c r="G26">
        <v>4.0999999999999996</v>
      </c>
      <c r="H26">
        <v>2023</v>
      </c>
      <c r="I26" t="s">
        <v>1076</v>
      </c>
      <c r="J26" t="s">
        <v>1077</v>
      </c>
      <c r="K26">
        <v>4</v>
      </c>
      <c r="L26" t="s">
        <v>1050</v>
      </c>
      <c r="M26">
        <v>2</v>
      </c>
    </row>
    <row r="27" spans="1:13" x14ac:dyDescent="0.35">
      <c r="A27" t="s">
        <v>167</v>
      </c>
      <c r="B27" t="s">
        <v>7</v>
      </c>
      <c r="C27">
        <v>129</v>
      </c>
      <c r="D27" t="s">
        <v>10</v>
      </c>
      <c r="E27" s="29">
        <v>44984</v>
      </c>
      <c r="F27">
        <v>180</v>
      </c>
      <c r="G27">
        <v>4.8</v>
      </c>
      <c r="H27">
        <v>2023</v>
      </c>
      <c r="I27" t="s">
        <v>1078</v>
      </c>
      <c r="J27" t="s">
        <v>1079</v>
      </c>
      <c r="K27">
        <v>5</v>
      </c>
      <c r="L27" t="s">
        <v>1050</v>
      </c>
      <c r="M27">
        <v>2</v>
      </c>
    </row>
    <row r="28" spans="1:13" x14ac:dyDescent="0.35">
      <c r="A28" t="s">
        <v>170</v>
      </c>
      <c r="B28" t="s">
        <v>23</v>
      </c>
      <c r="C28">
        <v>53</v>
      </c>
      <c r="D28" t="s">
        <v>11</v>
      </c>
      <c r="E28" s="29">
        <v>44985</v>
      </c>
      <c r="F28">
        <v>80</v>
      </c>
      <c r="G28">
        <v>2.6</v>
      </c>
      <c r="H28">
        <v>2023</v>
      </c>
      <c r="I28" t="s">
        <v>1080</v>
      </c>
      <c r="J28" t="s">
        <v>1081</v>
      </c>
      <c r="K28">
        <v>3</v>
      </c>
      <c r="L28" t="s">
        <v>1050</v>
      </c>
      <c r="M28">
        <v>2</v>
      </c>
    </row>
    <row r="29" spans="1:13" x14ac:dyDescent="0.35">
      <c r="A29" t="s">
        <v>173</v>
      </c>
      <c r="B29" t="s">
        <v>7</v>
      </c>
      <c r="C29">
        <v>166</v>
      </c>
      <c r="D29" t="s">
        <v>9</v>
      </c>
      <c r="E29" s="29">
        <v>44986</v>
      </c>
      <c r="F29">
        <v>36</v>
      </c>
      <c r="G29">
        <v>3.8</v>
      </c>
      <c r="H29">
        <v>2023</v>
      </c>
      <c r="I29" t="s">
        <v>1082</v>
      </c>
      <c r="J29" t="s">
        <v>1079</v>
      </c>
      <c r="K29">
        <v>4</v>
      </c>
      <c r="L29" t="s">
        <v>1051</v>
      </c>
      <c r="M29">
        <v>3</v>
      </c>
    </row>
    <row r="30" spans="1:13" x14ac:dyDescent="0.35">
      <c r="A30" t="s">
        <v>181</v>
      </c>
      <c r="B30" t="s">
        <v>7</v>
      </c>
      <c r="C30">
        <v>106</v>
      </c>
      <c r="D30" t="s">
        <v>9</v>
      </c>
      <c r="E30" s="29">
        <v>44987</v>
      </c>
      <c r="F30">
        <v>108</v>
      </c>
      <c r="G30">
        <v>4.3</v>
      </c>
      <c r="H30">
        <v>2023</v>
      </c>
      <c r="I30" t="s">
        <v>1083</v>
      </c>
      <c r="J30" t="s">
        <v>1077</v>
      </c>
      <c r="K30">
        <v>4</v>
      </c>
      <c r="L30" t="s">
        <v>1051</v>
      </c>
      <c r="M30">
        <v>3</v>
      </c>
    </row>
    <row r="31" spans="1:13" x14ac:dyDescent="0.35">
      <c r="A31" t="s">
        <v>185</v>
      </c>
      <c r="B31" t="s">
        <v>23</v>
      </c>
      <c r="C31">
        <v>64</v>
      </c>
      <c r="D31" t="s">
        <v>10</v>
      </c>
      <c r="E31" s="29">
        <v>44988</v>
      </c>
      <c r="F31">
        <v>172</v>
      </c>
      <c r="G31">
        <v>4.0999999999999996</v>
      </c>
      <c r="H31">
        <v>2023</v>
      </c>
      <c r="I31" t="s">
        <v>1085</v>
      </c>
      <c r="J31" t="s">
        <v>1077</v>
      </c>
      <c r="K31">
        <v>4</v>
      </c>
      <c r="L31" t="s">
        <v>1051</v>
      </c>
      <c r="M31">
        <v>3</v>
      </c>
    </row>
    <row r="32" spans="1:13" x14ac:dyDescent="0.35">
      <c r="A32" t="s">
        <v>191</v>
      </c>
      <c r="B32" t="s">
        <v>17</v>
      </c>
      <c r="C32">
        <v>86</v>
      </c>
      <c r="D32" t="s">
        <v>11</v>
      </c>
      <c r="E32" s="29">
        <v>44988</v>
      </c>
      <c r="F32">
        <v>68</v>
      </c>
      <c r="G32">
        <v>3</v>
      </c>
      <c r="H32">
        <v>2023</v>
      </c>
      <c r="I32" t="s">
        <v>1085</v>
      </c>
      <c r="J32" t="s">
        <v>1077</v>
      </c>
      <c r="K32">
        <v>3</v>
      </c>
      <c r="L32" t="s">
        <v>1051</v>
      </c>
      <c r="M32">
        <v>3</v>
      </c>
    </row>
    <row r="33" spans="1:13" x14ac:dyDescent="0.35">
      <c r="A33" t="s">
        <v>192</v>
      </c>
      <c r="B33" t="s">
        <v>23</v>
      </c>
      <c r="C33">
        <v>28</v>
      </c>
      <c r="D33" t="s">
        <v>6</v>
      </c>
      <c r="E33" s="29">
        <v>44988</v>
      </c>
      <c r="F33">
        <v>84</v>
      </c>
      <c r="G33">
        <v>3.2</v>
      </c>
      <c r="H33">
        <v>2023</v>
      </c>
      <c r="I33" t="s">
        <v>1085</v>
      </c>
      <c r="J33" t="s">
        <v>1084</v>
      </c>
      <c r="K33">
        <v>3</v>
      </c>
      <c r="L33" t="s">
        <v>1051</v>
      </c>
      <c r="M33">
        <v>3</v>
      </c>
    </row>
    <row r="34" spans="1:13" x14ac:dyDescent="0.35">
      <c r="A34" t="s">
        <v>194</v>
      </c>
      <c r="B34" t="s">
        <v>7</v>
      </c>
      <c r="C34">
        <v>82</v>
      </c>
      <c r="D34" t="s">
        <v>11</v>
      </c>
      <c r="E34" s="29">
        <v>44989</v>
      </c>
      <c r="F34">
        <v>93</v>
      </c>
      <c r="G34">
        <v>2.7</v>
      </c>
      <c r="H34">
        <v>2023</v>
      </c>
      <c r="I34" t="s">
        <v>1086</v>
      </c>
      <c r="J34" t="s">
        <v>1077</v>
      </c>
      <c r="K34">
        <v>3</v>
      </c>
      <c r="L34" t="s">
        <v>1051</v>
      </c>
      <c r="M34">
        <v>3</v>
      </c>
    </row>
    <row r="35" spans="1:13" x14ac:dyDescent="0.35">
      <c r="A35" t="s">
        <v>196</v>
      </c>
      <c r="B35" t="s">
        <v>23</v>
      </c>
      <c r="C35">
        <v>75</v>
      </c>
      <c r="D35" t="s">
        <v>13</v>
      </c>
      <c r="E35" s="29">
        <v>44989</v>
      </c>
      <c r="F35">
        <v>40</v>
      </c>
      <c r="G35">
        <v>3.4</v>
      </c>
      <c r="H35">
        <v>2023</v>
      </c>
      <c r="I35" t="s">
        <v>1086</v>
      </c>
      <c r="J35" t="s">
        <v>1077</v>
      </c>
      <c r="K35">
        <v>3</v>
      </c>
      <c r="L35" t="s">
        <v>1051</v>
      </c>
      <c r="M35">
        <v>3</v>
      </c>
    </row>
    <row r="36" spans="1:13" x14ac:dyDescent="0.35">
      <c r="A36" t="s">
        <v>203</v>
      </c>
      <c r="B36" t="s">
        <v>7</v>
      </c>
      <c r="C36">
        <v>53</v>
      </c>
      <c r="D36" t="s">
        <v>9</v>
      </c>
      <c r="E36" s="29">
        <v>44991</v>
      </c>
      <c r="F36">
        <v>210</v>
      </c>
      <c r="G36">
        <v>3.9</v>
      </c>
      <c r="H36">
        <v>2023</v>
      </c>
      <c r="I36" t="s">
        <v>1078</v>
      </c>
      <c r="J36" t="s">
        <v>1081</v>
      </c>
      <c r="K36">
        <v>4</v>
      </c>
      <c r="L36" t="s">
        <v>1051</v>
      </c>
      <c r="M36">
        <v>3</v>
      </c>
    </row>
    <row r="37" spans="1:13" x14ac:dyDescent="0.35">
      <c r="A37" t="s">
        <v>214</v>
      </c>
      <c r="B37" t="s">
        <v>17</v>
      </c>
      <c r="C37">
        <v>80</v>
      </c>
      <c r="D37" t="s">
        <v>6</v>
      </c>
      <c r="E37" s="29">
        <v>44992</v>
      </c>
      <c r="F37">
        <v>45</v>
      </c>
      <c r="G37">
        <v>3</v>
      </c>
      <c r="H37">
        <v>2023</v>
      </c>
      <c r="I37" t="s">
        <v>1080</v>
      </c>
      <c r="J37" t="s">
        <v>1077</v>
      </c>
      <c r="K37">
        <v>3</v>
      </c>
      <c r="L37" t="s">
        <v>1051</v>
      </c>
      <c r="M37">
        <v>3</v>
      </c>
    </row>
    <row r="38" spans="1:13" x14ac:dyDescent="0.35">
      <c r="A38" t="s">
        <v>216</v>
      </c>
      <c r="B38" t="s">
        <v>7</v>
      </c>
      <c r="C38">
        <v>20</v>
      </c>
      <c r="D38" t="s">
        <v>10</v>
      </c>
      <c r="E38" s="29">
        <v>44994</v>
      </c>
      <c r="F38">
        <v>22</v>
      </c>
      <c r="G38">
        <v>1.6</v>
      </c>
      <c r="H38">
        <v>2023</v>
      </c>
      <c r="I38" t="s">
        <v>1083</v>
      </c>
      <c r="J38" t="s">
        <v>1084</v>
      </c>
      <c r="K38">
        <v>2</v>
      </c>
      <c r="L38" t="s">
        <v>1051</v>
      </c>
      <c r="M38">
        <v>3</v>
      </c>
    </row>
    <row r="39" spans="1:13" x14ac:dyDescent="0.35">
      <c r="A39" t="s">
        <v>222</v>
      </c>
      <c r="B39" t="s">
        <v>23</v>
      </c>
      <c r="C39">
        <v>105</v>
      </c>
      <c r="D39" t="s">
        <v>9</v>
      </c>
      <c r="E39" s="29">
        <v>44995</v>
      </c>
      <c r="F39">
        <v>96</v>
      </c>
      <c r="G39">
        <v>5</v>
      </c>
      <c r="H39">
        <v>2023</v>
      </c>
      <c r="I39" t="s">
        <v>1085</v>
      </c>
      <c r="J39" t="s">
        <v>1077</v>
      </c>
      <c r="K39">
        <v>5</v>
      </c>
      <c r="L39" t="s">
        <v>1051</v>
      </c>
      <c r="M39">
        <v>3</v>
      </c>
    </row>
    <row r="40" spans="1:13" x14ac:dyDescent="0.35">
      <c r="A40" t="s">
        <v>226</v>
      </c>
      <c r="B40" t="s">
        <v>23</v>
      </c>
      <c r="C40">
        <v>84</v>
      </c>
      <c r="D40" t="s">
        <v>10</v>
      </c>
      <c r="E40" s="29">
        <v>44996</v>
      </c>
      <c r="F40">
        <v>54</v>
      </c>
      <c r="G40">
        <v>4.2</v>
      </c>
      <c r="H40">
        <v>2023</v>
      </c>
      <c r="I40" t="s">
        <v>1086</v>
      </c>
      <c r="J40" t="s">
        <v>1077</v>
      </c>
      <c r="K40">
        <v>4</v>
      </c>
      <c r="L40" t="s">
        <v>1051</v>
      </c>
      <c r="M40">
        <v>3</v>
      </c>
    </row>
    <row r="41" spans="1:13" x14ac:dyDescent="0.35">
      <c r="A41" t="s">
        <v>227</v>
      </c>
      <c r="B41" t="s">
        <v>17</v>
      </c>
      <c r="C41">
        <v>56</v>
      </c>
      <c r="D41" t="s">
        <v>6</v>
      </c>
      <c r="E41" s="29">
        <v>44996</v>
      </c>
      <c r="F41">
        <v>129</v>
      </c>
      <c r="G41">
        <v>2.1</v>
      </c>
      <c r="H41">
        <v>2023</v>
      </c>
      <c r="I41" t="s">
        <v>1086</v>
      </c>
      <c r="J41" t="s">
        <v>1081</v>
      </c>
      <c r="K41">
        <v>2</v>
      </c>
      <c r="L41" t="s">
        <v>1051</v>
      </c>
      <c r="M41">
        <v>3</v>
      </c>
    </row>
    <row r="42" spans="1:13" x14ac:dyDescent="0.35">
      <c r="A42" t="s">
        <v>228</v>
      </c>
      <c r="B42" t="s">
        <v>17</v>
      </c>
      <c r="C42">
        <v>63</v>
      </c>
      <c r="D42" t="s">
        <v>13</v>
      </c>
      <c r="E42" s="29">
        <v>44996</v>
      </c>
      <c r="F42">
        <v>42</v>
      </c>
      <c r="G42">
        <v>4</v>
      </c>
      <c r="H42">
        <v>2023</v>
      </c>
      <c r="I42" t="s">
        <v>1086</v>
      </c>
      <c r="J42" t="s">
        <v>1077</v>
      </c>
      <c r="K42">
        <v>4</v>
      </c>
      <c r="L42" t="s">
        <v>1051</v>
      </c>
      <c r="M42">
        <v>3</v>
      </c>
    </row>
    <row r="43" spans="1:13" x14ac:dyDescent="0.35">
      <c r="A43" t="s">
        <v>235</v>
      </c>
      <c r="B43" t="s">
        <v>17</v>
      </c>
      <c r="C43">
        <v>61</v>
      </c>
      <c r="D43" t="s">
        <v>11</v>
      </c>
      <c r="E43" s="29">
        <v>44998</v>
      </c>
      <c r="F43">
        <v>160</v>
      </c>
      <c r="G43">
        <v>4.9000000000000004</v>
      </c>
      <c r="H43">
        <v>2023</v>
      </c>
      <c r="I43" t="s">
        <v>1078</v>
      </c>
      <c r="J43" t="s">
        <v>1077</v>
      </c>
      <c r="K43">
        <v>5</v>
      </c>
      <c r="L43" t="s">
        <v>1051</v>
      </c>
      <c r="M43">
        <v>3</v>
      </c>
    </row>
    <row r="44" spans="1:13" x14ac:dyDescent="0.35">
      <c r="A44" t="s">
        <v>238</v>
      </c>
      <c r="B44" t="s">
        <v>23</v>
      </c>
      <c r="C44">
        <v>85</v>
      </c>
      <c r="D44" t="s">
        <v>6</v>
      </c>
      <c r="E44" s="29">
        <v>44998</v>
      </c>
      <c r="F44">
        <v>66</v>
      </c>
      <c r="G44">
        <v>2.8</v>
      </c>
      <c r="H44">
        <v>2023</v>
      </c>
      <c r="I44" t="s">
        <v>1078</v>
      </c>
      <c r="J44" t="s">
        <v>1077</v>
      </c>
      <c r="K44">
        <v>3</v>
      </c>
      <c r="L44" t="s">
        <v>1051</v>
      </c>
      <c r="M44">
        <v>3</v>
      </c>
    </row>
    <row r="45" spans="1:13" x14ac:dyDescent="0.35">
      <c r="A45" t="s">
        <v>249</v>
      </c>
      <c r="B45" t="s">
        <v>7</v>
      </c>
      <c r="C45">
        <v>138</v>
      </c>
      <c r="D45" t="s">
        <v>10</v>
      </c>
      <c r="E45" s="29">
        <v>45000</v>
      </c>
      <c r="F45">
        <v>44</v>
      </c>
      <c r="G45">
        <v>3.8</v>
      </c>
      <c r="H45">
        <v>2023</v>
      </c>
      <c r="I45" t="s">
        <v>1082</v>
      </c>
      <c r="J45" t="s">
        <v>1079</v>
      </c>
      <c r="K45">
        <v>4</v>
      </c>
      <c r="L45" t="s">
        <v>1051</v>
      </c>
      <c r="M45">
        <v>3</v>
      </c>
    </row>
    <row r="46" spans="1:13" x14ac:dyDescent="0.35">
      <c r="A46" t="s">
        <v>251</v>
      </c>
      <c r="B46" t="s">
        <v>7</v>
      </c>
      <c r="C46">
        <v>74</v>
      </c>
      <c r="D46" t="s">
        <v>9</v>
      </c>
      <c r="E46" s="29">
        <v>45000</v>
      </c>
      <c r="F46">
        <v>144</v>
      </c>
      <c r="G46">
        <v>4.8</v>
      </c>
      <c r="H46">
        <v>2023</v>
      </c>
      <c r="I46" t="s">
        <v>1082</v>
      </c>
      <c r="J46" t="s">
        <v>1077</v>
      </c>
      <c r="K46">
        <v>5</v>
      </c>
      <c r="L46" t="s">
        <v>1051</v>
      </c>
      <c r="M46">
        <v>3</v>
      </c>
    </row>
    <row r="47" spans="1:13" x14ac:dyDescent="0.35">
      <c r="A47" t="s">
        <v>255</v>
      </c>
      <c r="B47" t="s">
        <v>17</v>
      </c>
      <c r="C47">
        <v>127</v>
      </c>
      <c r="D47" t="s">
        <v>10</v>
      </c>
      <c r="E47" s="29">
        <v>45001</v>
      </c>
      <c r="F47">
        <v>150</v>
      </c>
      <c r="G47">
        <v>4.4000000000000004</v>
      </c>
      <c r="H47">
        <v>2023</v>
      </c>
      <c r="I47" t="s">
        <v>1083</v>
      </c>
      <c r="J47" t="s">
        <v>1079</v>
      </c>
      <c r="K47">
        <v>4</v>
      </c>
      <c r="L47" t="s">
        <v>1051</v>
      </c>
      <c r="M47">
        <v>3</v>
      </c>
    </row>
    <row r="48" spans="1:13" x14ac:dyDescent="0.35">
      <c r="A48" t="s">
        <v>261</v>
      </c>
      <c r="B48" t="s">
        <v>7</v>
      </c>
      <c r="C48">
        <v>84</v>
      </c>
      <c r="D48" t="s">
        <v>9</v>
      </c>
      <c r="E48" s="29">
        <v>45001</v>
      </c>
      <c r="F48">
        <v>72</v>
      </c>
      <c r="G48">
        <v>3.5</v>
      </c>
      <c r="H48">
        <v>2023</v>
      </c>
      <c r="I48" t="s">
        <v>1083</v>
      </c>
      <c r="J48" t="s">
        <v>1077</v>
      </c>
      <c r="K48">
        <v>4</v>
      </c>
      <c r="L48" t="s">
        <v>1051</v>
      </c>
      <c r="M48">
        <v>3</v>
      </c>
    </row>
    <row r="49" spans="1:13" x14ac:dyDescent="0.35">
      <c r="A49" t="s">
        <v>264</v>
      </c>
      <c r="B49" t="s">
        <v>23</v>
      </c>
      <c r="C49">
        <v>89</v>
      </c>
      <c r="D49" t="s">
        <v>13</v>
      </c>
      <c r="E49" s="29">
        <v>45003</v>
      </c>
      <c r="F49">
        <v>70</v>
      </c>
      <c r="G49">
        <v>4.9000000000000004</v>
      </c>
      <c r="H49">
        <v>2023</v>
      </c>
      <c r="I49" t="s">
        <v>1086</v>
      </c>
      <c r="J49" t="s">
        <v>1077</v>
      </c>
      <c r="K49">
        <v>5</v>
      </c>
      <c r="L49" t="s">
        <v>1051</v>
      </c>
      <c r="M49">
        <v>3</v>
      </c>
    </row>
    <row r="50" spans="1:13" x14ac:dyDescent="0.35">
      <c r="A50" t="s">
        <v>267</v>
      </c>
      <c r="B50" t="s">
        <v>17</v>
      </c>
      <c r="C50">
        <v>106</v>
      </c>
      <c r="D50" t="s">
        <v>11</v>
      </c>
      <c r="E50" s="29">
        <v>45003</v>
      </c>
      <c r="F50">
        <v>112</v>
      </c>
      <c r="G50">
        <v>4.4000000000000004</v>
      </c>
      <c r="H50">
        <v>2023</v>
      </c>
      <c r="I50" t="s">
        <v>1086</v>
      </c>
      <c r="J50" t="s">
        <v>1077</v>
      </c>
      <c r="K50">
        <v>4</v>
      </c>
      <c r="L50" t="s">
        <v>1051</v>
      </c>
      <c r="M50">
        <v>3</v>
      </c>
    </row>
    <row r="51" spans="1:13" x14ac:dyDescent="0.35">
      <c r="A51" t="s">
        <v>269</v>
      </c>
      <c r="B51" t="s">
        <v>7</v>
      </c>
      <c r="C51">
        <v>84</v>
      </c>
      <c r="D51" t="s">
        <v>11</v>
      </c>
      <c r="E51" s="29">
        <v>45004</v>
      </c>
      <c r="F51">
        <v>22</v>
      </c>
      <c r="G51">
        <v>3.5</v>
      </c>
      <c r="H51">
        <v>2023</v>
      </c>
      <c r="I51" t="s">
        <v>1076</v>
      </c>
      <c r="J51" t="s">
        <v>1077</v>
      </c>
      <c r="K51">
        <v>4</v>
      </c>
      <c r="L51" t="s">
        <v>1051</v>
      </c>
      <c r="M51">
        <v>3</v>
      </c>
    </row>
    <row r="52" spans="1:13" x14ac:dyDescent="0.35">
      <c r="A52" t="s">
        <v>274</v>
      </c>
      <c r="B52" t="s">
        <v>23</v>
      </c>
      <c r="C52">
        <v>56</v>
      </c>
      <c r="D52" t="s">
        <v>10</v>
      </c>
      <c r="E52" s="29">
        <v>45005</v>
      </c>
      <c r="F52">
        <v>31</v>
      </c>
      <c r="G52">
        <v>4.4000000000000004</v>
      </c>
      <c r="H52">
        <v>2023</v>
      </c>
      <c r="I52" t="s">
        <v>1078</v>
      </c>
      <c r="J52" t="s">
        <v>1081</v>
      </c>
      <c r="K52">
        <v>4</v>
      </c>
      <c r="L52" t="s">
        <v>1051</v>
      </c>
      <c r="M52">
        <v>3</v>
      </c>
    </row>
    <row r="53" spans="1:13" x14ac:dyDescent="0.35">
      <c r="A53" t="s">
        <v>278</v>
      </c>
      <c r="B53" t="s">
        <v>23</v>
      </c>
      <c r="C53">
        <v>102</v>
      </c>
      <c r="D53" t="s">
        <v>11</v>
      </c>
      <c r="E53" s="29">
        <v>45006</v>
      </c>
      <c r="F53">
        <v>81</v>
      </c>
      <c r="G53">
        <v>4</v>
      </c>
      <c r="H53">
        <v>2023</v>
      </c>
      <c r="I53" t="s">
        <v>1080</v>
      </c>
      <c r="J53" t="s">
        <v>1077</v>
      </c>
      <c r="K53">
        <v>4</v>
      </c>
      <c r="L53" t="s">
        <v>1051</v>
      </c>
      <c r="M53">
        <v>3</v>
      </c>
    </row>
    <row r="54" spans="1:13" x14ac:dyDescent="0.35">
      <c r="A54" t="s">
        <v>283</v>
      </c>
      <c r="B54" t="s">
        <v>7</v>
      </c>
      <c r="C54">
        <v>113</v>
      </c>
      <c r="D54" t="s">
        <v>13</v>
      </c>
      <c r="E54" s="29">
        <v>45006</v>
      </c>
      <c r="F54">
        <v>168</v>
      </c>
      <c r="G54">
        <v>4.0999999999999996</v>
      </c>
      <c r="H54">
        <v>2023</v>
      </c>
      <c r="I54" t="s">
        <v>1080</v>
      </c>
      <c r="J54" t="s">
        <v>1077</v>
      </c>
      <c r="K54">
        <v>4</v>
      </c>
      <c r="L54" t="s">
        <v>1051</v>
      </c>
      <c r="M54">
        <v>3</v>
      </c>
    </row>
    <row r="55" spans="1:13" x14ac:dyDescent="0.35">
      <c r="A55" t="s">
        <v>294</v>
      </c>
      <c r="B55" t="s">
        <v>23</v>
      </c>
      <c r="C55">
        <v>93</v>
      </c>
      <c r="D55" t="s">
        <v>6</v>
      </c>
      <c r="E55" s="29">
        <v>45009</v>
      </c>
      <c r="F55">
        <v>72</v>
      </c>
      <c r="G55">
        <v>4.4000000000000004</v>
      </c>
      <c r="H55">
        <v>2023</v>
      </c>
      <c r="I55" t="s">
        <v>1085</v>
      </c>
      <c r="J55" t="s">
        <v>1077</v>
      </c>
      <c r="K55">
        <v>4</v>
      </c>
      <c r="L55" t="s">
        <v>1051</v>
      </c>
      <c r="M55">
        <v>3</v>
      </c>
    </row>
    <row r="56" spans="1:13" x14ac:dyDescent="0.35">
      <c r="A56" t="s">
        <v>297</v>
      </c>
      <c r="B56" t="s">
        <v>7</v>
      </c>
      <c r="C56">
        <v>69</v>
      </c>
      <c r="D56" t="s">
        <v>6</v>
      </c>
      <c r="E56" s="29">
        <v>45010</v>
      </c>
      <c r="F56">
        <v>126</v>
      </c>
      <c r="G56">
        <v>3.7</v>
      </c>
      <c r="H56">
        <v>2023</v>
      </c>
      <c r="I56" t="s">
        <v>1086</v>
      </c>
      <c r="J56" t="s">
        <v>1077</v>
      </c>
      <c r="K56">
        <v>4</v>
      </c>
      <c r="L56" t="s">
        <v>1051</v>
      </c>
      <c r="M56">
        <v>3</v>
      </c>
    </row>
    <row r="57" spans="1:13" x14ac:dyDescent="0.35">
      <c r="A57" t="s">
        <v>303</v>
      </c>
      <c r="B57" t="s">
        <v>7</v>
      </c>
      <c r="C57">
        <v>77</v>
      </c>
      <c r="D57" t="s">
        <v>10</v>
      </c>
      <c r="E57" s="29">
        <v>45011</v>
      </c>
      <c r="F57">
        <v>130</v>
      </c>
      <c r="G57">
        <v>4.2</v>
      </c>
      <c r="H57">
        <v>2023</v>
      </c>
      <c r="I57" t="s">
        <v>1076</v>
      </c>
      <c r="J57" t="s">
        <v>1077</v>
      </c>
      <c r="K57">
        <v>4</v>
      </c>
      <c r="L57" t="s">
        <v>1051</v>
      </c>
      <c r="M57">
        <v>3</v>
      </c>
    </row>
    <row r="58" spans="1:13" x14ac:dyDescent="0.35">
      <c r="A58" t="s">
        <v>307</v>
      </c>
      <c r="B58" t="s">
        <v>7</v>
      </c>
      <c r="C58">
        <v>116</v>
      </c>
      <c r="D58" t="s">
        <v>13</v>
      </c>
      <c r="E58" s="29">
        <v>45012</v>
      </c>
      <c r="F58">
        <v>63</v>
      </c>
      <c r="G58">
        <v>3.4</v>
      </c>
      <c r="H58">
        <v>2023</v>
      </c>
      <c r="I58" t="s">
        <v>1078</v>
      </c>
      <c r="J58" t="s">
        <v>1077</v>
      </c>
      <c r="K58">
        <v>3</v>
      </c>
      <c r="L58" t="s">
        <v>1051</v>
      </c>
      <c r="M58">
        <v>3</v>
      </c>
    </row>
    <row r="59" spans="1:13" x14ac:dyDescent="0.35">
      <c r="A59" t="s">
        <v>320</v>
      </c>
      <c r="B59" t="s">
        <v>23</v>
      </c>
      <c r="C59">
        <v>56</v>
      </c>
      <c r="D59" t="s">
        <v>13</v>
      </c>
      <c r="E59" s="29">
        <v>45014</v>
      </c>
      <c r="F59">
        <v>88</v>
      </c>
      <c r="G59">
        <v>4.0999999999999996</v>
      </c>
      <c r="H59">
        <v>2023</v>
      </c>
      <c r="I59" t="s">
        <v>1082</v>
      </c>
      <c r="J59" t="s">
        <v>1081</v>
      </c>
      <c r="K59">
        <v>4</v>
      </c>
      <c r="L59" t="s">
        <v>1051</v>
      </c>
      <c r="M59">
        <v>3</v>
      </c>
    </row>
    <row r="60" spans="1:13" x14ac:dyDescent="0.35">
      <c r="A60" t="s">
        <v>322</v>
      </c>
      <c r="B60" t="s">
        <v>17</v>
      </c>
      <c r="C60">
        <v>128</v>
      </c>
      <c r="D60" t="s">
        <v>6</v>
      </c>
      <c r="E60" s="29">
        <v>45014</v>
      </c>
      <c r="F60">
        <v>60</v>
      </c>
      <c r="G60">
        <v>3.8</v>
      </c>
      <c r="H60">
        <v>2023</v>
      </c>
      <c r="I60" t="s">
        <v>1082</v>
      </c>
      <c r="J60" t="s">
        <v>1079</v>
      </c>
      <c r="K60">
        <v>4</v>
      </c>
      <c r="L60" t="s">
        <v>1051</v>
      </c>
      <c r="M60">
        <v>3</v>
      </c>
    </row>
    <row r="61" spans="1:13" x14ac:dyDescent="0.35">
      <c r="A61" t="s">
        <v>324</v>
      </c>
      <c r="B61" t="s">
        <v>17</v>
      </c>
      <c r="C61">
        <v>89</v>
      </c>
      <c r="D61" t="s">
        <v>11</v>
      </c>
      <c r="E61" s="29">
        <v>45016</v>
      </c>
      <c r="F61">
        <v>90</v>
      </c>
      <c r="G61">
        <v>4.5999999999999996</v>
      </c>
      <c r="H61">
        <v>2023</v>
      </c>
      <c r="I61" t="s">
        <v>1085</v>
      </c>
      <c r="J61" t="s">
        <v>1077</v>
      </c>
      <c r="K61">
        <v>5</v>
      </c>
      <c r="L61" t="s">
        <v>1051</v>
      </c>
      <c r="M61">
        <v>3</v>
      </c>
    </row>
    <row r="62" spans="1:13" x14ac:dyDescent="0.35">
      <c r="A62" t="s">
        <v>329</v>
      </c>
      <c r="B62" t="s">
        <v>23</v>
      </c>
      <c r="C62">
        <v>20</v>
      </c>
      <c r="D62" t="s">
        <v>11</v>
      </c>
      <c r="E62" s="29">
        <v>45017</v>
      </c>
      <c r="F62">
        <v>60</v>
      </c>
      <c r="G62">
        <v>3.6</v>
      </c>
      <c r="H62">
        <v>2023</v>
      </c>
      <c r="I62" t="s">
        <v>1086</v>
      </c>
      <c r="J62" t="s">
        <v>1084</v>
      </c>
      <c r="K62">
        <v>4</v>
      </c>
      <c r="L62" t="s">
        <v>1052</v>
      </c>
      <c r="M62">
        <v>4</v>
      </c>
    </row>
    <row r="63" spans="1:13" x14ac:dyDescent="0.35">
      <c r="A63" t="s">
        <v>333</v>
      </c>
      <c r="B63" t="s">
        <v>23</v>
      </c>
      <c r="C63">
        <v>81</v>
      </c>
      <c r="D63" t="s">
        <v>13</v>
      </c>
      <c r="E63" s="29">
        <v>45019</v>
      </c>
      <c r="F63">
        <v>160</v>
      </c>
      <c r="G63">
        <v>4.7</v>
      </c>
      <c r="H63">
        <v>2023</v>
      </c>
      <c r="I63" t="s">
        <v>1078</v>
      </c>
      <c r="J63" t="s">
        <v>1077</v>
      </c>
      <c r="K63">
        <v>5</v>
      </c>
      <c r="L63" t="s">
        <v>1052</v>
      </c>
      <c r="M63">
        <v>4</v>
      </c>
    </row>
    <row r="64" spans="1:13" x14ac:dyDescent="0.35">
      <c r="A64" t="s">
        <v>334</v>
      </c>
      <c r="B64" t="s">
        <v>7</v>
      </c>
      <c r="C64">
        <v>137</v>
      </c>
      <c r="D64" t="s">
        <v>13</v>
      </c>
      <c r="E64" s="29">
        <v>45019</v>
      </c>
      <c r="F64">
        <v>215</v>
      </c>
      <c r="G64">
        <v>4.7</v>
      </c>
      <c r="H64">
        <v>2023</v>
      </c>
      <c r="I64" t="s">
        <v>1078</v>
      </c>
      <c r="J64" t="s">
        <v>1079</v>
      </c>
      <c r="K64">
        <v>5</v>
      </c>
      <c r="L64" t="s">
        <v>1052</v>
      </c>
      <c r="M64">
        <v>4</v>
      </c>
    </row>
    <row r="65" spans="1:13" x14ac:dyDescent="0.35">
      <c r="A65" t="s">
        <v>335</v>
      </c>
      <c r="B65" t="s">
        <v>7</v>
      </c>
      <c r="C65">
        <v>40</v>
      </c>
      <c r="D65" t="s">
        <v>6</v>
      </c>
      <c r="E65" s="29">
        <v>45019</v>
      </c>
      <c r="F65">
        <v>220</v>
      </c>
      <c r="G65">
        <v>4.5</v>
      </c>
      <c r="H65">
        <v>2023</v>
      </c>
      <c r="I65" t="s">
        <v>1078</v>
      </c>
      <c r="J65" t="s">
        <v>1081</v>
      </c>
      <c r="K65">
        <v>5</v>
      </c>
      <c r="L65" t="s">
        <v>1052</v>
      </c>
      <c r="M65">
        <v>4</v>
      </c>
    </row>
    <row r="66" spans="1:13" x14ac:dyDescent="0.35">
      <c r="A66" t="s">
        <v>343</v>
      </c>
      <c r="B66" t="s">
        <v>23</v>
      </c>
      <c r="C66">
        <v>107</v>
      </c>
      <c r="D66" t="s">
        <v>9</v>
      </c>
      <c r="E66" s="29">
        <v>45022</v>
      </c>
      <c r="F66">
        <v>115</v>
      </c>
      <c r="G66">
        <v>3.8</v>
      </c>
      <c r="H66">
        <v>2023</v>
      </c>
      <c r="I66" t="s">
        <v>1083</v>
      </c>
      <c r="J66" t="s">
        <v>1077</v>
      </c>
      <c r="K66">
        <v>4</v>
      </c>
      <c r="L66" t="s">
        <v>1052</v>
      </c>
      <c r="M66">
        <v>4</v>
      </c>
    </row>
    <row r="67" spans="1:13" x14ac:dyDescent="0.35">
      <c r="A67" t="s">
        <v>344</v>
      </c>
      <c r="B67" t="s">
        <v>7</v>
      </c>
      <c r="C67">
        <v>60</v>
      </c>
      <c r="D67" t="s">
        <v>10</v>
      </c>
      <c r="E67" s="29">
        <v>45022</v>
      </c>
      <c r="F67">
        <v>116</v>
      </c>
      <c r="G67">
        <v>3.9</v>
      </c>
      <c r="H67">
        <v>2023</v>
      </c>
      <c r="I67" t="s">
        <v>1083</v>
      </c>
      <c r="J67" t="s">
        <v>1081</v>
      </c>
      <c r="K67">
        <v>4</v>
      </c>
      <c r="L67" t="s">
        <v>1052</v>
      </c>
      <c r="M67">
        <v>4</v>
      </c>
    </row>
    <row r="68" spans="1:13" x14ac:dyDescent="0.35">
      <c r="A68" t="s">
        <v>345</v>
      </c>
      <c r="B68" t="s">
        <v>7</v>
      </c>
      <c r="C68">
        <v>158</v>
      </c>
      <c r="D68" t="s">
        <v>6</v>
      </c>
      <c r="E68" s="29">
        <v>45022</v>
      </c>
      <c r="F68">
        <v>100</v>
      </c>
      <c r="G68">
        <v>4.0999999999999996</v>
      </c>
      <c r="H68">
        <v>2023</v>
      </c>
      <c r="I68" t="s">
        <v>1083</v>
      </c>
      <c r="J68" t="s">
        <v>1079</v>
      </c>
      <c r="K68">
        <v>4</v>
      </c>
      <c r="L68" t="s">
        <v>1052</v>
      </c>
      <c r="M68">
        <v>4</v>
      </c>
    </row>
    <row r="69" spans="1:13" x14ac:dyDescent="0.35">
      <c r="A69" t="s">
        <v>347</v>
      </c>
      <c r="B69" t="s">
        <v>17</v>
      </c>
      <c r="C69">
        <v>70</v>
      </c>
      <c r="D69" t="s">
        <v>6</v>
      </c>
      <c r="E69" s="29">
        <v>45023</v>
      </c>
      <c r="F69">
        <v>114</v>
      </c>
      <c r="G69">
        <v>5</v>
      </c>
      <c r="H69">
        <v>2023</v>
      </c>
      <c r="I69" t="s">
        <v>1085</v>
      </c>
      <c r="J69" t="s">
        <v>1077</v>
      </c>
      <c r="K69">
        <v>5</v>
      </c>
      <c r="L69" t="s">
        <v>1052</v>
      </c>
      <c r="M69">
        <v>4</v>
      </c>
    </row>
    <row r="70" spans="1:13" x14ac:dyDescent="0.35">
      <c r="A70" t="s">
        <v>348</v>
      </c>
      <c r="B70" t="s">
        <v>17</v>
      </c>
      <c r="C70">
        <v>150</v>
      </c>
      <c r="D70" t="s">
        <v>10</v>
      </c>
      <c r="E70" s="29">
        <v>45023</v>
      </c>
      <c r="F70">
        <v>24</v>
      </c>
      <c r="G70">
        <v>3.8</v>
      </c>
      <c r="H70">
        <v>2023</v>
      </c>
      <c r="I70" t="s">
        <v>1085</v>
      </c>
      <c r="J70" t="s">
        <v>1079</v>
      </c>
      <c r="K70">
        <v>4</v>
      </c>
      <c r="L70" t="s">
        <v>1052</v>
      </c>
      <c r="M70">
        <v>4</v>
      </c>
    </row>
    <row r="71" spans="1:13" x14ac:dyDescent="0.35">
      <c r="A71" t="s">
        <v>355</v>
      </c>
      <c r="B71" t="s">
        <v>17</v>
      </c>
      <c r="C71">
        <v>95</v>
      </c>
      <c r="D71" t="s">
        <v>13</v>
      </c>
      <c r="E71" s="29">
        <v>45024</v>
      </c>
      <c r="F71">
        <v>123</v>
      </c>
      <c r="G71">
        <v>4.4000000000000004</v>
      </c>
      <c r="H71">
        <v>2023</v>
      </c>
      <c r="I71" t="s">
        <v>1086</v>
      </c>
      <c r="J71" t="s">
        <v>1077</v>
      </c>
      <c r="K71">
        <v>4</v>
      </c>
      <c r="L71" t="s">
        <v>1052</v>
      </c>
      <c r="M71">
        <v>4</v>
      </c>
    </row>
    <row r="72" spans="1:13" x14ac:dyDescent="0.35">
      <c r="A72" t="s">
        <v>358</v>
      </c>
      <c r="B72" t="s">
        <v>17</v>
      </c>
      <c r="C72">
        <v>157</v>
      </c>
      <c r="D72" t="s">
        <v>10</v>
      </c>
      <c r="E72" s="29">
        <v>45024</v>
      </c>
      <c r="F72">
        <v>72</v>
      </c>
      <c r="G72">
        <v>3.7</v>
      </c>
      <c r="H72">
        <v>2023</v>
      </c>
      <c r="I72" t="s">
        <v>1086</v>
      </c>
      <c r="J72" t="s">
        <v>1079</v>
      </c>
      <c r="K72">
        <v>4</v>
      </c>
      <c r="L72" t="s">
        <v>1052</v>
      </c>
      <c r="M72">
        <v>4</v>
      </c>
    </row>
    <row r="73" spans="1:13" x14ac:dyDescent="0.35">
      <c r="A73" t="s">
        <v>359</v>
      </c>
      <c r="B73" t="s">
        <v>23</v>
      </c>
      <c r="C73">
        <v>74</v>
      </c>
      <c r="D73" t="s">
        <v>9</v>
      </c>
      <c r="E73" s="29">
        <v>45024</v>
      </c>
      <c r="F73">
        <v>32</v>
      </c>
      <c r="G73">
        <v>4.8</v>
      </c>
      <c r="H73">
        <v>2023</v>
      </c>
      <c r="I73" t="s">
        <v>1086</v>
      </c>
      <c r="J73" t="s">
        <v>1077</v>
      </c>
      <c r="K73">
        <v>5</v>
      </c>
      <c r="L73" t="s">
        <v>1052</v>
      </c>
      <c r="M73">
        <v>4</v>
      </c>
    </row>
    <row r="74" spans="1:13" x14ac:dyDescent="0.35">
      <c r="A74" t="s">
        <v>361</v>
      </c>
      <c r="B74" t="s">
        <v>23</v>
      </c>
      <c r="C74">
        <v>79</v>
      </c>
      <c r="D74" t="s">
        <v>9</v>
      </c>
      <c r="E74" s="29">
        <v>45025</v>
      </c>
      <c r="F74">
        <v>120</v>
      </c>
      <c r="G74">
        <v>4.9000000000000004</v>
      </c>
      <c r="H74">
        <v>2023</v>
      </c>
      <c r="I74" t="s">
        <v>1076</v>
      </c>
      <c r="J74" t="s">
        <v>1077</v>
      </c>
      <c r="K74">
        <v>5</v>
      </c>
      <c r="L74" t="s">
        <v>1052</v>
      </c>
      <c r="M74">
        <v>4</v>
      </c>
    </row>
    <row r="75" spans="1:13" x14ac:dyDescent="0.35">
      <c r="A75" t="s">
        <v>364</v>
      </c>
      <c r="B75" t="s">
        <v>7</v>
      </c>
      <c r="C75">
        <v>64</v>
      </c>
      <c r="D75" t="s">
        <v>9</v>
      </c>
      <c r="E75" s="29">
        <v>45025</v>
      </c>
      <c r="F75">
        <v>80</v>
      </c>
      <c r="G75">
        <v>3.3</v>
      </c>
      <c r="H75">
        <v>2023</v>
      </c>
      <c r="I75" t="s">
        <v>1076</v>
      </c>
      <c r="J75" t="s">
        <v>1077</v>
      </c>
      <c r="K75">
        <v>3</v>
      </c>
      <c r="L75" t="s">
        <v>1052</v>
      </c>
      <c r="M75">
        <v>4</v>
      </c>
    </row>
    <row r="76" spans="1:13" x14ac:dyDescent="0.35">
      <c r="A76" t="s">
        <v>366</v>
      </c>
      <c r="B76" t="s">
        <v>23</v>
      </c>
      <c r="C76">
        <v>55</v>
      </c>
      <c r="D76" t="s">
        <v>13</v>
      </c>
      <c r="E76" s="29">
        <v>45025</v>
      </c>
      <c r="F76">
        <v>27</v>
      </c>
      <c r="G76">
        <v>3.7</v>
      </c>
      <c r="H76">
        <v>2023</v>
      </c>
      <c r="I76" t="s">
        <v>1076</v>
      </c>
      <c r="J76" t="s">
        <v>1081</v>
      </c>
      <c r="K76">
        <v>4</v>
      </c>
      <c r="L76" t="s">
        <v>1052</v>
      </c>
      <c r="M76">
        <v>4</v>
      </c>
    </row>
    <row r="77" spans="1:13" x14ac:dyDescent="0.35">
      <c r="A77" t="s">
        <v>379</v>
      </c>
      <c r="B77" t="s">
        <v>7</v>
      </c>
      <c r="C77">
        <v>67</v>
      </c>
      <c r="D77" t="s">
        <v>13</v>
      </c>
      <c r="E77" s="29">
        <v>45030</v>
      </c>
      <c r="F77">
        <v>35</v>
      </c>
      <c r="G77">
        <v>3</v>
      </c>
      <c r="H77">
        <v>2023</v>
      </c>
      <c r="I77" t="s">
        <v>1085</v>
      </c>
      <c r="J77" t="s">
        <v>1077</v>
      </c>
      <c r="K77">
        <v>3</v>
      </c>
      <c r="L77" t="s">
        <v>1052</v>
      </c>
      <c r="M77">
        <v>4</v>
      </c>
    </row>
    <row r="78" spans="1:13" x14ac:dyDescent="0.35">
      <c r="A78" t="s">
        <v>380</v>
      </c>
      <c r="B78" t="s">
        <v>23</v>
      </c>
      <c r="C78">
        <v>91</v>
      </c>
      <c r="D78" t="s">
        <v>9</v>
      </c>
      <c r="E78" s="29">
        <v>45030</v>
      </c>
      <c r="F78">
        <v>84</v>
      </c>
      <c r="G78">
        <v>4.5</v>
      </c>
      <c r="H78">
        <v>2023</v>
      </c>
      <c r="I78" t="s">
        <v>1085</v>
      </c>
      <c r="J78" t="s">
        <v>1077</v>
      </c>
      <c r="K78">
        <v>5</v>
      </c>
      <c r="L78" t="s">
        <v>1052</v>
      </c>
      <c r="M78">
        <v>4</v>
      </c>
    </row>
    <row r="79" spans="1:13" x14ac:dyDescent="0.35">
      <c r="A79" t="s">
        <v>384</v>
      </c>
      <c r="B79" t="s">
        <v>17</v>
      </c>
      <c r="C79">
        <v>108</v>
      </c>
      <c r="D79" t="s">
        <v>11</v>
      </c>
      <c r="E79" s="29">
        <v>45031</v>
      </c>
      <c r="F79">
        <v>26</v>
      </c>
      <c r="G79">
        <v>3.3</v>
      </c>
      <c r="H79">
        <v>2023</v>
      </c>
      <c r="I79" t="s">
        <v>1086</v>
      </c>
      <c r="J79" t="s">
        <v>1077</v>
      </c>
      <c r="K79">
        <v>3</v>
      </c>
      <c r="L79" t="s">
        <v>1052</v>
      </c>
      <c r="M79">
        <v>4</v>
      </c>
    </row>
    <row r="80" spans="1:13" x14ac:dyDescent="0.35">
      <c r="A80" t="s">
        <v>387</v>
      </c>
      <c r="B80" t="s">
        <v>7</v>
      </c>
      <c r="C80">
        <v>55</v>
      </c>
      <c r="D80" t="s">
        <v>11</v>
      </c>
      <c r="E80" s="29">
        <v>45031</v>
      </c>
      <c r="F80">
        <v>215</v>
      </c>
      <c r="G80">
        <v>4.3</v>
      </c>
      <c r="H80">
        <v>2023</v>
      </c>
      <c r="I80" t="s">
        <v>1086</v>
      </c>
      <c r="J80" t="s">
        <v>1081</v>
      </c>
      <c r="K80">
        <v>4</v>
      </c>
      <c r="L80" t="s">
        <v>1052</v>
      </c>
      <c r="M80">
        <v>4</v>
      </c>
    </row>
    <row r="81" spans="1:13" x14ac:dyDescent="0.35">
      <c r="A81" t="s">
        <v>388</v>
      </c>
      <c r="B81" t="s">
        <v>17</v>
      </c>
      <c r="C81">
        <v>17</v>
      </c>
      <c r="D81" t="s">
        <v>6</v>
      </c>
      <c r="E81" s="29">
        <v>45031</v>
      </c>
      <c r="F81">
        <v>69</v>
      </c>
      <c r="G81">
        <v>4.5999999999999996</v>
      </c>
      <c r="H81">
        <v>2023</v>
      </c>
      <c r="I81" t="s">
        <v>1086</v>
      </c>
      <c r="J81" t="s">
        <v>1084</v>
      </c>
      <c r="K81">
        <v>5</v>
      </c>
      <c r="L81" t="s">
        <v>1052</v>
      </c>
      <c r="M81">
        <v>4</v>
      </c>
    </row>
    <row r="82" spans="1:13" x14ac:dyDescent="0.35">
      <c r="A82" t="s">
        <v>389</v>
      </c>
      <c r="B82" t="s">
        <v>7</v>
      </c>
      <c r="C82">
        <v>128</v>
      </c>
      <c r="D82" t="s">
        <v>6</v>
      </c>
      <c r="E82" s="29">
        <v>45031</v>
      </c>
      <c r="F82">
        <v>140</v>
      </c>
      <c r="G82">
        <v>3</v>
      </c>
      <c r="H82">
        <v>2023</v>
      </c>
      <c r="I82" t="s">
        <v>1086</v>
      </c>
      <c r="J82" t="s">
        <v>1079</v>
      </c>
      <c r="K82">
        <v>3</v>
      </c>
      <c r="L82" t="s">
        <v>1052</v>
      </c>
      <c r="M82">
        <v>4</v>
      </c>
    </row>
    <row r="83" spans="1:13" x14ac:dyDescent="0.35">
      <c r="A83" t="s">
        <v>391</v>
      </c>
      <c r="B83" t="s">
        <v>17</v>
      </c>
      <c r="C83">
        <v>41</v>
      </c>
      <c r="D83" t="s">
        <v>6</v>
      </c>
      <c r="E83" s="29">
        <v>45032</v>
      </c>
      <c r="F83">
        <v>164</v>
      </c>
      <c r="G83">
        <v>3.1</v>
      </c>
      <c r="H83">
        <v>2023</v>
      </c>
      <c r="I83" t="s">
        <v>1076</v>
      </c>
      <c r="J83" t="s">
        <v>1081</v>
      </c>
      <c r="K83">
        <v>3</v>
      </c>
      <c r="L83" t="s">
        <v>1052</v>
      </c>
      <c r="M83">
        <v>4</v>
      </c>
    </row>
    <row r="84" spans="1:13" x14ac:dyDescent="0.35">
      <c r="A84" t="s">
        <v>399</v>
      </c>
      <c r="B84" t="s">
        <v>23</v>
      </c>
      <c r="C84">
        <v>105</v>
      </c>
      <c r="D84" t="s">
        <v>6</v>
      </c>
      <c r="E84" s="29">
        <v>45033</v>
      </c>
      <c r="F84">
        <v>35</v>
      </c>
      <c r="G84">
        <v>4.4000000000000004</v>
      </c>
      <c r="H84">
        <v>2023</v>
      </c>
      <c r="I84" t="s">
        <v>1078</v>
      </c>
      <c r="J84" t="s">
        <v>1077</v>
      </c>
      <c r="K84">
        <v>4</v>
      </c>
      <c r="L84" t="s">
        <v>1052</v>
      </c>
      <c r="M84">
        <v>4</v>
      </c>
    </row>
    <row r="85" spans="1:13" x14ac:dyDescent="0.35">
      <c r="A85" t="s">
        <v>402</v>
      </c>
      <c r="B85" t="s">
        <v>23</v>
      </c>
      <c r="C85">
        <v>88</v>
      </c>
      <c r="D85" t="s">
        <v>10</v>
      </c>
      <c r="E85" s="29">
        <v>45034</v>
      </c>
      <c r="F85">
        <v>81</v>
      </c>
      <c r="G85">
        <v>4.2</v>
      </c>
      <c r="H85">
        <v>2023</v>
      </c>
      <c r="I85" t="s">
        <v>1080</v>
      </c>
      <c r="J85" t="s">
        <v>1077</v>
      </c>
      <c r="K85">
        <v>4</v>
      </c>
      <c r="L85" t="s">
        <v>1052</v>
      </c>
      <c r="M85">
        <v>4</v>
      </c>
    </row>
    <row r="86" spans="1:13" x14ac:dyDescent="0.35">
      <c r="A86" t="s">
        <v>405</v>
      </c>
      <c r="B86" t="s">
        <v>17</v>
      </c>
      <c r="C86">
        <v>107</v>
      </c>
      <c r="D86" t="s">
        <v>11</v>
      </c>
      <c r="E86" s="29">
        <v>45035</v>
      </c>
      <c r="F86">
        <v>156</v>
      </c>
      <c r="G86">
        <v>3.8</v>
      </c>
      <c r="H86">
        <v>2023</v>
      </c>
      <c r="I86" t="s">
        <v>1082</v>
      </c>
      <c r="J86" t="s">
        <v>1077</v>
      </c>
      <c r="K86">
        <v>4</v>
      </c>
      <c r="L86" t="s">
        <v>1052</v>
      </c>
      <c r="M86">
        <v>4</v>
      </c>
    </row>
    <row r="87" spans="1:13" x14ac:dyDescent="0.35">
      <c r="A87" t="s">
        <v>410</v>
      </c>
      <c r="B87" t="s">
        <v>7</v>
      </c>
      <c r="C87">
        <v>64</v>
      </c>
      <c r="D87" t="s">
        <v>9</v>
      </c>
      <c r="E87" s="29">
        <v>45035</v>
      </c>
      <c r="F87">
        <v>170</v>
      </c>
      <c r="G87">
        <v>2.2999999999999998</v>
      </c>
      <c r="H87">
        <v>2023</v>
      </c>
      <c r="I87" t="s">
        <v>1082</v>
      </c>
      <c r="J87" t="s">
        <v>1077</v>
      </c>
      <c r="K87">
        <v>2</v>
      </c>
      <c r="L87" t="s">
        <v>1052</v>
      </c>
      <c r="M87">
        <v>4</v>
      </c>
    </row>
    <row r="88" spans="1:13" x14ac:dyDescent="0.35">
      <c r="A88" t="s">
        <v>417</v>
      </c>
      <c r="B88" t="s">
        <v>7</v>
      </c>
      <c r="C88">
        <v>61</v>
      </c>
      <c r="D88" t="s">
        <v>6</v>
      </c>
      <c r="E88" s="29">
        <v>45037</v>
      </c>
      <c r="F88">
        <v>38</v>
      </c>
      <c r="G88">
        <v>4.8</v>
      </c>
      <c r="H88">
        <v>2023</v>
      </c>
      <c r="I88" t="s">
        <v>1085</v>
      </c>
      <c r="J88" t="s">
        <v>1077</v>
      </c>
      <c r="K88">
        <v>5</v>
      </c>
      <c r="L88" t="s">
        <v>1052</v>
      </c>
      <c r="M88">
        <v>4</v>
      </c>
    </row>
    <row r="89" spans="1:13" x14ac:dyDescent="0.35">
      <c r="A89" t="s">
        <v>434</v>
      </c>
      <c r="B89" t="s">
        <v>23</v>
      </c>
      <c r="C89">
        <v>115</v>
      </c>
      <c r="D89" t="s">
        <v>9</v>
      </c>
      <c r="E89" s="29">
        <v>45040</v>
      </c>
      <c r="F89">
        <v>111</v>
      </c>
      <c r="G89">
        <v>4.3</v>
      </c>
      <c r="H89">
        <v>2023</v>
      </c>
      <c r="I89" t="s">
        <v>1078</v>
      </c>
      <c r="J89" t="s">
        <v>1077</v>
      </c>
      <c r="K89">
        <v>4</v>
      </c>
      <c r="L89" t="s">
        <v>1052</v>
      </c>
      <c r="M89">
        <v>4</v>
      </c>
    </row>
    <row r="90" spans="1:13" x14ac:dyDescent="0.35">
      <c r="A90" t="s">
        <v>437</v>
      </c>
      <c r="B90" t="s">
        <v>23</v>
      </c>
      <c r="C90">
        <v>27</v>
      </c>
      <c r="D90" t="s">
        <v>6</v>
      </c>
      <c r="E90" s="29">
        <v>45040</v>
      </c>
      <c r="F90">
        <v>74</v>
      </c>
      <c r="G90">
        <v>4</v>
      </c>
      <c r="H90">
        <v>2023</v>
      </c>
      <c r="I90" t="s">
        <v>1078</v>
      </c>
      <c r="J90" t="s">
        <v>1084</v>
      </c>
      <c r="K90">
        <v>4</v>
      </c>
      <c r="L90" t="s">
        <v>1052</v>
      </c>
      <c r="M90">
        <v>4</v>
      </c>
    </row>
    <row r="91" spans="1:13" x14ac:dyDescent="0.35">
      <c r="A91" t="s">
        <v>439</v>
      </c>
      <c r="B91" t="s">
        <v>7</v>
      </c>
      <c r="C91">
        <v>123</v>
      </c>
      <c r="D91" t="s">
        <v>6</v>
      </c>
      <c r="E91" s="29">
        <v>45040</v>
      </c>
      <c r="F91">
        <v>128</v>
      </c>
      <c r="G91">
        <v>3.6</v>
      </c>
      <c r="H91">
        <v>2023</v>
      </c>
      <c r="I91" t="s">
        <v>1078</v>
      </c>
      <c r="J91" t="s">
        <v>1079</v>
      </c>
      <c r="K91">
        <v>4</v>
      </c>
      <c r="L91" t="s">
        <v>1052</v>
      </c>
      <c r="M91">
        <v>4</v>
      </c>
    </row>
    <row r="92" spans="1:13" x14ac:dyDescent="0.35">
      <c r="A92" t="s">
        <v>442</v>
      </c>
      <c r="B92" t="s">
        <v>23</v>
      </c>
      <c r="C92">
        <v>108</v>
      </c>
      <c r="D92" t="s">
        <v>9</v>
      </c>
      <c r="E92" s="29">
        <v>45041</v>
      </c>
      <c r="F92">
        <v>180</v>
      </c>
      <c r="G92">
        <v>3.9</v>
      </c>
      <c r="H92">
        <v>2023</v>
      </c>
      <c r="I92" t="s">
        <v>1080</v>
      </c>
      <c r="J92" t="s">
        <v>1077</v>
      </c>
      <c r="K92">
        <v>4</v>
      </c>
      <c r="L92" t="s">
        <v>1052</v>
      </c>
      <c r="M92">
        <v>4</v>
      </c>
    </row>
    <row r="93" spans="1:13" x14ac:dyDescent="0.35">
      <c r="A93" t="s">
        <v>444</v>
      </c>
      <c r="B93" t="s">
        <v>23</v>
      </c>
      <c r="C93">
        <v>66</v>
      </c>
      <c r="D93" t="s">
        <v>9</v>
      </c>
      <c r="E93" s="29">
        <v>45041</v>
      </c>
      <c r="F93">
        <v>102</v>
      </c>
      <c r="G93">
        <v>3.8</v>
      </c>
      <c r="H93">
        <v>2023</v>
      </c>
      <c r="I93" t="s">
        <v>1080</v>
      </c>
      <c r="J93" t="s">
        <v>1077</v>
      </c>
      <c r="K93">
        <v>4</v>
      </c>
      <c r="L93" t="s">
        <v>1052</v>
      </c>
      <c r="M93">
        <v>4</v>
      </c>
    </row>
    <row r="94" spans="1:13" x14ac:dyDescent="0.35">
      <c r="A94" t="s">
        <v>449</v>
      </c>
      <c r="B94" t="s">
        <v>23</v>
      </c>
      <c r="C94">
        <v>109</v>
      </c>
      <c r="D94" t="s">
        <v>9</v>
      </c>
      <c r="E94" s="29">
        <v>45042</v>
      </c>
      <c r="F94">
        <v>126</v>
      </c>
      <c r="G94">
        <v>3.4</v>
      </c>
      <c r="H94">
        <v>2023</v>
      </c>
      <c r="I94" t="s">
        <v>1082</v>
      </c>
      <c r="J94" t="s">
        <v>1077</v>
      </c>
      <c r="K94">
        <v>3</v>
      </c>
      <c r="L94" t="s">
        <v>1052</v>
      </c>
      <c r="M94">
        <v>4</v>
      </c>
    </row>
    <row r="95" spans="1:13" x14ac:dyDescent="0.35">
      <c r="A95" t="s">
        <v>453</v>
      </c>
      <c r="B95" t="s">
        <v>23</v>
      </c>
      <c r="C95">
        <v>145</v>
      </c>
      <c r="D95" t="s">
        <v>13</v>
      </c>
      <c r="E95" s="29">
        <v>45044</v>
      </c>
      <c r="F95">
        <v>110</v>
      </c>
      <c r="G95">
        <v>3.1</v>
      </c>
      <c r="H95">
        <v>2023</v>
      </c>
      <c r="I95" t="s">
        <v>1085</v>
      </c>
      <c r="J95" t="s">
        <v>1079</v>
      </c>
      <c r="K95">
        <v>3</v>
      </c>
      <c r="L95" t="s">
        <v>1052</v>
      </c>
      <c r="M95">
        <v>4</v>
      </c>
    </row>
    <row r="96" spans="1:13" x14ac:dyDescent="0.35">
      <c r="A96" t="s">
        <v>454</v>
      </c>
      <c r="B96" t="s">
        <v>7</v>
      </c>
      <c r="C96">
        <v>36</v>
      </c>
      <c r="D96" t="s">
        <v>9</v>
      </c>
      <c r="E96" s="29">
        <v>45044</v>
      </c>
      <c r="F96">
        <v>225</v>
      </c>
      <c r="G96">
        <v>4.8</v>
      </c>
      <c r="H96">
        <v>2023</v>
      </c>
      <c r="I96" t="s">
        <v>1085</v>
      </c>
      <c r="J96" t="s">
        <v>1081</v>
      </c>
      <c r="K96">
        <v>5</v>
      </c>
      <c r="L96" t="s">
        <v>1052</v>
      </c>
      <c r="M96">
        <v>4</v>
      </c>
    </row>
    <row r="97" spans="1:13" x14ac:dyDescent="0.35">
      <c r="A97" t="s">
        <v>459</v>
      </c>
      <c r="B97" t="s">
        <v>23</v>
      </c>
      <c r="C97">
        <v>14</v>
      </c>
      <c r="D97" t="s">
        <v>9</v>
      </c>
      <c r="E97" s="29">
        <v>45045</v>
      </c>
      <c r="F97">
        <v>96</v>
      </c>
      <c r="G97">
        <v>4.8</v>
      </c>
      <c r="H97">
        <v>2023</v>
      </c>
      <c r="I97" t="s">
        <v>1086</v>
      </c>
      <c r="J97" t="s">
        <v>1084</v>
      </c>
      <c r="K97">
        <v>5</v>
      </c>
      <c r="L97" t="s">
        <v>1052</v>
      </c>
      <c r="M97">
        <v>4</v>
      </c>
    </row>
    <row r="98" spans="1:13" x14ac:dyDescent="0.35">
      <c r="A98" t="s">
        <v>470</v>
      </c>
      <c r="B98" t="s">
        <v>23</v>
      </c>
      <c r="C98">
        <v>35</v>
      </c>
      <c r="D98" t="s">
        <v>13</v>
      </c>
      <c r="E98" s="29">
        <v>45049</v>
      </c>
      <c r="F98">
        <v>215</v>
      </c>
      <c r="G98">
        <v>4.3</v>
      </c>
      <c r="H98">
        <v>2023</v>
      </c>
      <c r="I98" t="s">
        <v>1082</v>
      </c>
      <c r="J98" t="s">
        <v>1081</v>
      </c>
      <c r="K98">
        <v>4</v>
      </c>
      <c r="L98" t="s">
        <v>1053</v>
      </c>
      <c r="M98">
        <v>5</v>
      </c>
    </row>
    <row r="99" spans="1:13" x14ac:dyDescent="0.35">
      <c r="A99" t="s">
        <v>474</v>
      </c>
      <c r="B99" t="s">
        <v>17</v>
      </c>
      <c r="C99">
        <v>30</v>
      </c>
      <c r="D99" t="s">
        <v>6</v>
      </c>
      <c r="E99" s="29">
        <v>45050</v>
      </c>
      <c r="F99">
        <v>205</v>
      </c>
      <c r="G99">
        <v>4.5</v>
      </c>
      <c r="H99">
        <v>2023</v>
      </c>
      <c r="I99" t="s">
        <v>1083</v>
      </c>
      <c r="J99" t="s">
        <v>1084</v>
      </c>
      <c r="K99">
        <v>5</v>
      </c>
      <c r="L99" t="s">
        <v>1053</v>
      </c>
      <c r="M99">
        <v>5</v>
      </c>
    </row>
    <row r="100" spans="1:13" x14ac:dyDescent="0.35">
      <c r="A100" t="s">
        <v>487</v>
      </c>
      <c r="B100" t="s">
        <v>7</v>
      </c>
      <c r="C100">
        <v>34</v>
      </c>
      <c r="D100" t="s">
        <v>9</v>
      </c>
      <c r="E100" s="29">
        <v>45055</v>
      </c>
      <c r="F100">
        <v>195</v>
      </c>
      <c r="G100">
        <v>4.8</v>
      </c>
      <c r="H100">
        <v>2023</v>
      </c>
      <c r="I100" t="s">
        <v>1080</v>
      </c>
      <c r="J100" t="s">
        <v>1081</v>
      </c>
      <c r="K100">
        <v>5</v>
      </c>
      <c r="L100" t="s">
        <v>1053</v>
      </c>
      <c r="M100">
        <v>5</v>
      </c>
    </row>
    <row r="101" spans="1:13" x14ac:dyDescent="0.35">
      <c r="A101" t="s">
        <v>490</v>
      </c>
      <c r="B101" t="s">
        <v>23</v>
      </c>
      <c r="C101">
        <v>25</v>
      </c>
      <c r="D101" t="s">
        <v>11</v>
      </c>
      <c r="E101" s="29">
        <v>45058</v>
      </c>
      <c r="F101">
        <v>27</v>
      </c>
      <c r="G101">
        <v>3.2</v>
      </c>
      <c r="H101">
        <v>2023</v>
      </c>
      <c r="I101" t="s">
        <v>1085</v>
      </c>
      <c r="J101" t="s">
        <v>1084</v>
      </c>
      <c r="K101">
        <v>3</v>
      </c>
      <c r="L101" t="s">
        <v>1053</v>
      </c>
      <c r="M101">
        <v>5</v>
      </c>
    </row>
    <row r="102" spans="1:13" x14ac:dyDescent="0.35">
      <c r="A102" t="s">
        <v>494</v>
      </c>
      <c r="B102" t="s">
        <v>17</v>
      </c>
      <c r="C102">
        <v>92</v>
      </c>
      <c r="D102" t="s">
        <v>11</v>
      </c>
      <c r="E102" s="29">
        <v>45060</v>
      </c>
      <c r="F102">
        <v>44</v>
      </c>
      <c r="G102">
        <v>3.1</v>
      </c>
      <c r="H102">
        <v>2023</v>
      </c>
      <c r="I102" t="s">
        <v>1076</v>
      </c>
      <c r="J102" t="s">
        <v>1077</v>
      </c>
      <c r="K102">
        <v>3</v>
      </c>
      <c r="L102" t="s">
        <v>1053</v>
      </c>
      <c r="M102">
        <v>5</v>
      </c>
    </row>
    <row r="103" spans="1:13" x14ac:dyDescent="0.35">
      <c r="A103" t="s">
        <v>495</v>
      </c>
      <c r="B103" t="s">
        <v>23</v>
      </c>
      <c r="C103">
        <v>115</v>
      </c>
      <c r="D103" t="s">
        <v>13</v>
      </c>
      <c r="E103" s="29">
        <v>45060</v>
      </c>
      <c r="F103">
        <v>168</v>
      </c>
      <c r="G103">
        <v>3.4</v>
      </c>
      <c r="H103">
        <v>2023</v>
      </c>
      <c r="I103" t="s">
        <v>1076</v>
      </c>
      <c r="J103" t="s">
        <v>1077</v>
      </c>
      <c r="K103">
        <v>3</v>
      </c>
      <c r="L103" t="s">
        <v>1053</v>
      </c>
      <c r="M103">
        <v>5</v>
      </c>
    </row>
    <row r="104" spans="1:13" x14ac:dyDescent="0.35">
      <c r="A104" t="s">
        <v>499</v>
      </c>
      <c r="B104" t="s">
        <v>7</v>
      </c>
      <c r="C104">
        <v>21</v>
      </c>
      <c r="D104" t="s">
        <v>9</v>
      </c>
      <c r="E104" s="29">
        <v>45062</v>
      </c>
      <c r="F104">
        <v>63</v>
      </c>
      <c r="G104">
        <v>4.2</v>
      </c>
      <c r="H104">
        <v>2023</v>
      </c>
      <c r="I104" t="s">
        <v>1080</v>
      </c>
      <c r="J104" t="s">
        <v>1084</v>
      </c>
      <c r="K104">
        <v>4</v>
      </c>
      <c r="L104" t="s">
        <v>1053</v>
      </c>
      <c r="M104">
        <v>5</v>
      </c>
    </row>
    <row r="105" spans="1:13" x14ac:dyDescent="0.35">
      <c r="A105" t="s">
        <v>500</v>
      </c>
      <c r="B105" t="s">
        <v>23</v>
      </c>
      <c r="C105">
        <v>80</v>
      </c>
      <c r="D105" t="s">
        <v>13</v>
      </c>
      <c r="E105" s="29">
        <v>45063</v>
      </c>
      <c r="F105">
        <v>145</v>
      </c>
      <c r="G105">
        <v>4.9000000000000004</v>
      </c>
      <c r="H105">
        <v>2023</v>
      </c>
      <c r="I105" t="s">
        <v>1082</v>
      </c>
      <c r="J105" t="s">
        <v>1077</v>
      </c>
      <c r="K105">
        <v>5</v>
      </c>
      <c r="L105" t="s">
        <v>1053</v>
      </c>
      <c r="M105">
        <v>5</v>
      </c>
    </row>
    <row r="106" spans="1:13" x14ac:dyDescent="0.35">
      <c r="A106" t="s">
        <v>503</v>
      </c>
      <c r="B106" t="s">
        <v>23</v>
      </c>
      <c r="C106">
        <v>88</v>
      </c>
      <c r="D106" t="s">
        <v>13</v>
      </c>
      <c r="E106" s="29">
        <v>45063</v>
      </c>
      <c r="F106">
        <v>78</v>
      </c>
      <c r="G106">
        <v>4.3</v>
      </c>
      <c r="H106">
        <v>2023</v>
      </c>
      <c r="I106" t="s">
        <v>1082</v>
      </c>
      <c r="J106" t="s">
        <v>1077</v>
      </c>
      <c r="K106">
        <v>4</v>
      </c>
      <c r="L106" t="s">
        <v>1053</v>
      </c>
      <c r="M106">
        <v>5</v>
      </c>
    </row>
    <row r="107" spans="1:13" x14ac:dyDescent="0.35">
      <c r="A107" t="s">
        <v>518</v>
      </c>
      <c r="B107" t="s">
        <v>7</v>
      </c>
      <c r="C107">
        <v>133</v>
      </c>
      <c r="D107" t="s">
        <v>6</v>
      </c>
      <c r="E107" s="29">
        <v>45070</v>
      </c>
      <c r="F107">
        <v>31</v>
      </c>
      <c r="G107">
        <v>3.7</v>
      </c>
      <c r="H107">
        <v>2023</v>
      </c>
      <c r="I107" t="s">
        <v>1082</v>
      </c>
      <c r="J107" t="s">
        <v>1079</v>
      </c>
      <c r="K107">
        <v>4</v>
      </c>
      <c r="L107" t="s">
        <v>1053</v>
      </c>
      <c r="M107">
        <v>5</v>
      </c>
    </row>
    <row r="108" spans="1:13" x14ac:dyDescent="0.35">
      <c r="A108" t="s">
        <v>519</v>
      </c>
      <c r="B108" t="s">
        <v>17</v>
      </c>
      <c r="C108">
        <v>101</v>
      </c>
      <c r="D108" t="s">
        <v>9</v>
      </c>
      <c r="E108" s="29">
        <v>45070</v>
      </c>
      <c r="F108">
        <v>205</v>
      </c>
      <c r="G108">
        <v>3.9</v>
      </c>
      <c r="H108">
        <v>2023</v>
      </c>
      <c r="I108" t="s">
        <v>1082</v>
      </c>
      <c r="J108" t="s">
        <v>1077</v>
      </c>
      <c r="K108">
        <v>4</v>
      </c>
      <c r="L108" t="s">
        <v>1053</v>
      </c>
      <c r="M108">
        <v>5</v>
      </c>
    </row>
    <row r="109" spans="1:13" x14ac:dyDescent="0.35">
      <c r="A109" t="s">
        <v>526</v>
      </c>
      <c r="B109" t="s">
        <v>17</v>
      </c>
      <c r="C109">
        <v>110</v>
      </c>
      <c r="D109" t="s">
        <v>11</v>
      </c>
      <c r="E109" s="29">
        <v>45072</v>
      </c>
      <c r="F109">
        <v>82</v>
      </c>
      <c r="G109">
        <v>4</v>
      </c>
      <c r="H109">
        <v>2023</v>
      </c>
      <c r="I109" t="s">
        <v>1085</v>
      </c>
      <c r="J109" t="s">
        <v>1077</v>
      </c>
      <c r="K109">
        <v>4</v>
      </c>
      <c r="L109" t="s">
        <v>1053</v>
      </c>
      <c r="M109">
        <v>5</v>
      </c>
    </row>
    <row r="110" spans="1:13" x14ac:dyDescent="0.35">
      <c r="A110" t="s">
        <v>529</v>
      </c>
      <c r="B110" t="s">
        <v>17</v>
      </c>
      <c r="C110">
        <v>110</v>
      </c>
      <c r="D110" t="s">
        <v>9</v>
      </c>
      <c r="E110" s="29">
        <v>45072</v>
      </c>
      <c r="F110">
        <v>155</v>
      </c>
      <c r="G110">
        <v>2.1</v>
      </c>
      <c r="H110">
        <v>2023</v>
      </c>
      <c r="I110" t="s">
        <v>1085</v>
      </c>
      <c r="J110" t="s">
        <v>1077</v>
      </c>
      <c r="K110">
        <v>2</v>
      </c>
      <c r="L110" t="s">
        <v>1053</v>
      </c>
      <c r="M110">
        <v>5</v>
      </c>
    </row>
    <row r="111" spans="1:13" x14ac:dyDescent="0.35">
      <c r="A111" t="s">
        <v>531</v>
      </c>
      <c r="B111" t="s">
        <v>17</v>
      </c>
      <c r="C111">
        <v>104</v>
      </c>
      <c r="D111" t="s">
        <v>13</v>
      </c>
      <c r="E111" s="29">
        <v>45073</v>
      </c>
      <c r="F111">
        <v>56</v>
      </c>
      <c r="G111">
        <v>3.4</v>
      </c>
      <c r="H111">
        <v>2023</v>
      </c>
      <c r="I111" t="s">
        <v>1086</v>
      </c>
      <c r="J111" t="s">
        <v>1077</v>
      </c>
      <c r="K111">
        <v>3</v>
      </c>
      <c r="L111" t="s">
        <v>1053</v>
      </c>
      <c r="M111">
        <v>5</v>
      </c>
    </row>
    <row r="112" spans="1:13" x14ac:dyDescent="0.35">
      <c r="A112" t="s">
        <v>532</v>
      </c>
      <c r="B112" t="s">
        <v>17</v>
      </c>
      <c r="C112">
        <v>101</v>
      </c>
      <c r="D112" t="s">
        <v>13</v>
      </c>
      <c r="E112" s="29">
        <v>45073</v>
      </c>
      <c r="F112">
        <v>185</v>
      </c>
      <c r="G112">
        <v>5</v>
      </c>
      <c r="H112">
        <v>2023</v>
      </c>
      <c r="I112" t="s">
        <v>1086</v>
      </c>
      <c r="J112" t="s">
        <v>1077</v>
      </c>
      <c r="K112">
        <v>5</v>
      </c>
      <c r="L112" t="s">
        <v>1053</v>
      </c>
      <c r="M112">
        <v>5</v>
      </c>
    </row>
    <row r="113" spans="1:13" x14ac:dyDescent="0.35">
      <c r="A113" t="s">
        <v>542</v>
      </c>
      <c r="B113" t="s">
        <v>7</v>
      </c>
      <c r="C113">
        <v>95</v>
      </c>
      <c r="D113" t="s">
        <v>6</v>
      </c>
      <c r="E113" s="29">
        <v>45076</v>
      </c>
      <c r="F113">
        <v>86</v>
      </c>
      <c r="G113">
        <v>3.6</v>
      </c>
      <c r="H113">
        <v>2023</v>
      </c>
      <c r="I113" t="s">
        <v>1080</v>
      </c>
      <c r="J113" t="s">
        <v>1077</v>
      </c>
      <c r="K113">
        <v>4</v>
      </c>
      <c r="L113" t="s">
        <v>1053</v>
      </c>
      <c r="M113">
        <v>5</v>
      </c>
    </row>
    <row r="114" spans="1:13" x14ac:dyDescent="0.35">
      <c r="A114" t="s">
        <v>551</v>
      </c>
      <c r="B114" t="s">
        <v>23</v>
      </c>
      <c r="C114">
        <v>75</v>
      </c>
      <c r="D114" t="s">
        <v>6</v>
      </c>
      <c r="E114" s="29">
        <v>45081</v>
      </c>
      <c r="F114">
        <v>38</v>
      </c>
      <c r="G114">
        <v>4.4000000000000004</v>
      </c>
      <c r="H114">
        <v>2023</v>
      </c>
      <c r="I114" t="s">
        <v>1076</v>
      </c>
      <c r="J114" t="s">
        <v>1077</v>
      </c>
      <c r="K114">
        <v>4</v>
      </c>
      <c r="L114" t="s">
        <v>1054</v>
      </c>
      <c r="M114">
        <v>6</v>
      </c>
    </row>
    <row r="115" spans="1:13" x14ac:dyDescent="0.35">
      <c r="A115" t="s">
        <v>555</v>
      </c>
      <c r="B115" t="s">
        <v>7</v>
      </c>
      <c r="C115">
        <v>144</v>
      </c>
      <c r="D115" t="s">
        <v>9</v>
      </c>
      <c r="E115" s="29">
        <v>45083</v>
      </c>
      <c r="F115">
        <v>25</v>
      </c>
      <c r="G115">
        <v>3.7</v>
      </c>
      <c r="H115">
        <v>2023</v>
      </c>
      <c r="I115" t="s">
        <v>1080</v>
      </c>
      <c r="J115" t="s">
        <v>1079</v>
      </c>
      <c r="K115">
        <v>4</v>
      </c>
      <c r="L115" t="s">
        <v>1054</v>
      </c>
      <c r="M115">
        <v>6</v>
      </c>
    </row>
    <row r="116" spans="1:13" x14ac:dyDescent="0.35">
      <c r="A116" t="s">
        <v>556</v>
      </c>
      <c r="B116" t="s">
        <v>17</v>
      </c>
      <c r="C116">
        <v>119</v>
      </c>
      <c r="D116" t="s">
        <v>6</v>
      </c>
      <c r="E116" s="29">
        <v>45084</v>
      </c>
      <c r="F116">
        <v>116</v>
      </c>
      <c r="G116">
        <v>3.8</v>
      </c>
      <c r="H116">
        <v>2023</v>
      </c>
      <c r="I116" t="s">
        <v>1082</v>
      </c>
      <c r="J116" t="s">
        <v>1077</v>
      </c>
      <c r="K116">
        <v>4</v>
      </c>
      <c r="L116" t="s">
        <v>1054</v>
      </c>
      <c r="M116">
        <v>6</v>
      </c>
    </row>
    <row r="117" spans="1:13" x14ac:dyDescent="0.35">
      <c r="A117" t="s">
        <v>558</v>
      </c>
      <c r="B117" t="s">
        <v>7</v>
      </c>
      <c r="C117">
        <v>59</v>
      </c>
      <c r="D117" t="s">
        <v>6</v>
      </c>
      <c r="E117" s="29">
        <v>45086</v>
      </c>
      <c r="F117">
        <v>90</v>
      </c>
      <c r="G117">
        <v>3.5</v>
      </c>
      <c r="H117">
        <v>2023</v>
      </c>
      <c r="I117" t="s">
        <v>1085</v>
      </c>
      <c r="J117" t="s">
        <v>1081</v>
      </c>
      <c r="K117">
        <v>4</v>
      </c>
      <c r="L117" t="s">
        <v>1054</v>
      </c>
      <c r="M117">
        <v>6</v>
      </c>
    </row>
    <row r="118" spans="1:13" x14ac:dyDescent="0.35">
      <c r="A118" t="s">
        <v>574</v>
      </c>
      <c r="B118" t="s">
        <v>23</v>
      </c>
      <c r="C118">
        <v>108</v>
      </c>
      <c r="D118" t="s">
        <v>11</v>
      </c>
      <c r="E118" s="29">
        <v>45092</v>
      </c>
      <c r="F118">
        <v>56</v>
      </c>
      <c r="G118">
        <v>3.5</v>
      </c>
      <c r="H118">
        <v>2023</v>
      </c>
      <c r="I118" t="s">
        <v>1083</v>
      </c>
      <c r="J118" t="s">
        <v>1077</v>
      </c>
      <c r="K118">
        <v>4</v>
      </c>
      <c r="L118" t="s">
        <v>1054</v>
      </c>
      <c r="M118">
        <v>6</v>
      </c>
    </row>
    <row r="119" spans="1:13" x14ac:dyDescent="0.35">
      <c r="A119" t="s">
        <v>575</v>
      </c>
      <c r="B119" t="s">
        <v>23</v>
      </c>
      <c r="C119">
        <v>44</v>
      </c>
      <c r="D119" t="s">
        <v>10</v>
      </c>
      <c r="E119" s="29">
        <v>45092</v>
      </c>
      <c r="F119">
        <v>170</v>
      </c>
      <c r="G119">
        <v>3.8</v>
      </c>
      <c r="H119">
        <v>2023</v>
      </c>
      <c r="I119" t="s">
        <v>1083</v>
      </c>
      <c r="J119" t="s">
        <v>1081</v>
      </c>
      <c r="K119">
        <v>4</v>
      </c>
      <c r="L119" t="s">
        <v>1054</v>
      </c>
      <c r="M119">
        <v>6</v>
      </c>
    </row>
    <row r="120" spans="1:13" x14ac:dyDescent="0.35">
      <c r="A120" t="s">
        <v>584</v>
      </c>
      <c r="B120" t="s">
        <v>23</v>
      </c>
      <c r="C120">
        <v>130</v>
      </c>
      <c r="D120" t="s">
        <v>9</v>
      </c>
      <c r="E120" s="29">
        <v>45098</v>
      </c>
      <c r="F120">
        <v>87</v>
      </c>
      <c r="G120">
        <v>3.4</v>
      </c>
      <c r="H120">
        <v>2023</v>
      </c>
      <c r="I120" t="s">
        <v>1082</v>
      </c>
      <c r="J120" t="s">
        <v>1079</v>
      </c>
      <c r="K120">
        <v>3</v>
      </c>
      <c r="L120" t="s">
        <v>1054</v>
      </c>
      <c r="M120">
        <v>6</v>
      </c>
    </row>
    <row r="121" spans="1:13" x14ac:dyDescent="0.35">
      <c r="A121" t="s">
        <v>585</v>
      </c>
      <c r="B121" t="s">
        <v>23</v>
      </c>
      <c r="C121">
        <v>73</v>
      </c>
      <c r="D121" t="s">
        <v>9</v>
      </c>
      <c r="E121" s="29">
        <v>45098</v>
      </c>
      <c r="F121">
        <v>75</v>
      </c>
      <c r="G121">
        <v>2.7</v>
      </c>
      <c r="H121">
        <v>2023</v>
      </c>
      <c r="I121" t="s">
        <v>1082</v>
      </c>
      <c r="J121" t="s">
        <v>1077</v>
      </c>
      <c r="K121">
        <v>3</v>
      </c>
      <c r="L121" t="s">
        <v>1054</v>
      </c>
      <c r="M121">
        <v>6</v>
      </c>
    </row>
    <row r="122" spans="1:13" x14ac:dyDescent="0.35">
      <c r="A122" t="s">
        <v>587</v>
      </c>
      <c r="B122" t="s">
        <v>17</v>
      </c>
      <c r="C122">
        <v>44</v>
      </c>
      <c r="D122" t="s">
        <v>11</v>
      </c>
      <c r="E122" s="29">
        <v>45098</v>
      </c>
      <c r="F122">
        <v>33</v>
      </c>
      <c r="G122">
        <v>3</v>
      </c>
      <c r="H122">
        <v>2023</v>
      </c>
      <c r="I122" t="s">
        <v>1082</v>
      </c>
      <c r="J122" t="s">
        <v>1081</v>
      </c>
      <c r="K122">
        <v>3</v>
      </c>
      <c r="L122" t="s">
        <v>1054</v>
      </c>
      <c r="M122">
        <v>6</v>
      </c>
    </row>
    <row r="123" spans="1:13" x14ac:dyDescent="0.35">
      <c r="A123" t="s">
        <v>588</v>
      </c>
      <c r="B123" t="s">
        <v>17</v>
      </c>
      <c r="C123">
        <v>102</v>
      </c>
      <c r="D123" t="s">
        <v>10</v>
      </c>
      <c r="E123" s="29">
        <v>45098</v>
      </c>
      <c r="F123">
        <v>76</v>
      </c>
      <c r="G123">
        <v>4.2</v>
      </c>
      <c r="H123">
        <v>2023</v>
      </c>
      <c r="I123" t="s">
        <v>1082</v>
      </c>
      <c r="J123" t="s">
        <v>1077</v>
      </c>
      <c r="K123">
        <v>4</v>
      </c>
      <c r="L123" t="s">
        <v>1054</v>
      </c>
      <c r="M123">
        <v>6</v>
      </c>
    </row>
    <row r="124" spans="1:13" x14ac:dyDescent="0.35">
      <c r="A124" t="s">
        <v>592</v>
      </c>
      <c r="B124" t="s">
        <v>23</v>
      </c>
      <c r="C124">
        <v>96</v>
      </c>
      <c r="D124" t="s">
        <v>10</v>
      </c>
      <c r="E124" s="29">
        <v>45100</v>
      </c>
      <c r="F124">
        <v>46</v>
      </c>
      <c r="G124">
        <v>2.9</v>
      </c>
      <c r="H124">
        <v>2023</v>
      </c>
      <c r="I124" t="s">
        <v>1085</v>
      </c>
      <c r="J124" t="s">
        <v>1077</v>
      </c>
      <c r="K124">
        <v>3</v>
      </c>
      <c r="L124" t="s">
        <v>1054</v>
      </c>
      <c r="M124">
        <v>6</v>
      </c>
    </row>
    <row r="125" spans="1:13" x14ac:dyDescent="0.35">
      <c r="A125" t="s">
        <v>594</v>
      </c>
      <c r="B125" t="s">
        <v>23</v>
      </c>
      <c r="C125">
        <v>123</v>
      </c>
      <c r="D125" t="s">
        <v>10</v>
      </c>
      <c r="E125" s="29">
        <v>45101</v>
      </c>
      <c r="F125">
        <v>44</v>
      </c>
      <c r="G125">
        <v>4.5999999999999996</v>
      </c>
      <c r="H125">
        <v>2023</v>
      </c>
      <c r="I125" t="s">
        <v>1086</v>
      </c>
      <c r="J125" t="s">
        <v>1079</v>
      </c>
      <c r="K125">
        <v>5</v>
      </c>
      <c r="L125" t="s">
        <v>1054</v>
      </c>
      <c r="M125">
        <v>6</v>
      </c>
    </row>
    <row r="126" spans="1:13" x14ac:dyDescent="0.35">
      <c r="A126" t="s">
        <v>599</v>
      </c>
      <c r="B126" t="s">
        <v>23</v>
      </c>
      <c r="C126">
        <v>126</v>
      </c>
      <c r="D126" t="s">
        <v>9</v>
      </c>
      <c r="E126" s="29">
        <v>45103</v>
      </c>
      <c r="F126">
        <v>190</v>
      </c>
      <c r="G126">
        <v>2.4</v>
      </c>
      <c r="H126">
        <v>2023</v>
      </c>
      <c r="I126" t="s">
        <v>1078</v>
      </c>
      <c r="J126" t="s">
        <v>1079</v>
      </c>
      <c r="K126">
        <v>2</v>
      </c>
      <c r="L126" t="s">
        <v>1054</v>
      </c>
      <c r="M126">
        <v>6</v>
      </c>
    </row>
    <row r="127" spans="1:13" x14ac:dyDescent="0.35">
      <c r="A127" t="s">
        <v>608</v>
      </c>
      <c r="B127" t="s">
        <v>17</v>
      </c>
      <c r="C127">
        <v>28</v>
      </c>
      <c r="D127" t="s">
        <v>10</v>
      </c>
      <c r="E127" s="29">
        <v>45105</v>
      </c>
      <c r="F127">
        <v>44</v>
      </c>
      <c r="G127">
        <v>2.9</v>
      </c>
      <c r="H127">
        <v>2023</v>
      </c>
      <c r="I127" t="s">
        <v>1082</v>
      </c>
      <c r="J127" t="s">
        <v>1084</v>
      </c>
      <c r="K127">
        <v>3</v>
      </c>
      <c r="L127" t="s">
        <v>1054</v>
      </c>
      <c r="M127">
        <v>6</v>
      </c>
    </row>
    <row r="128" spans="1:13" x14ac:dyDescent="0.35">
      <c r="A128" t="s">
        <v>615</v>
      </c>
      <c r="B128" t="s">
        <v>17</v>
      </c>
      <c r="C128">
        <v>142</v>
      </c>
      <c r="D128" t="s">
        <v>10</v>
      </c>
      <c r="E128" s="29">
        <v>45108</v>
      </c>
      <c r="F128">
        <v>116</v>
      </c>
      <c r="G128">
        <v>4.2</v>
      </c>
      <c r="H128">
        <v>2024</v>
      </c>
      <c r="I128" t="s">
        <v>1086</v>
      </c>
      <c r="J128" t="s">
        <v>1079</v>
      </c>
      <c r="K128">
        <v>4</v>
      </c>
      <c r="L128" t="s">
        <v>1055</v>
      </c>
      <c r="M128">
        <v>7</v>
      </c>
    </row>
    <row r="129" spans="1:13" x14ac:dyDescent="0.35">
      <c r="A129" t="s">
        <v>616</v>
      </c>
      <c r="B129" t="s">
        <v>17</v>
      </c>
      <c r="C129">
        <v>153</v>
      </c>
      <c r="D129" t="s">
        <v>11</v>
      </c>
      <c r="E129" s="29">
        <v>45108</v>
      </c>
      <c r="F129">
        <v>102</v>
      </c>
      <c r="G129">
        <v>3.1</v>
      </c>
      <c r="H129">
        <v>2024</v>
      </c>
      <c r="I129" t="s">
        <v>1086</v>
      </c>
      <c r="J129" t="s">
        <v>1079</v>
      </c>
      <c r="K129">
        <v>3</v>
      </c>
      <c r="L129" t="s">
        <v>1055</v>
      </c>
      <c r="M129">
        <v>7</v>
      </c>
    </row>
    <row r="130" spans="1:13" x14ac:dyDescent="0.35">
      <c r="A130" t="s">
        <v>617</v>
      </c>
      <c r="B130" t="s">
        <v>7</v>
      </c>
      <c r="C130">
        <v>128</v>
      </c>
      <c r="D130" t="s">
        <v>9</v>
      </c>
      <c r="E130" s="29">
        <v>45108</v>
      </c>
      <c r="F130">
        <v>140</v>
      </c>
      <c r="G130">
        <v>4.3</v>
      </c>
      <c r="H130">
        <v>2024</v>
      </c>
      <c r="I130" t="s">
        <v>1086</v>
      </c>
      <c r="J130" t="s">
        <v>1079</v>
      </c>
      <c r="K130">
        <v>4</v>
      </c>
      <c r="L130" t="s">
        <v>1055</v>
      </c>
      <c r="M130">
        <v>7</v>
      </c>
    </row>
    <row r="131" spans="1:13" x14ac:dyDescent="0.35">
      <c r="A131" t="s">
        <v>619</v>
      </c>
      <c r="B131" t="s">
        <v>7</v>
      </c>
      <c r="C131">
        <v>139</v>
      </c>
      <c r="D131" t="s">
        <v>13</v>
      </c>
      <c r="E131" s="29">
        <v>45109</v>
      </c>
      <c r="F131">
        <v>81</v>
      </c>
      <c r="G131">
        <v>4.4000000000000004</v>
      </c>
      <c r="H131">
        <v>2024</v>
      </c>
      <c r="I131" t="s">
        <v>1076</v>
      </c>
      <c r="J131" t="s">
        <v>1079</v>
      </c>
      <c r="K131">
        <v>4</v>
      </c>
      <c r="L131" t="s">
        <v>1055</v>
      </c>
      <c r="M131">
        <v>7</v>
      </c>
    </row>
    <row r="132" spans="1:13" x14ac:dyDescent="0.35">
      <c r="A132" t="s">
        <v>625</v>
      </c>
      <c r="B132" t="s">
        <v>7</v>
      </c>
      <c r="C132">
        <v>52</v>
      </c>
      <c r="D132" t="s">
        <v>11</v>
      </c>
      <c r="E132" s="29">
        <v>45113</v>
      </c>
      <c r="F132">
        <v>42</v>
      </c>
      <c r="G132">
        <v>4.5</v>
      </c>
      <c r="H132">
        <v>2024</v>
      </c>
      <c r="I132" t="s">
        <v>1083</v>
      </c>
      <c r="J132" t="s">
        <v>1081</v>
      </c>
      <c r="K132">
        <v>5</v>
      </c>
      <c r="L132" t="s">
        <v>1055</v>
      </c>
      <c r="M132">
        <v>7</v>
      </c>
    </row>
    <row r="133" spans="1:13" x14ac:dyDescent="0.35">
      <c r="A133" t="s">
        <v>633</v>
      </c>
      <c r="B133" t="s">
        <v>23</v>
      </c>
      <c r="C133">
        <v>85</v>
      </c>
      <c r="D133" t="s">
        <v>6</v>
      </c>
      <c r="E133" s="29">
        <v>45116</v>
      </c>
      <c r="F133">
        <v>215</v>
      </c>
      <c r="G133">
        <v>3.5</v>
      </c>
      <c r="H133">
        <v>2024</v>
      </c>
      <c r="I133" t="s">
        <v>1076</v>
      </c>
      <c r="J133" t="s">
        <v>1077</v>
      </c>
      <c r="K133">
        <v>4</v>
      </c>
      <c r="L133" t="s">
        <v>1055</v>
      </c>
      <c r="M133">
        <v>7</v>
      </c>
    </row>
    <row r="134" spans="1:13" x14ac:dyDescent="0.35">
      <c r="A134" t="s">
        <v>638</v>
      </c>
      <c r="B134" t="s">
        <v>23</v>
      </c>
      <c r="C134">
        <v>73</v>
      </c>
      <c r="D134" t="s">
        <v>9</v>
      </c>
      <c r="E134" s="29">
        <v>45119</v>
      </c>
      <c r="F134">
        <v>87</v>
      </c>
      <c r="G134">
        <v>4.8</v>
      </c>
      <c r="H134">
        <v>2024</v>
      </c>
      <c r="I134" t="s">
        <v>1082</v>
      </c>
      <c r="J134" t="s">
        <v>1077</v>
      </c>
      <c r="K134">
        <v>5</v>
      </c>
      <c r="L134" t="s">
        <v>1055</v>
      </c>
      <c r="M134">
        <v>7</v>
      </c>
    </row>
    <row r="135" spans="1:13" x14ac:dyDescent="0.35">
      <c r="A135" t="s">
        <v>640</v>
      </c>
      <c r="B135" t="s">
        <v>7</v>
      </c>
      <c r="C135">
        <v>114</v>
      </c>
      <c r="D135" t="s">
        <v>13</v>
      </c>
      <c r="E135" s="29">
        <v>45119</v>
      </c>
      <c r="F135">
        <v>114</v>
      </c>
      <c r="G135">
        <v>3.9</v>
      </c>
      <c r="H135">
        <v>2024</v>
      </c>
      <c r="I135" t="s">
        <v>1082</v>
      </c>
      <c r="J135" t="s">
        <v>1077</v>
      </c>
      <c r="K135">
        <v>4</v>
      </c>
      <c r="L135" t="s">
        <v>1055</v>
      </c>
      <c r="M135">
        <v>7</v>
      </c>
    </row>
    <row r="136" spans="1:13" x14ac:dyDescent="0.35">
      <c r="A136" t="s">
        <v>645</v>
      </c>
      <c r="B136" t="s">
        <v>23</v>
      </c>
      <c r="C136">
        <v>111</v>
      </c>
      <c r="D136" t="s">
        <v>13</v>
      </c>
      <c r="E136" s="29">
        <v>45122</v>
      </c>
      <c r="F136">
        <v>126</v>
      </c>
      <c r="G136">
        <v>4.2</v>
      </c>
      <c r="H136">
        <v>2024</v>
      </c>
      <c r="I136" t="s">
        <v>1086</v>
      </c>
      <c r="J136" t="s">
        <v>1077</v>
      </c>
      <c r="K136">
        <v>4</v>
      </c>
      <c r="L136" t="s">
        <v>1055</v>
      </c>
      <c r="M136">
        <v>7</v>
      </c>
    </row>
    <row r="137" spans="1:13" x14ac:dyDescent="0.35">
      <c r="A137" t="s">
        <v>648</v>
      </c>
      <c r="B137" t="s">
        <v>17</v>
      </c>
      <c r="C137">
        <v>137</v>
      </c>
      <c r="D137" t="s">
        <v>11</v>
      </c>
      <c r="E137" s="29">
        <v>45124</v>
      </c>
      <c r="F137">
        <v>84</v>
      </c>
      <c r="G137">
        <v>2.6</v>
      </c>
      <c r="H137">
        <v>2024</v>
      </c>
      <c r="I137" t="s">
        <v>1078</v>
      </c>
      <c r="J137" t="s">
        <v>1079</v>
      </c>
      <c r="K137">
        <v>3</v>
      </c>
      <c r="L137" t="s">
        <v>1055</v>
      </c>
      <c r="M137">
        <v>7</v>
      </c>
    </row>
    <row r="138" spans="1:13" x14ac:dyDescent="0.35">
      <c r="A138" t="s">
        <v>668</v>
      </c>
      <c r="B138" t="s">
        <v>23</v>
      </c>
      <c r="C138">
        <v>106</v>
      </c>
      <c r="D138" t="s">
        <v>13</v>
      </c>
      <c r="E138" s="29">
        <v>45135</v>
      </c>
      <c r="F138">
        <v>105</v>
      </c>
      <c r="G138">
        <v>4.2</v>
      </c>
      <c r="H138">
        <v>2024</v>
      </c>
      <c r="I138" t="s">
        <v>1085</v>
      </c>
      <c r="J138" t="s">
        <v>1077</v>
      </c>
      <c r="K138">
        <v>4</v>
      </c>
      <c r="L138" t="s">
        <v>1055</v>
      </c>
      <c r="M138">
        <v>7</v>
      </c>
    </row>
    <row r="139" spans="1:13" x14ac:dyDescent="0.35">
      <c r="A139" t="s">
        <v>670</v>
      </c>
      <c r="B139" t="s">
        <v>17</v>
      </c>
      <c r="C139">
        <v>78</v>
      </c>
      <c r="D139" t="s">
        <v>13</v>
      </c>
      <c r="E139" s="29">
        <v>45138</v>
      </c>
      <c r="F139">
        <v>205</v>
      </c>
      <c r="G139">
        <v>4.4000000000000004</v>
      </c>
      <c r="H139">
        <v>2024</v>
      </c>
      <c r="I139" t="s">
        <v>1078</v>
      </c>
      <c r="J139" t="s">
        <v>1077</v>
      </c>
      <c r="K139">
        <v>4</v>
      </c>
      <c r="L139" t="s">
        <v>1055</v>
      </c>
      <c r="M139">
        <v>7</v>
      </c>
    </row>
    <row r="140" spans="1:13" x14ac:dyDescent="0.35">
      <c r="A140" t="s">
        <v>673</v>
      </c>
      <c r="B140" t="s">
        <v>17</v>
      </c>
      <c r="C140">
        <v>33</v>
      </c>
      <c r="D140" t="s">
        <v>11</v>
      </c>
      <c r="E140" s="29">
        <v>45138</v>
      </c>
      <c r="F140">
        <v>92</v>
      </c>
      <c r="G140">
        <v>1.7</v>
      </c>
      <c r="H140">
        <v>2024</v>
      </c>
      <c r="I140" t="s">
        <v>1078</v>
      </c>
      <c r="J140" t="s">
        <v>1081</v>
      </c>
      <c r="K140">
        <v>2</v>
      </c>
      <c r="L140" t="s">
        <v>1055</v>
      </c>
      <c r="M140">
        <v>7</v>
      </c>
    </row>
    <row r="141" spans="1:13" x14ac:dyDescent="0.35">
      <c r="A141" t="s">
        <v>677</v>
      </c>
      <c r="B141" t="s">
        <v>17</v>
      </c>
      <c r="C141">
        <v>103</v>
      </c>
      <c r="D141" t="s">
        <v>6</v>
      </c>
      <c r="E141" s="29">
        <v>45141</v>
      </c>
      <c r="F141">
        <v>117</v>
      </c>
      <c r="G141">
        <v>4.7</v>
      </c>
      <c r="H141">
        <v>2024</v>
      </c>
      <c r="I141" t="s">
        <v>1083</v>
      </c>
      <c r="J141" t="s">
        <v>1077</v>
      </c>
      <c r="K141">
        <v>5</v>
      </c>
      <c r="L141" t="s">
        <v>1056</v>
      </c>
      <c r="M141">
        <v>8</v>
      </c>
    </row>
    <row r="142" spans="1:13" x14ac:dyDescent="0.35">
      <c r="A142" t="s">
        <v>678</v>
      </c>
      <c r="B142" t="s">
        <v>7</v>
      </c>
      <c r="C142">
        <v>69</v>
      </c>
      <c r="D142" t="s">
        <v>9</v>
      </c>
      <c r="E142" s="29">
        <v>45141</v>
      </c>
      <c r="F142">
        <v>20</v>
      </c>
      <c r="G142">
        <v>4.3</v>
      </c>
      <c r="H142">
        <v>2024</v>
      </c>
      <c r="I142" t="s">
        <v>1083</v>
      </c>
      <c r="J142" t="s">
        <v>1077</v>
      </c>
      <c r="K142">
        <v>4</v>
      </c>
      <c r="L142" t="s">
        <v>1056</v>
      </c>
      <c r="M142">
        <v>8</v>
      </c>
    </row>
    <row r="143" spans="1:13" x14ac:dyDescent="0.35">
      <c r="A143" t="s">
        <v>682</v>
      </c>
      <c r="B143" t="s">
        <v>23</v>
      </c>
      <c r="C143">
        <v>56</v>
      </c>
      <c r="D143" t="s">
        <v>9</v>
      </c>
      <c r="E143" s="29">
        <v>45143</v>
      </c>
      <c r="F143">
        <v>152</v>
      </c>
      <c r="G143">
        <v>4.5999999999999996</v>
      </c>
      <c r="H143">
        <v>2024</v>
      </c>
      <c r="I143" t="s">
        <v>1086</v>
      </c>
      <c r="J143" t="s">
        <v>1081</v>
      </c>
      <c r="K143">
        <v>5</v>
      </c>
      <c r="L143" t="s">
        <v>1056</v>
      </c>
      <c r="M143">
        <v>8</v>
      </c>
    </row>
    <row r="144" spans="1:13" x14ac:dyDescent="0.35">
      <c r="A144" t="s">
        <v>693</v>
      </c>
      <c r="B144" t="s">
        <v>7</v>
      </c>
      <c r="C144">
        <v>134</v>
      </c>
      <c r="D144" t="s">
        <v>13</v>
      </c>
      <c r="E144" s="29">
        <v>45151</v>
      </c>
      <c r="F144">
        <v>160</v>
      </c>
      <c r="G144">
        <v>4.7</v>
      </c>
      <c r="H144">
        <v>2024</v>
      </c>
      <c r="I144" t="s">
        <v>1076</v>
      </c>
      <c r="J144" t="s">
        <v>1079</v>
      </c>
      <c r="K144">
        <v>5</v>
      </c>
      <c r="L144" t="s">
        <v>1056</v>
      </c>
      <c r="M144">
        <v>8</v>
      </c>
    </row>
    <row r="145" spans="1:13" x14ac:dyDescent="0.35">
      <c r="A145" t="s">
        <v>706</v>
      </c>
      <c r="B145" t="s">
        <v>17</v>
      </c>
      <c r="C145">
        <v>116</v>
      </c>
      <c r="D145" t="s">
        <v>13</v>
      </c>
      <c r="E145" s="29">
        <v>45159</v>
      </c>
      <c r="F145">
        <v>44</v>
      </c>
      <c r="G145">
        <v>3.8</v>
      </c>
      <c r="H145">
        <v>2024</v>
      </c>
      <c r="I145" t="s">
        <v>1078</v>
      </c>
      <c r="J145" t="s">
        <v>1077</v>
      </c>
      <c r="K145">
        <v>4</v>
      </c>
      <c r="L145" t="s">
        <v>1056</v>
      </c>
      <c r="M145">
        <v>8</v>
      </c>
    </row>
    <row r="146" spans="1:13" x14ac:dyDescent="0.35">
      <c r="A146" t="s">
        <v>713</v>
      </c>
      <c r="B146" t="s">
        <v>7</v>
      </c>
      <c r="C146">
        <v>52</v>
      </c>
      <c r="D146" t="s">
        <v>9</v>
      </c>
      <c r="E146" s="29">
        <v>45164</v>
      </c>
      <c r="F146">
        <v>66</v>
      </c>
      <c r="G146">
        <v>4.5</v>
      </c>
      <c r="H146">
        <v>2024</v>
      </c>
      <c r="I146" t="s">
        <v>1086</v>
      </c>
      <c r="J146" t="s">
        <v>1081</v>
      </c>
      <c r="K146">
        <v>5</v>
      </c>
      <c r="L146" t="s">
        <v>1056</v>
      </c>
      <c r="M146">
        <v>8</v>
      </c>
    </row>
    <row r="147" spans="1:13" x14ac:dyDescent="0.35">
      <c r="A147" t="s">
        <v>714</v>
      </c>
      <c r="B147" t="s">
        <v>17</v>
      </c>
      <c r="C147">
        <v>165</v>
      </c>
      <c r="D147" t="s">
        <v>6</v>
      </c>
      <c r="E147" s="29">
        <v>45164</v>
      </c>
      <c r="F147">
        <v>82</v>
      </c>
      <c r="G147">
        <v>3.4</v>
      </c>
      <c r="H147">
        <v>2024</v>
      </c>
      <c r="I147" t="s">
        <v>1086</v>
      </c>
      <c r="J147" t="s">
        <v>1079</v>
      </c>
      <c r="K147">
        <v>3</v>
      </c>
      <c r="L147" t="s">
        <v>1056</v>
      </c>
      <c r="M147">
        <v>8</v>
      </c>
    </row>
    <row r="148" spans="1:13" x14ac:dyDescent="0.35">
      <c r="A148" t="s">
        <v>719</v>
      </c>
      <c r="B148" t="s">
        <v>17</v>
      </c>
      <c r="C148">
        <v>73</v>
      </c>
      <c r="D148" t="s">
        <v>13</v>
      </c>
      <c r="E148" s="29">
        <v>45165</v>
      </c>
      <c r="F148">
        <v>100</v>
      </c>
      <c r="G148">
        <v>2.8</v>
      </c>
      <c r="H148">
        <v>2024</v>
      </c>
      <c r="I148" t="s">
        <v>1076</v>
      </c>
      <c r="J148" t="s">
        <v>1077</v>
      </c>
      <c r="K148">
        <v>3</v>
      </c>
      <c r="L148" t="s">
        <v>1056</v>
      </c>
      <c r="M148">
        <v>8</v>
      </c>
    </row>
    <row r="149" spans="1:13" x14ac:dyDescent="0.35">
      <c r="A149" t="s">
        <v>721</v>
      </c>
      <c r="B149" t="s">
        <v>23</v>
      </c>
      <c r="C149">
        <v>38</v>
      </c>
      <c r="D149" t="s">
        <v>10</v>
      </c>
      <c r="E149" s="29">
        <v>45165</v>
      </c>
      <c r="F149">
        <v>110</v>
      </c>
      <c r="G149">
        <v>3.5</v>
      </c>
      <c r="H149">
        <v>2024</v>
      </c>
      <c r="I149" t="s">
        <v>1076</v>
      </c>
      <c r="J149" t="s">
        <v>1081</v>
      </c>
      <c r="K149">
        <v>4</v>
      </c>
      <c r="L149" t="s">
        <v>1056</v>
      </c>
      <c r="M149">
        <v>8</v>
      </c>
    </row>
    <row r="150" spans="1:13" x14ac:dyDescent="0.35">
      <c r="A150" t="s">
        <v>722</v>
      </c>
      <c r="B150" t="s">
        <v>7</v>
      </c>
      <c r="C150">
        <v>109</v>
      </c>
      <c r="D150" t="s">
        <v>6</v>
      </c>
      <c r="E150" s="29">
        <v>45167</v>
      </c>
      <c r="F150">
        <v>68</v>
      </c>
      <c r="G150">
        <v>2.2999999999999998</v>
      </c>
      <c r="H150">
        <v>2024</v>
      </c>
      <c r="I150" t="s">
        <v>1080</v>
      </c>
      <c r="J150" t="s">
        <v>1077</v>
      </c>
      <c r="K150">
        <v>2</v>
      </c>
      <c r="L150" t="s">
        <v>1056</v>
      </c>
      <c r="M150">
        <v>8</v>
      </c>
    </row>
    <row r="151" spans="1:13" x14ac:dyDescent="0.35">
      <c r="A151" t="s">
        <v>729</v>
      </c>
      <c r="B151" t="s">
        <v>17</v>
      </c>
      <c r="C151">
        <v>84</v>
      </c>
      <c r="D151" t="s">
        <v>9</v>
      </c>
      <c r="E151" s="29">
        <v>45172</v>
      </c>
      <c r="F151">
        <v>72</v>
      </c>
      <c r="G151">
        <v>4</v>
      </c>
      <c r="H151">
        <v>2024</v>
      </c>
      <c r="I151" t="s">
        <v>1076</v>
      </c>
      <c r="J151" t="s">
        <v>1077</v>
      </c>
      <c r="K151">
        <v>4</v>
      </c>
      <c r="L151" t="s">
        <v>1057</v>
      </c>
      <c r="M151">
        <v>9</v>
      </c>
    </row>
    <row r="152" spans="1:13" x14ac:dyDescent="0.35">
      <c r="A152" t="s">
        <v>742</v>
      </c>
      <c r="B152" t="s">
        <v>23</v>
      </c>
      <c r="C152">
        <v>64</v>
      </c>
      <c r="D152" t="s">
        <v>6</v>
      </c>
      <c r="E152" s="29">
        <v>45177</v>
      </c>
      <c r="F152">
        <v>66</v>
      </c>
      <c r="G152">
        <v>4</v>
      </c>
      <c r="H152">
        <v>2024</v>
      </c>
      <c r="I152" t="s">
        <v>1085</v>
      </c>
      <c r="J152" t="s">
        <v>1077</v>
      </c>
      <c r="K152">
        <v>4</v>
      </c>
      <c r="L152" t="s">
        <v>1057</v>
      </c>
      <c r="M152">
        <v>9</v>
      </c>
    </row>
    <row r="153" spans="1:13" x14ac:dyDescent="0.35">
      <c r="A153" t="s">
        <v>744</v>
      </c>
      <c r="B153" t="s">
        <v>17</v>
      </c>
      <c r="C153">
        <v>36</v>
      </c>
      <c r="D153" t="s">
        <v>6</v>
      </c>
      <c r="E153" s="29">
        <v>45178</v>
      </c>
      <c r="F153">
        <v>152</v>
      </c>
      <c r="G153">
        <v>4.3</v>
      </c>
      <c r="H153">
        <v>2024</v>
      </c>
      <c r="I153" t="s">
        <v>1086</v>
      </c>
      <c r="J153" t="s">
        <v>1081</v>
      </c>
      <c r="K153">
        <v>4</v>
      </c>
      <c r="L153" t="s">
        <v>1057</v>
      </c>
      <c r="M153">
        <v>9</v>
      </c>
    </row>
    <row r="154" spans="1:13" x14ac:dyDescent="0.35">
      <c r="A154" t="s">
        <v>746</v>
      </c>
      <c r="B154" t="s">
        <v>7</v>
      </c>
      <c r="C154">
        <v>143</v>
      </c>
      <c r="D154" t="s">
        <v>9</v>
      </c>
      <c r="E154" s="29">
        <v>45178</v>
      </c>
      <c r="F154">
        <v>78</v>
      </c>
      <c r="G154">
        <v>4</v>
      </c>
      <c r="H154">
        <v>2024</v>
      </c>
      <c r="I154" t="s">
        <v>1086</v>
      </c>
      <c r="J154" t="s">
        <v>1079</v>
      </c>
      <c r="K154">
        <v>4</v>
      </c>
      <c r="L154" t="s">
        <v>1057</v>
      </c>
      <c r="M154">
        <v>9</v>
      </c>
    </row>
    <row r="155" spans="1:13" x14ac:dyDescent="0.35">
      <c r="A155" t="s">
        <v>749</v>
      </c>
      <c r="B155" t="s">
        <v>17</v>
      </c>
      <c r="C155">
        <v>156</v>
      </c>
      <c r="D155" t="s">
        <v>6</v>
      </c>
      <c r="E155" s="29">
        <v>45179</v>
      </c>
      <c r="F155">
        <v>64</v>
      </c>
      <c r="G155">
        <v>2.7</v>
      </c>
      <c r="H155">
        <v>2024</v>
      </c>
      <c r="I155" t="s">
        <v>1076</v>
      </c>
      <c r="J155" t="s">
        <v>1079</v>
      </c>
      <c r="K155">
        <v>3</v>
      </c>
      <c r="L155" t="s">
        <v>1057</v>
      </c>
      <c r="M155">
        <v>9</v>
      </c>
    </row>
    <row r="156" spans="1:13" x14ac:dyDescent="0.35">
      <c r="A156" t="s">
        <v>755</v>
      </c>
      <c r="B156" t="s">
        <v>23</v>
      </c>
      <c r="C156">
        <v>76</v>
      </c>
      <c r="D156" t="s">
        <v>6</v>
      </c>
      <c r="E156" s="29">
        <v>45182</v>
      </c>
      <c r="F156">
        <v>108</v>
      </c>
      <c r="G156">
        <v>4.9000000000000004</v>
      </c>
      <c r="H156">
        <v>2024</v>
      </c>
      <c r="I156" t="s">
        <v>1082</v>
      </c>
      <c r="J156" t="s">
        <v>1077</v>
      </c>
      <c r="K156">
        <v>5</v>
      </c>
      <c r="L156" t="s">
        <v>1057</v>
      </c>
      <c r="M156">
        <v>9</v>
      </c>
    </row>
    <row r="157" spans="1:13" x14ac:dyDescent="0.35">
      <c r="A157" t="s">
        <v>761</v>
      </c>
      <c r="B157" t="s">
        <v>23</v>
      </c>
      <c r="C157">
        <v>43</v>
      </c>
      <c r="D157" t="s">
        <v>10</v>
      </c>
      <c r="E157" s="29">
        <v>45186</v>
      </c>
      <c r="F157">
        <v>168</v>
      </c>
      <c r="G157">
        <v>4</v>
      </c>
      <c r="H157">
        <v>2024</v>
      </c>
      <c r="I157" t="s">
        <v>1076</v>
      </c>
      <c r="J157" t="s">
        <v>1081</v>
      </c>
      <c r="K157">
        <v>4</v>
      </c>
      <c r="L157" t="s">
        <v>1057</v>
      </c>
      <c r="M157">
        <v>9</v>
      </c>
    </row>
    <row r="158" spans="1:13" x14ac:dyDescent="0.35">
      <c r="A158" t="s">
        <v>762</v>
      </c>
      <c r="B158" t="s">
        <v>17</v>
      </c>
      <c r="C158">
        <v>79</v>
      </c>
      <c r="D158" t="s">
        <v>6</v>
      </c>
      <c r="E158" s="29">
        <v>45188</v>
      </c>
      <c r="F158">
        <v>125</v>
      </c>
      <c r="G158">
        <v>4.8</v>
      </c>
      <c r="H158">
        <v>2024</v>
      </c>
      <c r="I158" t="s">
        <v>1080</v>
      </c>
      <c r="J158" t="s">
        <v>1077</v>
      </c>
      <c r="K158">
        <v>5</v>
      </c>
      <c r="L158" t="s">
        <v>1057</v>
      </c>
      <c r="M158">
        <v>9</v>
      </c>
    </row>
    <row r="159" spans="1:13" x14ac:dyDescent="0.35">
      <c r="A159" t="s">
        <v>766</v>
      </c>
      <c r="B159" t="s">
        <v>23</v>
      </c>
      <c r="C159">
        <v>76</v>
      </c>
      <c r="D159" t="s">
        <v>9</v>
      </c>
      <c r="E159" s="29">
        <v>45190</v>
      </c>
      <c r="F159">
        <v>110</v>
      </c>
      <c r="G159">
        <v>3.9</v>
      </c>
      <c r="H159">
        <v>2024</v>
      </c>
      <c r="I159" t="s">
        <v>1083</v>
      </c>
      <c r="J159" t="s">
        <v>1077</v>
      </c>
      <c r="K159">
        <v>4</v>
      </c>
      <c r="L159" t="s">
        <v>1057</v>
      </c>
      <c r="M159">
        <v>9</v>
      </c>
    </row>
    <row r="160" spans="1:13" x14ac:dyDescent="0.35">
      <c r="A160" t="s">
        <v>770</v>
      </c>
      <c r="B160" t="s">
        <v>23</v>
      </c>
      <c r="C160">
        <v>108</v>
      </c>
      <c r="D160" t="s">
        <v>11</v>
      </c>
      <c r="E160" s="29">
        <v>45192</v>
      </c>
      <c r="F160">
        <v>66</v>
      </c>
      <c r="G160">
        <v>3.9</v>
      </c>
      <c r="H160">
        <v>2024</v>
      </c>
      <c r="I160" t="s">
        <v>1086</v>
      </c>
      <c r="J160" t="s">
        <v>1077</v>
      </c>
      <c r="K160">
        <v>4</v>
      </c>
      <c r="L160" t="s">
        <v>1057</v>
      </c>
      <c r="M160">
        <v>9</v>
      </c>
    </row>
    <row r="161" spans="1:13" x14ac:dyDescent="0.35">
      <c r="A161" t="s">
        <v>781</v>
      </c>
      <c r="B161" t="s">
        <v>7</v>
      </c>
      <c r="C161">
        <v>142</v>
      </c>
      <c r="D161" t="s">
        <v>9</v>
      </c>
      <c r="E161" s="29">
        <v>45196</v>
      </c>
      <c r="F161">
        <v>37</v>
      </c>
      <c r="G161">
        <v>3.8</v>
      </c>
      <c r="H161">
        <v>2024</v>
      </c>
      <c r="I161" t="s">
        <v>1082</v>
      </c>
      <c r="J161" t="s">
        <v>1079</v>
      </c>
      <c r="K161">
        <v>4</v>
      </c>
      <c r="L161" t="s">
        <v>1057</v>
      </c>
      <c r="M161">
        <v>9</v>
      </c>
    </row>
    <row r="162" spans="1:13" x14ac:dyDescent="0.35">
      <c r="A162" t="s">
        <v>782</v>
      </c>
      <c r="B162" t="s">
        <v>7</v>
      </c>
      <c r="C162">
        <v>71</v>
      </c>
      <c r="D162" t="s">
        <v>13</v>
      </c>
      <c r="E162" s="29">
        <v>45196</v>
      </c>
      <c r="F162">
        <v>135</v>
      </c>
      <c r="G162">
        <v>3.9</v>
      </c>
      <c r="H162">
        <v>2024</v>
      </c>
      <c r="I162" t="s">
        <v>1082</v>
      </c>
      <c r="J162" t="s">
        <v>1077</v>
      </c>
      <c r="K162">
        <v>4</v>
      </c>
      <c r="L162" t="s">
        <v>1057</v>
      </c>
      <c r="M162">
        <v>9</v>
      </c>
    </row>
    <row r="163" spans="1:13" x14ac:dyDescent="0.35">
      <c r="A163" t="s">
        <v>784</v>
      </c>
      <c r="B163" t="s">
        <v>17</v>
      </c>
      <c r="C163">
        <v>108</v>
      </c>
      <c r="D163" t="s">
        <v>9</v>
      </c>
      <c r="E163" s="29">
        <v>45196</v>
      </c>
      <c r="F163">
        <v>190</v>
      </c>
      <c r="G163">
        <v>3.2</v>
      </c>
      <c r="H163">
        <v>2024</v>
      </c>
      <c r="I163" t="s">
        <v>1082</v>
      </c>
      <c r="J163" t="s">
        <v>1077</v>
      </c>
      <c r="K163">
        <v>3</v>
      </c>
      <c r="L163" t="s">
        <v>1057</v>
      </c>
      <c r="M163">
        <v>9</v>
      </c>
    </row>
    <row r="164" spans="1:13" x14ac:dyDescent="0.35">
      <c r="A164" t="s">
        <v>785</v>
      </c>
      <c r="B164" t="s">
        <v>17</v>
      </c>
      <c r="C164">
        <v>156</v>
      </c>
      <c r="D164" t="s">
        <v>13</v>
      </c>
      <c r="E164" s="29">
        <v>45196</v>
      </c>
      <c r="F164">
        <v>81</v>
      </c>
      <c r="G164">
        <v>5</v>
      </c>
      <c r="H164">
        <v>2024</v>
      </c>
      <c r="I164" t="s">
        <v>1082</v>
      </c>
      <c r="J164" t="s">
        <v>1079</v>
      </c>
      <c r="K164">
        <v>5</v>
      </c>
      <c r="L164" t="s">
        <v>1057</v>
      </c>
      <c r="M164">
        <v>9</v>
      </c>
    </row>
    <row r="165" spans="1:13" x14ac:dyDescent="0.35">
      <c r="A165" t="s">
        <v>786</v>
      </c>
      <c r="B165" t="s">
        <v>7</v>
      </c>
      <c r="C165">
        <v>126</v>
      </c>
      <c r="D165" t="s">
        <v>9</v>
      </c>
      <c r="E165" s="29">
        <v>45196</v>
      </c>
      <c r="F165">
        <v>44</v>
      </c>
      <c r="G165">
        <v>3.7</v>
      </c>
      <c r="H165">
        <v>2024</v>
      </c>
      <c r="I165" t="s">
        <v>1082</v>
      </c>
      <c r="J165" t="s">
        <v>1079</v>
      </c>
      <c r="K165">
        <v>4</v>
      </c>
      <c r="L165" t="s">
        <v>1057</v>
      </c>
      <c r="M165">
        <v>9</v>
      </c>
    </row>
    <row r="166" spans="1:13" x14ac:dyDescent="0.35">
      <c r="A166" t="s">
        <v>787</v>
      </c>
      <c r="B166" t="s">
        <v>23</v>
      </c>
      <c r="C166">
        <v>135</v>
      </c>
      <c r="D166" t="s">
        <v>13</v>
      </c>
      <c r="E166" s="29">
        <v>45197</v>
      </c>
      <c r="F166">
        <v>92</v>
      </c>
      <c r="G166">
        <v>3.9</v>
      </c>
      <c r="H166">
        <v>2024</v>
      </c>
      <c r="I166" t="s">
        <v>1083</v>
      </c>
      <c r="J166" t="s">
        <v>1079</v>
      </c>
      <c r="K166">
        <v>4</v>
      </c>
      <c r="L166" t="s">
        <v>1057</v>
      </c>
      <c r="M166">
        <v>9</v>
      </c>
    </row>
    <row r="167" spans="1:13" x14ac:dyDescent="0.35">
      <c r="A167" t="s">
        <v>788</v>
      </c>
      <c r="B167" t="s">
        <v>7</v>
      </c>
      <c r="C167">
        <v>110</v>
      </c>
      <c r="D167" t="s">
        <v>10</v>
      </c>
      <c r="E167" s="29">
        <v>45198</v>
      </c>
      <c r="F167">
        <v>90</v>
      </c>
      <c r="G167">
        <v>3.1</v>
      </c>
      <c r="H167">
        <v>2024</v>
      </c>
      <c r="I167" t="s">
        <v>1085</v>
      </c>
      <c r="J167" t="s">
        <v>1077</v>
      </c>
      <c r="K167">
        <v>3</v>
      </c>
      <c r="L167" t="s">
        <v>1057</v>
      </c>
      <c r="M167">
        <v>9</v>
      </c>
    </row>
    <row r="168" spans="1:13" x14ac:dyDescent="0.35">
      <c r="A168" t="s">
        <v>802</v>
      </c>
      <c r="B168" t="s">
        <v>7</v>
      </c>
      <c r="C168">
        <v>113</v>
      </c>
      <c r="D168" t="s">
        <v>10</v>
      </c>
      <c r="E168" s="29">
        <v>45200</v>
      </c>
      <c r="F168">
        <v>40</v>
      </c>
      <c r="G168">
        <v>3</v>
      </c>
      <c r="H168">
        <v>2024</v>
      </c>
      <c r="I168" t="s">
        <v>1076</v>
      </c>
      <c r="J168" t="s">
        <v>1077</v>
      </c>
      <c r="K168">
        <v>3</v>
      </c>
      <c r="L168" t="s">
        <v>1058</v>
      </c>
      <c r="M168">
        <v>10</v>
      </c>
    </row>
    <row r="169" spans="1:13" x14ac:dyDescent="0.35">
      <c r="A169" t="s">
        <v>803</v>
      </c>
      <c r="B169" t="s">
        <v>17</v>
      </c>
      <c r="C169">
        <v>12</v>
      </c>
      <c r="D169" t="s">
        <v>6</v>
      </c>
      <c r="E169" s="29">
        <v>45200</v>
      </c>
      <c r="F169">
        <v>117</v>
      </c>
      <c r="G169">
        <v>4.8</v>
      </c>
      <c r="H169">
        <v>2024</v>
      </c>
      <c r="I169" t="s">
        <v>1076</v>
      </c>
      <c r="J169" t="s">
        <v>1084</v>
      </c>
      <c r="K169">
        <v>5</v>
      </c>
      <c r="L169" t="s">
        <v>1058</v>
      </c>
      <c r="M169">
        <v>10</v>
      </c>
    </row>
    <row r="170" spans="1:13" x14ac:dyDescent="0.35">
      <c r="A170" t="s">
        <v>814</v>
      </c>
      <c r="B170" t="s">
        <v>17</v>
      </c>
      <c r="C170">
        <v>43</v>
      </c>
      <c r="D170" t="s">
        <v>11</v>
      </c>
      <c r="E170" s="29">
        <v>45201</v>
      </c>
      <c r="F170">
        <v>87</v>
      </c>
      <c r="G170">
        <v>3</v>
      </c>
      <c r="H170">
        <v>2024</v>
      </c>
      <c r="I170" t="s">
        <v>1078</v>
      </c>
      <c r="J170" t="s">
        <v>1081</v>
      </c>
      <c r="K170">
        <v>3</v>
      </c>
      <c r="L170" t="s">
        <v>1058</v>
      </c>
      <c r="M170">
        <v>10</v>
      </c>
    </row>
    <row r="171" spans="1:13" x14ac:dyDescent="0.35">
      <c r="A171" t="s">
        <v>825</v>
      </c>
      <c r="B171" t="s">
        <v>17</v>
      </c>
      <c r="C171">
        <v>78</v>
      </c>
      <c r="D171" t="s">
        <v>6</v>
      </c>
      <c r="E171" s="29">
        <v>45205</v>
      </c>
      <c r="F171">
        <v>74</v>
      </c>
      <c r="G171">
        <v>3.5</v>
      </c>
      <c r="H171">
        <v>2024</v>
      </c>
      <c r="I171" t="s">
        <v>1085</v>
      </c>
      <c r="J171" t="s">
        <v>1077</v>
      </c>
      <c r="K171">
        <v>4</v>
      </c>
      <c r="L171" t="s">
        <v>1058</v>
      </c>
      <c r="M171">
        <v>10</v>
      </c>
    </row>
    <row r="172" spans="1:13" x14ac:dyDescent="0.35">
      <c r="A172" t="s">
        <v>826</v>
      </c>
      <c r="B172" t="s">
        <v>7</v>
      </c>
      <c r="C172">
        <v>69</v>
      </c>
      <c r="D172" t="s">
        <v>10</v>
      </c>
      <c r="E172" s="29">
        <v>45205</v>
      </c>
      <c r="F172">
        <v>99</v>
      </c>
      <c r="G172">
        <v>2.7</v>
      </c>
      <c r="H172">
        <v>2024</v>
      </c>
      <c r="I172" t="s">
        <v>1085</v>
      </c>
      <c r="J172" t="s">
        <v>1077</v>
      </c>
      <c r="K172">
        <v>3</v>
      </c>
      <c r="L172" t="s">
        <v>1058</v>
      </c>
      <c r="M172">
        <v>10</v>
      </c>
    </row>
    <row r="173" spans="1:13" x14ac:dyDescent="0.35">
      <c r="A173" t="s">
        <v>828</v>
      </c>
      <c r="B173" t="s">
        <v>7</v>
      </c>
      <c r="C173">
        <v>134</v>
      </c>
      <c r="D173" t="s">
        <v>10</v>
      </c>
      <c r="E173" s="29">
        <v>45205</v>
      </c>
      <c r="F173">
        <v>35</v>
      </c>
      <c r="G173">
        <v>3.4</v>
      </c>
      <c r="H173">
        <v>2024</v>
      </c>
      <c r="I173" t="s">
        <v>1085</v>
      </c>
      <c r="J173" t="s">
        <v>1079</v>
      </c>
      <c r="K173">
        <v>3</v>
      </c>
      <c r="L173" t="s">
        <v>1058</v>
      </c>
      <c r="M173">
        <v>10</v>
      </c>
    </row>
    <row r="174" spans="1:13" x14ac:dyDescent="0.35">
      <c r="A174" t="s">
        <v>830</v>
      </c>
      <c r="B174" t="s">
        <v>23</v>
      </c>
      <c r="C174">
        <v>54</v>
      </c>
      <c r="D174" t="s">
        <v>6</v>
      </c>
      <c r="E174" s="29">
        <v>45206</v>
      </c>
      <c r="F174">
        <v>176</v>
      </c>
      <c r="G174">
        <v>4.4000000000000004</v>
      </c>
      <c r="H174">
        <v>2024</v>
      </c>
      <c r="I174" t="s">
        <v>1086</v>
      </c>
      <c r="J174" t="s">
        <v>1081</v>
      </c>
      <c r="K174">
        <v>4</v>
      </c>
      <c r="L174" t="s">
        <v>1058</v>
      </c>
      <c r="M174">
        <v>10</v>
      </c>
    </row>
    <row r="175" spans="1:13" x14ac:dyDescent="0.35">
      <c r="A175" t="s">
        <v>831</v>
      </c>
      <c r="B175" t="s">
        <v>23</v>
      </c>
      <c r="C175">
        <v>90</v>
      </c>
      <c r="D175" t="s">
        <v>6</v>
      </c>
      <c r="E175" s="29">
        <v>45206</v>
      </c>
      <c r="F175">
        <v>84</v>
      </c>
      <c r="G175">
        <v>4.3</v>
      </c>
      <c r="H175">
        <v>2024</v>
      </c>
      <c r="I175" t="s">
        <v>1086</v>
      </c>
      <c r="J175" t="s">
        <v>1077</v>
      </c>
      <c r="K175">
        <v>4</v>
      </c>
      <c r="L175" t="s">
        <v>1058</v>
      </c>
      <c r="M175">
        <v>10</v>
      </c>
    </row>
    <row r="176" spans="1:13" x14ac:dyDescent="0.35">
      <c r="A176" t="s">
        <v>835</v>
      </c>
      <c r="B176" t="s">
        <v>23</v>
      </c>
      <c r="C176">
        <v>87</v>
      </c>
      <c r="D176" t="s">
        <v>11</v>
      </c>
      <c r="E176" s="29">
        <v>45207</v>
      </c>
      <c r="F176">
        <v>23</v>
      </c>
      <c r="G176">
        <v>4.2</v>
      </c>
      <c r="H176">
        <v>2024</v>
      </c>
      <c r="I176" t="s">
        <v>1076</v>
      </c>
      <c r="J176" t="s">
        <v>1077</v>
      </c>
      <c r="K176">
        <v>4</v>
      </c>
      <c r="L176" t="s">
        <v>1058</v>
      </c>
      <c r="M176">
        <v>10</v>
      </c>
    </row>
    <row r="177" spans="1:13" x14ac:dyDescent="0.35">
      <c r="A177" t="s">
        <v>841</v>
      </c>
      <c r="B177" t="s">
        <v>17</v>
      </c>
      <c r="C177">
        <v>63</v>
      </c>
      <c r="D177" t="s">
        <v>10</v>
      </c>
      <c r="E177" s="29">
        <v>45209</v>
      </c>
      <c r="F177">
        <v>172</v>
      </c>
      <c r="G177">
        <v>4.9000000000000004</v>
      </c>
      <c r="H177">
        <v>2024</v>
      </c>
      <c r="I177" t="s">
        <v>1080</v>
      </c>
      <c r="J177" t="s">
        <v>1077</v>
      </c>
      <c r="K177">
        <v>5</v>
      </c>
      <c r="L177" t="s">
        <v>1058</v>
      </c>
      <c r="M177">
        <v>10</v>
      </c>
    </row>
    <row r="178" spans="1:13" x14ac:dyDescent="0.35">
      <c r="A178" t="s">
        <v>849</v>
      </c>
      <c r="B178" t="s">
        <v>23</v>
      </c>
      <c r="C178">
        <v>126</v>
      </c>
      <c r="D178" t="s">
        <v>13</v>
      </c>
      <c r="E178" s="29">
        <v>45211</v>
      </c>
      <c r="F178">
        <v>50</v>
      </c>
      <c r="G178">
        <v>4.8</v>
      </c>
      <c r="H178">
        <v>2024</v>
      </c>
      <c r="I178" t="s">
        <v>1083</v>
      </c>
      <c r="J178" t="s">
        <v>1079</v>
      </c>
      <c r="K178">
        <v>5</v>
      </c>
      <c r="L178" t="s">
        <v>1058</v>
      </c>
      <c r="M178">
        <v>10</v>
      </c>
    </row>
    <row r="179" spans="1:13" x14ac:dyDescent="0.35">
      <c r="A179" t="s">
        <v>851</v>
      </c>
      <c r="B179" t="s">
        <v>23</v>
      </c>
      <c r="C179">
        <v>139</v>
      </c>
      <c r="D179" t="s">
        <v>9</v>
      </c>
      <c r="E179" s="29">
        <v>45212</v>
      </c>
      <c r="F179">
        <v>48</v>
      </c>
      <c r="G179">
        <v>4.7</v>
      </c>
      <c r="H179">
        <v>2024</v>
      </c>
      <c r="I179" t="s">
        <v>1085</v>
      </c>
      <c r="J179" t="s">
        <v>1079</v>
      </c>
      <c r="K179">
        <v>5</v>
      </c>
      <c r="L179" t="s">
        <v>1058</v>
      </c>
      <c r="M179">
        <v>10</v>
      </c>
    </row>
    <row r="180" spans="1:13" x14ac:dyDescent="0.35">
      <c r="A180" t="s">
        <v>855</v>
      </c>
      <c r="B180" t="s">
        <v>17</v>
      </c>
      <c r="C180">
        <v>67</v>
      </c>
      <c r="D180" t="s">
        <v>11</v>
      </c>
      <c r="E180" s="29">
        <v>45213</v>
      </c>
      <c r="F180">
        <v>105</v>
      </c>
      <c r="G180">
        <v>3.8</v>
      </c>
      <c r="H180">
        <v>2024</v>
      </c>
      <c r="I180" t="s">
        <v>1086</v>
      </c>
      <c r="J180" t="s">
        <v>1077</v>
      </c>
      <c r="K180">
        <v>4</v>
      </c>
      <c r="L180" t="s">
        <v>1058</v>
      </c>
      <c r="M180">
        <v>10</v>
      </c>
    </row>
    <row r="181" spans="1:13" x14ac:dyDescent="0.35">
      <c r="A181" t="s">
        <v>868</v>
      </c>
      <c r="B181" t="s">
        <v>23</v>
      </c>
      <c r="C181">
        <v>87</v>
      </c>
      <c r="D181" t="s">
        <v>13</v>
      </c>
      <c r="E181" s="29">
        <v>45215</v>
      </c>
      <c r="F181">
        <v>27</v>
      </c>
      <c r="G181">
        <v>4.2</v>
      </c>
      <c r="H181">
        <v>2024</v>
      </c>
      <c r="I181" t="s">
        <v>1078</v>
      </c>
      <c r="J181" t="s">
        <v>1077</v>
      </c>
      <c r="K181">
        <v>4</v>
      </c>
      <c r="L181" t="s">
        <v>1058</v>
      </c>
      <c r="M181">
        <v>10</v>
      </c>
    </row>
    <row r="182" spans="1:13" x14ac:dyDescent="0.35">
      <c r="A182" t="s">
        <v>894</v>
      </c>
      <c r="B182" t="s">
        <v>17</v>
      </c>
      <c r="C182">
        <v>87</v>
      </c>
      <c r="D182" t="s">
        <v>9</v>
      </c>
      <c r="E182" s="29">
        <v>45223</v>
      </c>
      <c r="F182">
        <v>42</v>
      </c>
      <c r="G182">
        <v>3.6</v>
      </c>
      <c r="H182">
        <v>2024</v>
      </c>
      <c r="I182" t="s">
        <v>1080</v>
      </c>
      <c r="J182" t="s">
        <v>1077</v>
      </c>
      <c r="K182">
        <v>4</v>
      </c>
      <c r="L182" t="s">
        <v>1058</v>
      </c>
      <c r="M182">
        <v>10</v>
      </c>
    </row>
    <row r="183" spans="1:13" x14ac:dyDescent="0.35">
      <c r="A183" t="s">
        <v>895</v>
      </c>
      <c r="B183" t="s">
        <v>17</v>
      </c>
      <c r="C183">
        <v>68</v>
      </c>
      <c r="D183" t="s">
        <v>9</v>
      </c>
      <c r="E183" s="29">
        <v>45224</v>
      </c>
      <c r="F183">
        <v>24</v>
      </c>
      <c r="G183">
        <v>4</v>
      </c>
      <c r="H183">
        <v>2024</v>
      </c>
      <c r="I183" t="s">
        <v>1082</v>
      </c>
      <c r="J183" t="s">
        <v>1077</v>
      </c>
      <c r="K183">
        <v>4</v>
      </c>
      <c r="L183" t="s">
        <v>1058</v>
      </c>
      <c r="M183">
        <v>10</v>
      </c>
    </row>
    <row r="184" spans="1:13" x14ac:dyDescent="0.35">
      <c r="A184" t="s">
        <v>910</v>
      </c>
      <c r="B184" t="s">
        <v>7</v>
      </c>
      <c r="C184">
        <v>41</v>
      </c>
      <c r="D184" t="s">
        <v>10</v>
      </c>
      <c r="E184" s="29">
        <v>45228</v>
      </c>
      <c r="F184">
        <v>140</v>
      </c>
      <c r="G184">
        <v>3.7</v>
      </c>
      <c r="H184">
        <v>2024</v>
      </c>
      <c r="I184" t="s">
        <v>1076</v>
      </c>
      <c r="J184" t="s">
        <v>1081</v>
      </c>
      <c r="K184">
        <v>4</v>
      </c>
      <c r="L184" t="s">
        <v>1058</v>
      </c>
      <c r="M184">
        <v>10</v>
      </c>
    </row>
    <row r="185" spans="1:13" x14ac:dyDescent="0.35">
      <c r="A185" t="s">
        <v>913</v>
      </c>
      <c r="B185" t="s">
        <v>17</v>
      </c>
      <c r="C185">
        <v>142</v>
      </c>
      <c r="D185" t="s">
        <v>10</v>
      </c>
      <c r="E185" s="29">
        <v>45229</v>
      </c>
      <c r="F185">
        <v>40</v>
      </c>
      <c r="G185">
        <v>3.8</v>
      </c>
      <c r="H185">
        <v>2024</v>
      </c>
      <c r="I185" t="s">
        <v>1078</v>
      </c>
      <c r="J185" t="s">
        <v>1079</v>
      </c>
      <c r="K185">
        <v>4</v>
      </c>
      <c r="L185" t="s">
        <v>1058</v>
      </c>
      <c r="M185">
        <v>10</v>
      </c>
    </row>
    <row r="186" spans="1:13" x14ac:dyDescent="0.35">
      <c r="A186" t="s">
        <v>916</v>
      </c>
      <c r="B186" t="s">
        <v>23</v>
      </c>
      <c r="C186">
        <v>165</v>
      </c>
      <c r="D186" t="s">
        <v>13</v>
      </c>
      <c r="E186" s="29">
        <v>45231</v>
      </c>
      <c r="F186">
        <v>66</v>
      </c>
      <c r="G186">
        <v>4.8</v>
      </c>
      <c r="H186">
        <v>2024</v>
      </c>
      <c r="I186" t="s">
        <v>1082</v>
      </c>
      <c r="J186" t="s">
        <v>1079</v>
      </c>
      <c r="K186">
        <v>5</v>
      </c>
      <c r="L186" t="s">
        <v>1059</v>
      </c>
      <c r="M186">
        <v>11</v>
      </c>
    </row>
    <row r="187" spans="1:13" x14ac:dyDescent="0.35">
      <c r="A187" t="s">
        <v>919</v>
      </c>
      <c r="B187" t="s">
        <v>17</v>
      </c>
      <c r="C187">
        <v>56</v>
      </c>
      <c r="D187" t="s">
        <v>6</v>
      </c>
      <c r="E187" s="29">
        <v>45233</v>
      </c>
      <c r="F187">
        <v>160</v>
      </c>
      <c r="G187">
        <v>3.8</v>
      </c>
      <c r="H187">
        <v>2024</v>
      </c>
      <c r="I187" t="s">
        <v>1085</v>
      </c>
      <c r="J187" t="s">
        <v>1081</v>
      </c>
      <c r="K187">
        <v>4</v>
      </c>
      <c r="L187" t="s">
        <v>1059</v>
      </c>
      <c r="M187">
        <v>11</v>
      </c>
    </row>
    <row r="188" spans="1:13" x14ac:dyDescent="0.35">
      <c r="A188" t="s">
        <v>921</v>
      </c>
      <c r="B188" t="s">
        <v>17</v>
      </c>
      <c r="C188">
        <v>112</v>
      </c>
      <c r="D188" t="s">
        <v>11</v>
      </c>
      <c r="E188" s="29">
        <v>45234</v>
      </c>
      <c r="F188">
        <v>200</v>
      </c>
      <c r="G188">
        <v>4.5999999999999996</v>
      </c>
      <c r="H188">
        <v>2024</v>
      </c>
      <c r="I188" t="s">
        <v>1086</v>
      </c>
      <c r="J188" t="s">
        <v>1077</v>
      </c>
      <c r="K188">
        <v>5</v>
      </c>
      <c r="L188" t="s">
        <v>1059</v>
      </c>
      <c r="M188">
        <v>11</v>
      </c>
    </row>
    <row r="189" spans="1:13" x14ac:dyDescent="0.35">
      <c r="A189" t="s">
        <v>924</v>
      </c>
      <c r="B189" t="s">
        <v>23</v>
      </c>
      <c r="C189">
        <v>91</v>
      </c>
      <c r="D189" t="s">
        <v>6</v>
      </c>
      <c r="E189" s="29">
        <v>45237</v>
      </c>
      <c r="F189">
        <v>110</v>
      </c>
      <c r="G189">
        <v>3.7</v>
      </c>
      <c r="H189">
        <v>2024</v>
      </c>
      <c r="I189" t="s">
        <v>1080</v>
      </c>
      <c r="J189" t="s">
        <v>1077</v>
      </c>
      <c r="K189">
        <v>4</v>
      </c>
      <c r="L189" t="s">
        <v>1059</v>
      </c>
      <c r="M189">
        <v>11</v>
      </c>
    </row>
    <row r="190" spans="1:13" x14ac:dyDescent="0.35">
      <c r="A190" t="s">
        <v>927</v>
      </c>
      <c r="B190" t="s">
        <v>23</v>
      </c>
      <c r="C190">
        <v>56</v>
      </c>
      <c r="D190" t="s">
        <v>9</v>
      </c>
      <c r="E190" s="29">
        <v>45238</v>
      </c>
      <c r="F190">
        <v>124</v>
      </c>
      <c r="G190">
        <v>2.6</v>
      </c>
      <c r="H190">
        <v>2024</v>
      </c>
      <c r="I190" t="s">
        <v>1082</v>
      </c>
      <c r="J190" t="s">
        <v>1081</v>
      </c>
      <c r="K190">
        <v>3</v>
      </c>
      <c r="L190" t="s">
        <v>1059</v>
      </c>
      <c r="M190">
        <v>11</v>
      </c>
    </row>
    <row r="191" spans="1:13" x14ac:dyDescent="0.35">
      <c r="A191" t="s">
        <v>938</v>
      </c>
      <c r="B191" t="s">
        <v>17</v>
      </c>
      <c r="C191">
        <v>82</v>
      </c>
      <c r="D191" t="s">
        <v>10</v>
      </c>
      <c r="E191" s="29">
        <v>45243</v>
      </c>
      <c r="F191">
        <v>172</v>
      </c>
      <c r="G191">
        <v>4.0999999999999996</v>
      </c>
      <c r="H191">
        <v>2024</v>
      </c>
      <c r="I191" t="s">
        <v>1078</v>
      </c>
      <c r="J191" t="s">
        <v>1077</v>
      </c>
      <c r="K191">
        <v>4</v>
      </c>
      <c r="L191" t="s">
        <v>1059</v>
      </c>
      <c r="M191">
        <v>11</v>
      </c>
    </row>
    <row r="192" spans="1:13" x14ac:dyDescent="0.35">
      <c r="A192" t="s">
        <v>942</v>
      </c>
      <c r="B192" t="s">
        <v>17</v>
      </c>
      <c r="C192">
        <v>138</v>
      </c>
      <c r="D192" t="s">
        <v>6</v>
      </c>
      <c r="E192" s="29">
        <v>45244</v>
      </c>
      <c r="F192">
        <v>105</v>
      </c>
      <c r="G192">
        <v>3.9</v>
      </c>
      <c r="H192">
        <v>2024</v>
      </c>
      <c r="I192" t="s">
        <v>1080</v>
      </c>
      <c r="J192" t="s">
        <v>1079</v>
      </c>
      <c r="K192">
        <v>4</v>
      </c>
      <c r="L192" t="s">
        <v>1059</v>
      </c>
      <c r="M192">
        <v>11</v>
      </c>
    </row>
    <row r="193" spans="1:13" x14ac:dyDescent="0.35">
      <c r="A193" t="s">
        <v>946</v>
      </c>
      <c r="B193" t="s">
        <v>23</v>
      </c>
      <c r="C193">
        <v>53</v>
      </c>
      <c r="D193" t="s">
        <v>6</v>
      </c>
      <c r="E193" s="29">
        <v>45246</v>
      </c>
      <c r="F193">
        <v>37</v>
      </c>
      <c r="G193">
        <v>4.0999999999999996</v>
      </c>
      <c r="H193">
        <v>2024</v>
      </c>
      <c r="I193" t="s">
        <v>1083</v>
      </c>
      <c r="J193" t="s">
        <v>1081</v>
      </c>
      <c r="K193">
        <v>4</v>
      </c>
      <c r="L193" t="s">
        <v>1059</v>
      </c>
      <c r="M193">
        <v>11</v>
      </c>
    </row>
    <row r="194" spans="1:13" x14ac:dyDescent="0.35">
      <c r="A194" t="s">
        <v>955</v>
      </c>
      <c r="B194" t="s">
        <v>23</v>
      </c>
      <c r="C194">
        <v>50</v>
      </c>
      <c r="D194" t="s">
        <v>11</v>
      </c>
      <c r="E194" s="29">
        <v>45249</v>
      </c>
      <c r="F194">
        <v>180</v>
      </c>
      <c r="G194">
        <v>1.8</v>
      </c>
      <c r="H194">
        <v>2024</v>
      </c>
      <c r="I194" t="s">
        <v>1076</v>
      </c>
      <c r="J194" t="s">
        <v>1081</v>
      </c>
      <c r="K194">
        <v>2</v>
      </c>
      <c r="L194" t="s">
        <v>1059</v>
      </c>
      <c r="M194">
        <v>11</v>
      </c>
    </row>
    <row r="195" spans="1:13" x14ac:dyDescent="0.35">
      <c r="A195" t="s">
        <v>956</v>
      </c>
      <c r="B195" t="s">
        <v>17</v>
      </c>
      <c r="C195">
        <v>69</v>
      </c>
      <c r="D195" t="s">
        <v>6</v>
      </c>
      <c r="E195" s="29">
        <v>45250</v>
      </c>
      <c r="F195">
        <v>225</v>
      </c>
      <c r="G195">
        <v>3.7</v>
      </c>
      <c r="H195">
        <v>2024</v>
      </c>
      <c r="I195" t="s">
        <v>1078</v>
      </c>
      <c r="J195" t="s">
        <v>1077</v>
      </c>
      <c r="K195">
        <v>4</v>
      </c>
      <c r="L195" t="s">
        <v>1059</v>
      </c>
      <c r="M195">
        <v>11</v>
      </c>
    </row>
    <row r="196" spans="1:13" x14ac:dyDescent="0.35">
      <c r="A196" t="s">
        <v>968</v>
      </c>
      <c r="B196" t="s">
        <v>23</v>
      </c>
      <c r="C196">
        <v>80</v>
      </c>
      <c r="D196" t="s">
        <v>10</v>
      </c>
      <c r="E196" s="29">
        <v>45258</v>
      </c>
      <c r="F196">
        <v>148</v>
      </c>
      <c r="G196">
        <v>4.0999999999999996</v>
      </c>
      <c r="H196">
        <v>2024</v>
      </c>
      <c r="I196" t="s">
        <v>1080</v>
      </c>
      <c r="J196" t="s">
        <v>1077</v>
      </c>
      <c r="K196">
        <v>4</v>
      </c>
      <c r="L196" t="s">
        <v>1059</v>
      </c>
      <c r="M196">
        <v>11</v>
      </c>
    </row>
    <row r="197" spans="1:13" x14ac:dyDescent="0.35">
      <c r="A197" t="s">
        <v>972</v>
      </c>
      <c r="B197" t="s">
        <v>23</v>
      </c>
      <c r="C197">
        <v>140</v>
      </c>
      <c r="D197" t="s">
        <v>11</v>
      </c>
      <c r="E197" s="29">
        <v>45260</v>
      </c>
      <c r="F197">
        <v>90</v>
      </c>
      <c r="G197">
        <v>4.5999999999999996</v>
      </c>
      <c r="H197">
        <v>2024</v>
      </c>
      <c r="I197" t="s">
        <v>1083</v>
      </c>
      <c r="J197" t="s">
        <v>1079</v>
      </c>
      <c r="K197">
        <v>5</v>
      </c>
      <c r="L197" t="s">
        <v>1059</v>
      </c>
      <c r="M197">
        <v>11</v>
      </c>
    </row>
    <row r="198" spans="1:13" x14ac:dyDescent="0.35">
      <c r="A198" t="s">
        <v>978</v>
      </c>
      <c r="B198" t="s">
        <v>7</v>
      </c>
      <c r="C198">
        <v>62</v>
      </c>
      <c r="D198" t="s">
        <v>10</v>
      </c>
      <c r="E198" s="29">
        <v>45262</v>
      </c>
      <c r="F198">
        <v>205</v>
      </c>
      <c r="G198">
        <v>4.2</v>
      </c>
      <c r="H198">
        <v>2024</v>
      </c>
      <c r="I198" t="s">
        <v>1086</v>
      </c>
      <c r="J198" t="s">
        <v>1077</v>
      </c>
      <c r="K198">
        <v>4</v>
      </c>
      <c r="L198" t="s">
        <v>1060</v>
      </c>
      <c r="M198">
        <v>12</v>
      </c>
    </row>
    <row r="199" spans="1:13" x14ac:dyDescent="0.35">
      <c r="A199" t="s">
        <v>982</v>
      </c>
      <c r="B199" t="s">
        <v>7</v>
      </c>
      <c r="C199">
        <v>110</v>
      </c>
      <c r="D199" t="s">
        <v>10</v>
      </c>
      <c r="E199" s="29">
        <v>45264</v>
      </c>
      <c r="F199">
        <v>72</v>
      </c>
      <c r="G199">
        <v>3.7</v>
      </c>
      <c r="H199">
        <v>2024</v>
      </c>
      <c r="I199" t="s">
        <v>1078</v>
      </c>
      <c r="J199" t="s">
        <v>1077</v>
      </c>
      <c r="K199">
        <v>4</v>
      </c>
      <c r="L199" t="s">
        <v>1060</v>
      </c>
      <c r="M199">
        <v>12</v>
      </c>
    </row>
    <row r="200" spans="1:13" x14ac:dyDescent="0.35">
      <c r="A200" t="s">
        <v>990</v>
      </c>
      <c r="B200" t="s">
        <v>23</v>
      </c>
      <c r="C200">
        <v>94</v>
      </c>
      <c r="D200" t="s">
        <v>9</v>
      </c>
      <c r="E200" s="29">
        <v>45273</v>
      </c>
      <c r="F200">
        <v>78</v>
      </c>
      <c r="G200">
        <v>3.3</v>
      </c>
      <c r="H200">
        <v>2024</v>
      </c>
      <c r="I200" t="s">
        <v>1082</v>
      </c>
      <c r="J200" t="s">
        <v>1077</v>
      </c>
      <c r="K200">
        <v>3</v>
      </c>
      <c r="L200" t="s">
        <v>1060</v>
      </c>
      <c r="M200">
        <v>12</v>
      </c>
    </row>
    <row r="201" spans="1:13" x14ac:dyDescent="0.35">
      <c r="A201" t="s">
        <v>991</v>
      </c>
      <c r="B201" t="s">
        <v>7</v>
      </c>
      <c r="C201">
        <v>46</v>
      </c>
      <c r="D201" t="s">
        <v>13</v>
      </c>
      <c r="E201" s="29">
        <v>45274</v>
      </c>
      <c r="F201">
        <v>135</v>
      </c>
      <c r="G201">
        <v>4.2</v>
      </c>
      <c r="H201">
        <v>2024</v>
      </c>
      <c r="I201" t="s">
        <v>1083</v>
      </c>
      <c r="J201" t="s">
        <v>1081</v>
      </c>
      <c r="K201">
        <v>4</v>
      </c>
      <c r="L201" t="s">
        <v>1060</v>
      </c>
      <c r="M201">
        <v>12</v>
      </c>
    </row>
    <row r="202" spans="1:13" x14ac:dyDescent="0.35">
      <c r="A202" t="s">
        <v>1004</v>
      </c>
      <c r="B202" t="s">
        <v>17</v>
      </c>
      <c r="C202">
        <v>151</v>
      </c>
      <c r="D202" t="s">
        <v>9</v>
      </c>
      <c r="E202" s="29">
        <v>45275</v>
      </c>
      <c r="F202">
        <v>117</v>
      </c>
      <c r="G202">
        <v>2</v>
      </c>
      <c r="H202">
        <v>2024</v>
      </c>
      <c r="I202" t="s">
        <v>1085</v>
      </c>
      <c r="J202" t="s">
        <v>1079</v>
      </c>
      <c r="K202">
        <v>2</v>
      </c>
      <c r="L202" t="s">
        <v>1060</v>
      </c>
      <c r="M202">
        <v>12</v>
      </c>
    </row>
    <row r="203" spans="1:13" x14ac:dyDescent="0.35">
      <c r="A203" t="s">
        <v>1006</v>
      </c>
      <c r="B203" t="s">
        <v>23</v>
      </c>
      <c r="C203">
        <v>45</v>
      </c>
      <c r="D203" t="s">
        <v>10</v>
      </c>
      <c r="E203" s="29">
        <v>45276</v>
      </c>
      <c r="F203">
        <v>84</v>
      </c>
      <c r="G203">
        <v>2.8</v>
      </c>
      <c r="H203">
        <v>2024</v>
      </c>
      <c r="I203" t="s">
        <v>1086</v>
      </c>
      <c r="J203" t="s">
        <v>1081</v>
      </c>
      <c r="K203">
        <v>3</v>
      </c>
      <c r="L203" t="s">
        <v>1060</v>
      </c>
      <c r="M203">
        <v>12</v>
      </c>
    </row>
    <row r="204" spans="1:13" x14ac:dyDescent="0.35">
      <c r="A204" t="s">
        <v>1010</v>
      </c>
      <c r="B204" t="s">
        <v>23</v>
      </c>
      <c r="C204">
        <v>126</v>
      </c>
      <c r="D204" t="s">
        <v>11</v>
      </c>
      <c r="E204" s="29">
        <v>45277</v>
      </c>
      <c r="F204">
        <v>80</v>
      </c>
      <c r="G204">
        <v>4.7</v>
      </c>
      <c r="H204">
        <v>2024</v>
      </c>
      <c r="I204" t="s">
        <v>1076</v>
      </c>
      <c r="J204" t="s">
        <v>1079</v>
      </c>
      <c r="K204">
        <v>5</v>
      </c>
      <c r="L204" t="s">
        <v>1060</v>
      </c>
      <c r="M204">
        <v>12</v>
      </c>
    </row>
    <row r="205" spans="1:13" x14ac:dyDescent="0.35">
      <c r="A205" t="s">
        <v>1012</v>
      </c>
      <c r="B205" t="s">
        <v>23</v>
      </c>
      <c r="C205">
        <v>84</v>
      </c>
      <c r="D205" t="s">
        <v>6</v>
      </c>
      <c r="E205" s="29">
        <v>45279</v>
      </c>
      <c r="F205">
        <v>180</v>
      </c>
      <c r="G205">
        <v>4.9000000000000004</v>
      </c>
      <c r="H205">
        <v>2024</v>
      </c>
      <c r="I205" t="s">
        <v>1080</v>
      </c>
      <c r="J205" t="s">
        <v>1077</v>
      </c>
      <c r="K205">
        <v>5</v>
      </c>
      <c r="L205" t="s">
        <v>1060</v>
      </c>
      <c r="M205">
        <v>12</v>
      </c>
    </row>
    <row r="206" spans="1:13" x14ac:dyDescent="0.35">
      <c r="A206" t="s">
        <v>1018</v>
      </c>
      <c r="B206" t="s">
        <v>7</v>
      </c>
      <c r="C206">
        <v>7</v>
      </c>
      <c r="D206" t="s">
        <v>10</v>
      </c>
      <c r="E206" s="29">
        <v>45285</v>
      </c>
      <c r="F206">
        <v>64</v>
      </c>
      <c r="G206">
        <v>3.3</v>
      </c>
      <c r="H206">
        <v>2024</v>
      </c>
      <c r="I206" t="s">
        <v>1078</v>
      </c>
      <c r="J206" t="s">
        <v>1087</v>
      </c>
      <c r="K206">
        <v>3</v>
      </c>
      <c r="L206" t="s">
        <v>1060</v>
      </c>
      <c r="M206">
        <v>12</v>
      </c>
    </row>
    <row r="207" spans="1:13" x14ac:dyDescent="0.35">
      <c r="A207" t="s">
        <v>1024</v>
      </c>
      <c r="B207" t="s">
        <v>7</v>
      </c>
      <c r="C207">
        <v>124</v>
      </c>
      <c r="D207" t="s">
        <v>10</v>
      </c>
      <c r="E207" s="29">
        <v>45288</v>
      </c>
      <c r="F207">
        <v>64</v>
      </c>
      <c r="G207">
        <v>4.5</v>
      </c>
      <c r="H207">
        <v>2024</v>
      </c>
      <c r="I207" t="s">
        <v>1083</v>
      </c>
      <c r="J207" t="s">
        <v>1079</v>
      </c>
      <c r="K207">
        <v>5</v>
      </c>
      <c r="L207" t="s">
        <v>1060</v>
      </c>
      <c r="M207">
        <v>12</v>
      </c>
    </row>
    <row r="208" spans="1:13" x14ac:dyDescent="0.35">
      <c r="A208" t="s">
        <v>1026</v>
      </c>
      <c r="B208" t="s">
        <v>23</v>
      </c>
      <c r="C208">
        <v>164</v>
      </c>
      <c r="D208" t="s">
        <v>6</v>
      </c>
      <c r="E208" s="29">
        <v>45289</v>
      </c>
      <c r="F208">
        <v>100</v>
      </c>
      <c r="G208">
        <v>4.5999999999999996</v>
      </c>
      <c r="H208">
        <v>2024</v>
      </c>
      <c r="I208" t="s">
        <v>1085</v>
      </c>
      <c r="J208" t="s">
        <v>1079</v>
      </c>
      <c r="K208">
        <v>5</v>
      </c>
      <c r="L208" t="s">
        <v>1060</v>
      </c>
      <c r="M208">
        <v>12</v>
      </c>
    </row>
    <row r="209" spans="1:13" x14ac:dyDescent="0.35">
      <c r="A209" t="s">
        <v>1029</v>
      </c>
      <c r="B209" t="s">
        <v>7</v>
      </c>
      <c r="C209">
        <v>95</v>
      </c>
      <c r="D209" t="s">
        <v>13</v>
      </c>
      <c r="E209" s="29">
        <v>45289</v>
      </c>
      <c r="F209">
        <v>50</v>
      </c>
      <c r="G209">
        <v>2.9</v>
      </c>
      <c r="H209">
        <v>2024</v>
      </c>
      <c r="I209" t="s">
        <v>1085</v>
      </c>
      <c r="J209" t="s">
        <v>1077</v>
      </c>
      <c r="K209">
        <v>3</v>
      </c>
      <c r="L209" t="s">
        <v>1060</v>
      </c>
      <c r="M209">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52A4-ADFC-4D05-B763-3B69C4C49096}">
  <dimension ref="A1:M15"/>
  <sheetViews>
    <sheetView topLeftCell="A3" workbookViewId="0">
      <selection activeCell="C25" sqref="C25:J25"/>
    </sheetView>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1098</v>
      </c>
    </row>
    <row r="3" spans="1:13" x14ac:dyDescent="0.35">
      <c r="A3" t="s">
        <v>1063</v>
      </c>
      <c r="B3" t="s">
        <v>1064</v>
      </c>
      <c r="C3" t="s">
        <v>1065</v>
      </c>
      <c r="D3" t="s">
        <v>1066</v>
      </c>
      <c r="E3" t="s">
        <v>1067</v>
      </c>
      <c r="F3" t="s">
        <v>1068</v>
      </c>
      <c r="G3" t="s">
        <v>1069</v>
      </c>
      <c r="H3" t="s">
        <v>1070</v>
      </c>
      <c r="I3" t="s">
        <v>1071</v>
      </c>
      <c r="J3" t="s">
        <v>1072</v>
      </c>
      <c r="K3" t="s">
        <v>1073</v>
      </c>
      <c r="L3" t="s">
        <v>1074</v>
      </c>
      <c r="M3" t="s">
        <v>1075</v>
      </c>
    </row>
    <row r="4" spans="1:13" x14ac:dyDescent="0.35">
      <c r="A4" t="s">
        <v>32</v>
      </c>
      <c r="B4" t="s">
        <v>15</v>
      </c>
      <c r="C4">
        <v>84</v>
      </c>
      <c r="D4" t="s">
        <v>10</v>
      </c>
      <c r="E4" s="29">
        <v>44929</v>
      </c>
      <c r="F4">
        <v>60</v>
      </c>
      <c r="G4">
        <v>4.7</v>
      </c>
      <c r="H4">
        <v>2023</v>
      </c>
      <c r="I4" t="s">
        <v>1080</v>
      </c>
      <c r="J4" t="s">
        <v>1077</v>
      </c>
      <c r="K4">
        <v>5</v>
      </c>
      <c r="L4" t="s">
        <v>1049</v>
      </c>
      <c r="M4">
        <v>1</v>
      </c>
    </row>
    <row r="5" spans="1:13" x14ac:dyDescent="0.35">
      <c r="A5" t="s">
        <v>147</v>
      </c>
      <c r="B5" t="s">
        <v>15</v>
      </c>
      <c r="C5">
        <v>155</v>
      </c>
      <c r="D5" t="s">
        <v>10</v>
      </c>
      <c r="E5" s="29">
        <v>44975</v>
      </c>
      <c r="F5">
        <v>180</v>
      </c>
      <c r="G5">
        <v>2.2000000000000002</v>
      </c>
      <c r="H5">
        <v>2023</v>
      </c>
      <c r="I5" t="s">
        <v>1086</v>
      </c>
      <c r="J5" t="s">
        <v>1079</v>
      </c>
      <c r="K5">
        <v>2</v>
      </c>
      <c r="L5" t="s">
        <v>1050</v>
      </c>
      <c r="M5">
        <v>2</v>
      </c>
    </row>
    <row r="6" spans="1:13" x14ac:dyDescent="0.35">
      <c r="A6" t="s">
        <v>199</v>
      </c>
      <c r="B6" t="s">
        <v>15</v>
      </c>
      <c r="C6">
        <v>131</v>
      </c>
      <c r="D6" t="s">
        <v>10</v>
      </c>
      <c r="E6" s="29">
        <v>44990</v>
      </c>
      <c r="F6">
        <v>140</v>
      </c>
      <c r="G6">
        <v>4.0999999999999996</v>
      </c>
      <c r="H6">
        <v>2023</v>
      </c>
      <c r="I6" t="s">
        <v>1076</v>
      </c>
      <c r="J6" t="s">
        <v>1079</v>
      </c>
      <c r="K6">
        <v>4</v>
      </c>
      <c r="L6" t="s">
        <v>1051</v>
      </c>
      <c r="M6">
        <v>3</v>
      </c>
    </row>
    <row r="7" spans="1:13" x14ac:dyDescent="0.35">
      <c r="A7" t="s">
        <v>202</v>
      </c>
      <c r="B7" t="s">
        <v>15</v>
      </c>
      <c r="C7">
        <v>113</v>
      </c>
      <c r="D7" t="s">
        <v>10</v>
      </c>
      <c r="E7" s="29">
        <v>44990</v>
      </c>
      <c r="F7">
        <v>42</v>
      </c>
      <c r="G7">
        <v>4.2</v>
      </c>
      <c r="H7">
        <v>2023</v>
      </c>
      <c r="I7" t="s">
        <v>1076</v>
      </c>
      <c r="J7" t="s">
        <v>1077</v>
      </c>
      <c r="K7">
        <v>4</v>
      </c>
      <c r="L7" t="s">
        <v>1051</v>
      </c>
      <c r="M7">
        <v>3</v>
      </c>
    </row>
    <row r="8" spans="1:13" x14ac:dyDescent="0.35">
      <c r="A8" t="s">
        <v>372</v>
      </c>
      <c r="B8" t="s">
        <v>15</v>
      </c>
      <c r="C8">
        <v>25</v>
      </c>
      <c r="D8" t="s">
        <v>10</v>
      </c>
      <c r="E8" s="29">
        <v>45027</v>
      </c>
      <c r="F8">
        <v>75</v>
      </c>
      <c r="G8">
        <v>3.9</v>
      </c>
      <c r="H8">
        <v>2023</v>
      </c>
      <c r="I8" t="s">
        <v>1080</v>
      </c>
      <c r="J8" t="s">
        <v>1084</v>
      </c>
      <c r="K8">
        <v>4</v>
      </c>
      <c r="L8" t="s">
        <v>1052</v>
      </c>
      <c r="M8">
        <v>4</v>
      </c>
    </row>
    <row r="9" spans="1:13" x14ac:dyDescent="0.35">
      <c r="A9" t="s">
        <v>451</v>
      </c>
      <c r="B9" t="s">
        <v>15</v>
      </c>
      <c r="C9">
        <v>101</v>
      </c>
      <c r="D9" t="s">
        <v>10</v>
      </c>
      <c r="E9" s="29">
        <v>45043</v>
      </c>
      <c r="F9">
        <v>225</v>
      </c>
      <c r="G9">
        <v>1.9</v>
      </c>
      <c r="H9">
        <v>2023</v>
      </c>
      <c r="I9" t="s">
        <v>1083</v>
      </c>
      <c r="J9" t="s">
        <v>1077</v>
      </c>
      <c r="K9">
        <v>2</v>
      </c>
      <c r="L9" t="s">
        <v>1052</v>
      </c>
      <c r="M9">
        <v>4</v>
      </c>
    </row>
    <row r="10" spans="1:13" x14ac:dyDescent="0.35">
      <c r="A10" t="s">
        <v>541</v>
      </c>
      <c r="B10" t="s">
        <v>15</v>
      </c>
      <c r="C10">
        <v>63</v>
      </c>
      <c r="D10" t="s">
        <v>10</v>
      </c>
      <c r="E10" s="29">
        <v>45076</v>
      </c>
      <c r="F10">
        <v>44</v>
      </c>
      <c r="G10">
        <v>3</v>
      </c>
      <c r="H10">
        <v>2023</v>
      </c>
      <c r="I10" t="s">
        <v>1080</v>
      </c>
      <c r="J10" t="s">
        <v>1077</v>
      </c>
      <c r="K10">
        <v>3</v>
      </c>
      <c r="L10" t="s">
        <v>1053</v>
      </c>
      <c r="M10">
        <v>5</v>
      </c>
    </row>
    <row r="11" spans="1:13" x14ac:dyDescent="0.35">
      <c r="A11" t="s">
        <v>600</v>
      </c>
      <c r="B11" t="s">
        <v>15</v>
      </c>
      <c r="C11">
        <v>39</v>
      </c>
      <c r="D11" t="s">
        <v>10</v>
      </c>
      <c r="E11" s="29">
        <v>45103</v>
      </c>
      <c r="F11">
        <v>176</v>
      </c>
      <c r="G11">
        <v>4.3</v>
      </c>
      <c r="H11">
        <v>2023</v>
      </c>
      <c r="I11" t="s">
        <v>1078</v>
      </c>
      <c r="J11" t="s">
        <v>1081</v>
      </c>
      <c r="K11">
        <v>4</v>
      </c>
      <c r="L11" t="s">
        <v>1054</v>
      </c>
      <c r="M11">
        <v>6</v>
      </c>
    </row>
    <row r="12" spans="1:13" x14ac:dyDescent="0.35">
      <c r="A12" t="s">
        <v>676</v>
      </c>
      <c r="B12" t="s">
        <v>15</v>
      </c>
      <c r="C12">
        <v>71</v>
      </c>
      <c r="D12" t="s">
        <v>10</v>
      </c>
      <c r="E12" s="29">
        <v>45140</v>
      </c>
      <c r="F12">
        <v>170</v>
      </c>
      <c r="G12">
        <v>3.5</v>
      </c>
      <c r="H12">
        <v>2024</v>
      </c>
      <c r="I12" t="s">
        <v>1082</v>
      </c>
      <c r="J12" t="s">
        <v>1077</v>
      </c>
      <c r="K12">
        <v>4</v>
      </c>
      <c r="L12" t="s">
        <v>1056</v>
      </c>
      <c r="M12">
        <v>8</v>
      </c>
    </row>
    <row r="13" spans="1:13" x14ac:dyDescent="0.35">
      <c r="A13" t="s">
        <v>771</v>
      </c>
      <c r="B13" t="s">
        <v>15</v>
      </c>
      <c r="C13">
        <v>79</v>
      </c>
      <c r="D13" t="s">
        <v>10</v>
      </c>
      <c r="E13" s="29">
        <v>45192</v>
      </c>
      <c r="F13">
        <v>215</v>
      </c>
      <c r="G13">
        <v>4.5999999999999996</v>
      </c>
      <c r="H13">
        <v>2024</v>
      </c>
      <c r="I13" t="s">
        <v>1086</v>
      </c>
      <c r="J13" t="s">
        <v>1077</v>
      </c>
      <c r="K13">
        <v>5</v>
      </c>
      <c r="L13" t="s">
        <v>1057</v>
      </c>
      <c r="M13">
        <v>9</v>
      </c>
    </row>
    <row r="14" spans="1:13" x14ac:dyDescent="0.35">
      <c r="A14" t="s">
        <v>811</v>
      </c>
      <c r="B14" t="s">
        <v>15</v>
      </c>
      <c r="C14">
        <v>142</v>
      </c>
      <c r="D14" t="s">
        <v>10</v>
      </c>
      <c r="E14" s="29">
        <v>45200</v>
      </c>
      <c r="F14">
        <v>44</v>
      </c>
      <c r="G14">
        <v>4.8</v>
      </c>
      <c r="H14">
        <v>2024</v>
      </c>
      <c r="I14" t="s">
        <v>1076</v>
      </c>
      <c r="J14" t="s">
        <v>1079</v>
      </c>
      <c r="K14">
        <v>5</v>
      </c>
      <c r="L14" t="s">
        <v>1058</v>
      </c>
      <c r="M14">
        <v>10</v>
      </c>
    </row>
    <row r="15" spans="1:13" x14ac:dyDescent="0.35">
      <c r="A15" t="s">
        <v>869</v>
      </c>
      <c r="B15" t="s">
        <v>15</v>
      </c>
      <c r="C15">
        <v>137</v>
      </c>
      <c r="D15" t="s">
        <v>10</v>
      </c>
      <c r="E15" s="29">
        <v>45216</v>
      </c>
      <c r="F15">
        <v>45</v>
      </c>
      <c r="G15">
        <v>4.4000000000000004</v>
      </c>
      <c r="H15">
        <v>2024</v>
      </c>
      <c r="I15" t="s">
        <v>1080</v>
      </c>
      <c r="J15" t="s">
        <v>1079</v>
      </c>
      <c r="K15">
        <v>4</v>
      </c>
      <c r="L15" t="s">
        <v>1058</v>
      </c>
      <c r="M15">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079B-470E-4130-9B57-576DF6856FEA}">
  <dimension ref="A3:U101"/>
  <sheetViews>
    <sheetView topLeftCell="C48" workbookViewId="0">
      <selection activeCell="K65" sqref="K65"/>
    </sheetView>
  </sheetViews>
  <sheetFormatPr defaultRowHeight="14.5" x14ac:dyDescent="0.35"/>
  <cols>
    <col min="1" max="1" width="12.33203125" bestFit="1" customWidth="1"/>
    <col min="2" max="2" width="9.5" bestFit="1" customWidth="1"/>
    <col min="3" max="3" width="10.5" bestFit="1" customWidth="1"/>
    <col min="4" max="4" width="7.4140625" bestFit="1" customWidth="1"/>
    <col min="5" max="5" width="9.75" bestFit="1" customWidth="1"/>
    <col min="6" max="6" width="12.33203125" bestFit="1" customWidth="1"/>
    <col min="7" max="7" width="10.5" bestFit="1" customWidth="1"/>
    <col min="8" max="8" width="12.33203125" bestFit="1" customWidth="1"/>
    <col min="9" max="9" width="9.5" bestFit="1" customWidth="1"/>
    <col min="10" max="10" width="10.83203125" customWidth="1"/>
    <col min="11" max="11" width="17.33203125" customWidth="1"/>
  </cols>
  <sheetData>
    <row r="3" spans="1:5" x14ac:dyDescent="0.35">
      <c r="A3" t="s">
        <v>1042</v>
      </c>
      <c r="B3" t="s">
        <v>1043</v>
      </c>
      <c r="C3" t="s">
        <v>1044</v>
      </c>
      <c r="D3" t="s">
        <v>1045</v>
      </c>
      <c r="E3" t="s">
        <v>1046</v>
      </c>
    </row>
    <row r="4" spans="1:5" x14ac:dyDescent="0.35">
      <c r="A4" s="21">
        <v>1000</v>
      </c>
      <c r="B4" s="27">
        <v>96623</v>
      </c>
      <c r="C4" s="24">
        <v>89850</v>
      </c>
      <c r="D4" s="23">
        <v>3.8854000000000033</v>
      </c>
      <c r="E4" s="21">
        <v>307</v>
      </c>
    </row>
    <row r="7" spans="1:5" x14ac:dyDescent="0.35">
      <c r="A7" t="s">
        <v>1042</v>
      </c>
      <c r="B7" t="s">
        <v>1043</v>
      </c>
      <c r="C7" t="s">
        <v>1044</v>
      </c>
      <c r="D7" t="s">
        <v>1045</v>
      </c>
      <c r="E7" t="s">
        <v>1046</v>
      </c>
    </row>
    <row r="8" spans="1:5" x14ac:dyDescent="0.35">
      <c r="A8" s="21">
        <v>200</v>
      </c>
      <c r="B8" s="22">
        <v>20104</v>
      </c>
      <c r="C8" s="24">
        <v>18209</v>
      </c>
      <c r="D8" s="23">
        <v>3.8824999999999998</v>
      </c>
      <c r="E8" s="21">
        <v>51</v>
      </c>
    </row>
    <row r="18" spans="1:9" x14ac:dyDescent="0.35">
      <c r="A18" s="25" t="s">
        <v>1047</v>
      </c>
      <c r="B18" t="s">
        <v>1042</v>
      </c>
      <c r="C18" t="s">
        <v>1061</v>
      </c>
    </row>
    <row r="19" spans="1:9" x14ac:dyDescent="0.35">
      <c r="A19" s="28" t="s">
        <v>1049</v>
      </c>
      <c r="B19" s="21">
        <v>21</v>
      </c>
      <c r="C19" s="21">
        <v>21</v>
      </c>
    </row>
    <row r="20" spans="1:9" x14ac:dyDescent="0.35">
      <c r="A20" s="28" t="s">
        <v>1050</v>
      </c>
      <c r="B20" s="21">
        <v>18</v>
      </c>
      <c r="C20" s="21">
        <v>18</v>
      </c>
      <c r="H20" s="25" t="s">
        <v>1047</v>
      </c>
      <c r="I20" t="s">
        <v>1042</v>
      </c>
    </row>
    <row r="21" spans="1:9" x14ac:dyDescent="0.35">
      <c r="A21" s="28" t="s">
        <v>1051</v>
      </c>
      <c r="B21" s="21">
        <v>31</v>
      </c>
      <c r="C21" s="21">
        <v>31</v>
      </c>
      <c r="H21" s="28" t="s">
        <v>1076</v>
      </c>
      <c r="I21" s="21">
        <v>27</v>
      </c>
    </row>
    <row r="22" spans="1:9" x14ac:dyDescent="0.35">
      <c r="A22" s="28" t="s">
        <v>1052</v>
      </c>
      <c r="B22" s="21">
        <v>20</v>
      </c>
      <c r="C22" s="21">
        <v>20</v>
      </c>
      <c r="H22" s="28" t="s">
        <v>1078</v>
      </c>
      <c r="I22" s="21">
        <v>22</v>
      </c>
    </row>
    <row r="23" spans="1:9" x14ac:dyDescent="0.35">
      <c r="A23" s="28" t="s">
        <v>1053</v>
      </c>
      <c r="B23" s="21">
        <v>8</v>
      </c>
      <c r="C23" s="21">
        <v>8</v>
      </c>
      <c r="H23" s="28" t="s">
        <v>1080</v>
      </c>
      <c r="I23" s="21">
        <v>27</v>
      </c>
    </row>
    <row r="24" spans="1:9" x14ac:dyDescent="0.35">
      <c r="A24" s="28" t="s">
        <v>1054</v>
      </c>
      <c r="B24" s="21">
        <v>12</v>
      </c>
      <c r="C24" s="21">
        <v>12</v>
      </c>
      <c r="H24" s="28" t="s">
        <v>1082</v>
      </c>
      <c r="I24" s="21">
        <v>27</v>
      </c>
    </row>
    <row r="25" spans="1:9" x14ac:dyDescent="0.35">
      <c r="A25" s="28" t="s">
        <v>1055</v>
      </c>
      <c r="B25" s="21">
        <v>12</v>
      </c>
      <c r="C25" s="21">
        <v>12</v>
      </c>
      <c r="H25" s="28" t="s">
        <v>1083</v>
      </c>
      <c r="I25" s="21">
        <v>27</v>
      </c>
    </row>
    <row r="26" spans="1:9" x14ac:dyDescent="0.35">
      <c r="A26" s="28" t="s">
        <v>1056</v>
      </c>
      <c r="B26" s="21">
        <v>7</v>
      </c>
      <c r="C26" s="21">
        <v>7</v>
      </c>
      <c r="H26" s="28" t="s">
        <v>1085</v>
      </c>
      <c r="I26" s="21">
        <v>32</v>
      </c>
    </row>
    <row r="27" spans="1:9" x14ac:dyDescent="0.35">
      <c r="A27" s="28" t="s">
        <v>1057</v>
      </c>
      <c r="B27" s="21">
        <v>20</v>
      </c>
      <c r="C27" s="21">
        <v>20</v>
      </c>
      <c r="H27" s="28" t="s">
        <v>1086</v>
      </c>
      <c r="I27" s="21">
        <v>38</v>
      </c>
    </row>
    <row r="28" spans="1:9" x14ac:dyDescent="0.35">
      <c r="A28" s="28" t="s">
        <v>1058</v>
      </c>
      <c r="B28" s="21">
        <v>24</v>
      </c>
      <c r="C28" s="21">
        <v>24</v>
      </c>
      <c r="H28" s="28" t="s">
        <v>1048</v>
      </c>
      <c r="I28" s="21">
        <v>200</v>
      </c>
    </row>
    <row r="29" spans="1:9" x14ac:dyDescent="0.35">
      <c r="A29" s="28" t="s">
        <v>1059</v>
      </c>
      <c r="B29" s="21">
        <v>12</v>
      </c>
      <c r="C29" s="21">
        <v>12</v>
      </c>
    </row>
    <row r="30" spans="1:9" x14ac:dyDescent="0.35">
      <c r="A30" s="28" t="s">
        <v>1060</v>
      </c>
      <c r="B30" s="21">
        <v>15</v>
      </c>
      <c r="C30" s="21">
        <v>15</v>
      </c>
    </row>
    <row r="31" spans="1:9" x14ac:dyDescent="0.35">
      <c r="A31" s="28" t="s">
        <v>1048</v>
      </c>
      <c r="B31" s="21">
        <v>200</v>
      </c>
      <c r="C31" s="21">
        <v>200</v>
      </c>
    </row>
    <row r="35" spans="2:10" x14ac:dyDescent="0.35">
      <c r="H35" t="s">
        <v>1094</v>
      </c>
      <c r="I35" t="str">
        <f>F51</f>
        <v>R05</v>
      </c>
    </row>
    <row r="38" spans="2:10" x14ac:dyDescent="0.35">
      <c r="B38" s="25" t="s">
        <v>1047</v>
      </c>
      <c r="C38" t="s">
        <v>1042</v>
      </c>
      <c r="D38" t="s">
        <v>1043</v>
      </c>
      <c r="F38" t="s">
        <v>1089</v>
      </c>
      <c r="G38" t="s">
        <v>1090</v>
      </c>
      <c r="H38" t="s">
        <v>1091</v>
      </c>
      <c r="I38" t="s">
        <v>1092</v>
      </c>
      <c r="J38" t="s">
        <v>1093</v>
      </c>
    </row>
    <row r="39" spans="2:10" x14ac:dyDescent="0.35">
      <c r="B39" s="28" t="s">
        <v>11</v>
      </c>
      <c r="C39" s="21">
        <v>189</v>
      </c>
      <c r="D39">
        <v>18415</v>
      </c>
      <c r="F39" t="str">
        <f>B39</f>
        <v>R01</v>
      </c>
      <c r="G39">
        <f>C39</f>
        <v>189</v>
      </c>
      <c r="H39" s="30">
        <f>D39</f>
        <v>18415</v>
      </c>
      <c r="I39" t="e">
        <f>IF(F39=$I$35,G39,NA())</f>
        <v>#N/A</v>
      </c>
      <c r="J39" t="e">
        <f>IF(F39=$I$35,H39,NA())</f>
        <v>#N/A</v>
      </c>
    </row>
    <row r="40" spans="2:10" x14ac:dyDescent="0.35">
      <c r="B40" s="28" t="s">
        <v>9</v>
      </c>
      <c r="C40" s="21">
        <v>218</v>
      </c>
      <c r="D40">
        <v>20581</v>
      </c>
      <c r="F40" t="str">
        <f>B40</f>
        <v>R02</v>
      </c>
      <c r="G40">
        <f>C40</f>
        <v>218</v>
      </c>
      <c r="H40" s="30">
        <f>D40</f>
        <v>20581</v>
      </c>
      <c r="I40" t="e">
        <f>IF(F40=$I$35,G40,NA())</f>
        <v>#N/A</v>
      </c>
      <c r="J40" t="e">
        <f>IF(F40=$I$35,H40,NA())</f>
        <v>#N/A</v>
      </c>
    </row>
    <row r="41" spans="2:10" x14ac:dyDescent="0.35">
      <c r="B41" s="28" t="s">
        <v>6</v>
      </c>
      <c r="C41" s="21">
        <v>207</v>
      </c>
      <c r="D41">
        <v>20872</v>
      </c>
      <c r="F41" t="str">
        <f>B41</f>
        <v>R03</v>
      </c>
      <c r="G41">
        <f>C41</f>
        <v>207</v>
      </c>
      <c r="H41" s="30">
        <f>D41</f>
        <v>20872</v>
      </c>
      <c r="I41" t="e">
        <f>IF(F41=$I$35,G41,NA())</f>
        <v>#N/A</v>
      </c>
      <c r="J41" t="e">
        <f>IF(F41=$I$35,H41,NA())</f>
        <v>#N/A</v>
      </c>
    </row>
    <row r="42" spans="2:10" x14ac:dyDescent="0.35">
      <c r="B42" s="28" t="s">
        <v>13</v>
      </c>
      <c r="C42" s="21">
        <v>186</v>
      </c>
      <c r="D42">
        <v>16651</v>
      </c>
      <c r="F42" t="str">
        <f>B42</f>
        <v>R04</v>
      </c>
      <c r="G42">
        <f>C42</f>
        <v>186</v>
      </c>
      <c r="H42" s="30">
        <f>D42</f>
        <v>16651</v>
      </c>
      <c r="I42" t="e">
        <f>IF(F42=$I$35,G42,NA())</f>
        <v>#N/A</v>
      </c>
      <c r="J42" t="e">
        <f>IF(F42=$I$35,H42,NA())</f>
        <v>#N/A</v>
      </c>
    </row>
    <row r="43" spans="2:10" x14ac:dyDescent="0.35">
      <c r="B43" s="28" t="s">
        <v>10</v>
      </c>
      <c r="C43" s="21">
        <v>200</v>
      </c>
      <c r="D43">
        <v>20104</v>
      </c>
      <c r="F43" t="str">
        <f>B43</f>
        <v>R05</v>
      </c>
      <c r="G43">
        <f>C43</f>
        <v>200</v>
      </c>
      <c r="H43" s="30">
        <f>D43</f>
        <v>20104</v>
      </c>
      <c r="I43">
        <f>IF(F43=$I$35,G43,NA())</f>
        <v>200</v>
      </c>
      <c r="J43">
        <f>IF(F43=$I$35,H43,NA())</f>
        <v>20104</v>
      </c>
    </row>
    <row r="44" spans="2:10" x14ac:dyDescent="0.35">
      <c r="B44" s="28" t="s">
        <v>1048</v>
      </c>
      <c r="C44" s="21">
        <v>1000</v>
      </c>
      <c r="D44">
        <v>96623</v>
      </c>
    </row>
    <row r="50" spans="1:11" x14ac:dyDescent="0.35">
      <c r="F50" s="25" t="s">
        <v>1047</v>
      </c>
    </row>
    <row r="51" spans="1:11" x14ac:dyDescent="0.35">
      <c r="F51" s="31" t="s">
        <v>10</v>
      </c>
    </row>
    <row r="55" spans="1:11" x14ac:dyDescent="0.35">
      <c r="A55" s="25" t="s">
        <v>1042</v>
      </c>
      <c r="B55" s="25" t="s">
        <v>1095</v>
      </c>
      <c r="J55" t="s">
        <v>1102</v>
      </c>
      <c r="K55" s="37">
        <f>GETPIVOTDATA("[Measures].[Call count]",$A$7)/GETPIVOTDATA("[Measures].[Call count]",$A$3)</f>
        <v>0.2</v>
      </c>
    </row>
    <row r="56" spans="1:11" x14ac:dyDescent="0.35">
      <c r="A56" s="25" t="s">
        <v>1047</v>
      </c>
      <c r="B56" t="s">
        <v>999</v>
      </c>
      <c r="C56" t="s">
        <v>998</v>
      </c>
      <c r="D56" t="s">
        <v>1048</v>
      </c>
      <c r="J56" t="s">
        <v>1090</v>
      </c>
      <c r="K56">
        <f>INDEX(G39:G43,MATCH(F51,F39:F43,0))</f>
        <v>200</v>
      </c>
    </row>
    <row r="57" spans="1:11" x14ac:dyDescent="0.35">
      <c r="A57" s="28" t="s">
        <v>1002</v>
      </c>
      <c r="B57" s="21">
        <v>144</v>
      </c>
      <c r="C57" s="21">
        <v>132</v>
      </c>
      <c r="D57" s="21">
        <v>276</v>
      </c>
      <c r="J57" t="s">
        <v>1091</v>
      </c>
      <c r="K57">
        <f>INDEX(H39:H43,MATCH(F51,F39:F43))</f>
        <v>20104</v>
      </c>
    </row>
    <row r="58" spans="1:11" x14ac:dyDescent="0.35">
      <c r="A58" s="28" t="s">
        <v>1001</v>
      </c>
      <c r="B58" s="21">
        <v>326</v>
      </c>
      <c r="C58" s="21">
        <v>63</v>
      </c>
      <c r="D58" s="21">
        <v>389</v>
      </c>
    </row>
    <row r="59" spans="1:11" x14ac:dyDescent="0.35">
      <c r="A59" s="28" t="s">
        <v>1000</v>
      </c>
      <c r="B59" s="21">
        <v>129</v>
      </c>
      <c r="C59" s="21">
        <v>206</v>
      </c>
      <c r="D59" s="21">
        <v>335</v>
      </c>
      <c r="J59" t="s">
        <v>1103</v>
      </c>
      <c r="K59">
        <f>_xlfn.RANK.AVG(K56,G39:G43)</f>
        <v>3</v>
      </c>
    </row>
    <row r="60" spans="1:11" x14ac:dyDescent="0.35">
      <c r="A60" s="28" t="s">
        <v>1048</v>
      </c>
      <c r="B60" s="21">
        <v>599</v>
      </c>
      <c r="C60" s="21">
        <v>401</v>
      </c>
      <c r="D60" s="21">
        <v>1000</v>
      </c>
      <c r="J60" t="s">
        <v>1104</v>
      </c>
      <c r="K60">
        <f>_xlfn.RANK.AVG(K57,H39:H43)</f>
        <v>3</v>
      </c>
    </row>
    <row r="63" spans="1:11" x14ac:dyDescent="0.35">
      <c r="J63" t="s">
        <v>1105</v>
      </c>
      <c r="K63" t="str">
        <f>"% of calls:"&amp;TEXT(K55,"0%")</f>
        <v>% of calls:20%</v>
      </c>
    </row>
    <row r="64" spans="1:11" x14ac:dyDescent="0.35">
      <c r="K64" t="str">
        <f>IF(COUNTA(F51:F55)&gt;1,"","Call Rank:"&amp;K59)</f>
        <v>Call Rank:3</v>
      </c>
    </row>
    <row r="65" spans="1:11" x14ac:dyDescent="0.35">
      <c r="A65" s="25" t="s">
        <v>1047</v>
      </c>
      <c r="B65" t="s">
        <v>1042</v>
      </c>
      <c r="K65" t="str">
        <f>IF(COUNTA(F51:F55)&gt;1,"","Amount Rank:"&amp;K60)</f>
        <v>Amount Rank:3</v>
      </c>
    </row>
    <row r="66" spans="1:11" x14ac:dyDescent="0.35">
      <c r="A66" s="28">
        <v>2</v>
      </c>
      <c r="B66" s="21">
        <v>10</v>
      </c>
      <c r="J66" t="s">
        <v>1106</v>
      </c>
      <c r="K66">
        <f>INDEX( Assets!$F$3:$F$7,MATCH(F51,Assets!E3:E7))</f>
        <v>0</v>
      </c>
    </row>
    <row r="67" spans="1:11" x14ac:dyDescent="0.35">
      <c r="A67" s="28">
        <v>3</v>
      </c>
      <c r="B67" s="21">
        <v>44</v>
      </c>
      <c r="K67" t="str">
        <f>IF(COUNTA(F51:F55&gt;1),"",K65)</f>
        <v/>
      </c>
    </row>
    <row r="68" spans="1:11" x14ac:dyDescent="0.35">
      <c r="A68" s="28">
        <v>4</v>
      </c>
      <c r="B68" s="21">
        <v>95</v>
      </c>
    </row>
    <row r="69" spans="1:11" x14ac:dyDescent="0.35">
      <c r="A69" s="28">
        <v>5</v>
      </c>
      <c r="B69" s="21">
        <v>51</v>
      </c>
    </row>
    <row r="70" spans="1:11" x14ac:dyDescent="0.35">
      <c r="A70" s="28" t="s">
        <v>1048</v>
      </c>
      <c r="B70" s="21">
        <v>200</v>
      </c>
    </row>
    <row r="84" spans="13:21" x14ac:dyDescent="0.35">
      <c r="M84" s="20"/>
      <c r="N84" s="32" t="s">
        <v>1097</v>
      </c>
      <c r="O84" s="20">
        <f>'Dash Board'!T21</f>
        <v>0</v>
      </c>
      <c r="P84" s="20">
        <f>'Dash Board'!U21</f>
        <v>0</v>
      </c>
      <c r="Q84" s="20">
        <f>'Dash Board'!V21</f>
        <v>0</v>
      </c>
      <c r="R84" s="20">
        <f>'Dash Board'!W21</f>
        <v>0</v>
      </c>
      <c r="S84" s="20">
        <f>'Dash Board'!X21</f>
        <v>0</v>
      </c>
      <c r="T84" s="20">
        <f>'Dash Board'!Y21</f>
        <v>0</v>
      </c>
      <c r="U84" s="20"/>
    </row>
    <row r="85" spans="13:21" x14ac:dyDescent="0.35">
      <c r="M85" s="20"/>
      <c r="N85" s="20" t="str">
        <f>'Dash Board'!S22</f>
        <v>C0003</v>
      </c>
      <c r="O85" s="20">
        <f>'Dash Board'!T22</f>
        <v>891</v>
      </c>
      <c r="P85" s="20">
        <f>'Dash Board'!U22</f>
        <v>1332</v>
      </c>
      <c r="Q85" s="20">
        <f>'Dash Board'!V22</f>
        <v>1282</v>
      </c>
      <c r="R85" s="20">
        <f>'Dash Board'!W22</f>
        <v>739</v>
      </c>
      <c r="S85" s="20">
        <f>'Dash Board'!X22</f>
        <v>560</v>
      </c>
      <c r="T85" s="20">
        <f>'Dash Board'!Y22</f>
        <v>4804</v>
      </c>
      <c r="U85" s="20"/>
    </row>
    <row r="86" spans="13:21" x14ac:dyDescent="0.35">
      <c r="M86" s="20"/>
      <c r="N86" s="20" t="str">
        <f>'Dash Board'!S23</f>
        <v>C0004</v>
      </c>
      <c r="O86" s="20">
        <f>'Dash Board'!T23</f>
        <v>1991</v>
      </c>
      <c r="P86" s="20">
        <f>'Dash Board'!U23</f>
        <v>1886</v>
      </c>
      <c r="Q86" s="20">
        <f>'Dash Board'!V23</f>
        <v>1206</v>
      </c>
      <c r="R86" s="20">
        <f>'Dash Board'!W23</f>
        <v>884</v>
      </c>
      <c r="S86" s="20">
        <f>'Dash Board'!X23</f>
        <v>1722</v>
      </c>
      <c r="T86" s="20">
        <f>'Dash Board'!Y23</f>
        <v>7689</v>
      </c>
      <c r="U86" s="20"/>
    </row>
    <row r="87" spans="13:21" x14ac:dyDescent="0.35">
      <c r="M87" s="20"/>
      <c r="N87" s="20" t="str">
        <f>'Dash Board'!S24</f>
        <v>C0011</v>
      </c>
      <c r="O87" s="20">
        <f>'Dash Board'!T24</f>
        <v>1163</v>
      </c>
      <c r="P87" s="20">
        <f>'Dash Board'!U24</f>
        <v>1180</v>
      </c>
      <c r="Q87" s="20">
        <f>'Dash Board'!V24</f>
        <v>1616</v>
      </c>
      <c r="R87" s="20">
        <f>'Dash Board'!W24</f>
        <v>1043</v>
      </c>
      <c r="S87" s="20">
        <f>'Dash Board'!X24</f>
        <v>1747</v>
      </c>
      <c r="T87" s="20">
        <f>'Dash Board'!Y24</f>
        <v>6749</v>
      </c>
      <c r="U87" s="20"/>
    </row>
    <row r="88" spans="13:21" x14ac:dyDescent="0.35">
      <c r="M88" s="20"/>
      <c r="N88" s="20" t="str">
        <f>'Dash Board'!S25</f>
        <v>C0012</v>
      </c>
      <c r="O88" s="20">
        <f>'Dash Board'!T25</f>
        <v>1438</v>
      </c>
      <c r="P88" s="20">
        <f>'Dash Board'!U25</f>
        <v>1616</v>
      </c>
      <c r="Q88" s="20">
        <f>'Dash Board'!V25</f>
        <v>866</v>
      </c>
      <c r="R88" s="20">
        <f>'Dash Board'!W25</f>
        <v>829</v>
      </c>
      <c r="S88" s="20">
        <f>'Dash Board'!X25</f>
        <v>2070</v>
      </c>
      <c r="T88" s="20">
        <f>'Dash Board'!Y25</f>
        <v>6819</v>
      </c>
      <c r="U88" s="20"/>
    </row>
    <row r="89" spans="13:21" x14ac:dyDescent="0.35">
      <c r="M89" s="20"/>
      <c r="N89" s="20" t="str">
        <f>'Dash Board'!S26</f>
        <v>Cleveland</v>
      </c>
      <c r="O89" s="20">
        <f>'Dash Board'!T26</f>
        <v>0</v>
      </c>
      <c r="P89" s="20">
        <f>'Dash Board'!U26</f>
        <v>0</v>
      </c>
      <c r="Q89" s="20">
        <f>'Dash Board'!V26</f>
        <v>0</v>
      </c>
      <c r="R89" s="20">
        <f>'Dash Board'!W26</f>
        <v>0</v>
      </c>
      <c r="S89" s="20">
        <f>'Dash Board'!X26</f>
        <v>0</v>
      </c>
      <c r="T89" s="20">
        <f>'Dash Board'!Y26</f>
        <v>0</v>
      </c>
      <c r="U89" s="20"/>
    </row>
    <row r="90" spans="13:21" x14ac:dyDescent="0.35">
      <c r="M90" s="20"/>
      <c r="N90" s="20" t="str">
        <f>'Dash Board'!S27</f>
        <v>C0002</v>
      </c>
      <c r="O90" s="20">
        <f>'Dash Board'!T27</f>
        <v>1233</v>
      </c>
      <c r="P90" s="20">
        <f>'Dash Board'!U27</f>
        <v>223</v>
      </c>
      <c r="Q90" s="20">
        <f>'Dash Board'!V27</f>
        <v>1680</v>
      </c>
      <c r="R90" s="20">
        <f>'Dash Board'!W27</f>
        <v>990</v>
      </c>
      <c r="S90" s="20">
        <f>'Dash Board'!X27</f>
        <v>1508</v>
      </c>
      <c r="T90" s="20">
        <f>'Dash Board'!Y27</f>
        <v>5634</v>
      </c>
      <c r="U90" s="20"/>
    </row>
    <row r="91" spans="13:21" x14ac:dyDescent="0.35">
      <c r="M91" s="20"/>
      <c r="N91" s="20" t="str">
        <f>'Dash Board'!S28</f>
        <v>C0007</v>
      </c>
      <c r="O91" s="20">
        <f>'Dash Board'!T28</f>
        <v>1598</v>
      </c>
      <c r="P91" s="20">
        <f>'Dash Board'!U28</f>
        <v>1907</v>
      </c>
      <c r="Q91" s="20">
        <f>'Dash Board'!V28</f>
        <v>869</v>
      </c>
      <c r="R91" s="20">
        <f>'Dash Board'!W28</f>
        <v>1426</v>
      </c>
      <c r="S91" s="20">
        <f>'Dash Board'!X28</f>
        <v>1416</v>
      </c>
      <c r="T91" s="20">
        <f>'Dash Board'!Y28</f>
        <v>7216</v>
      </c>
      <c r="U91" s="20"/>
    </row>
    <row r="92" spans="13:21" x14ac:dyDescent="0.35">
      <c r="M92" s="20"/>
      <c r="N92" s="20" t="str">
        <f>'Dash Board'!S29</f>
        <v>C0008</v>
      </c>
      <c r="O92" s="20">
        <f>'Dash Board'!T29</f>
        <v>900</v>
      </c>
      <c r="P92" s="20">
        <f>'Dash Board'!U29</f>
        <v>1016</v>
      </c>
      <c r="Q92" s="20">
        <f>'Dash Board'!V29</f>
        <v>960</v>
      </c>
      <c r="R92" s="20">
        <f>'Dash Board'!W29</f>
        <v>940</v>
      </c>
      <c r="S92" s="20">
        <f>'Dash Board'!X29</f>
        <v>1193</v>
      </c>
      <c r="T92" s="20">
        <f>'Dash Board'!Y29</f>
        <v>5009</v>
      </c>
      <c r="U92" s="20"/>
    </row>
    <row r="93" spans="13:21" x14ac:dyDescent="0.35">
      <c r="M93" s="20"/>
      <c r="N93" s="20" t="str">
        <f>'Dash Board'!S30</f>
        <v>C0010</v>
      </c>
      <c r="O93" s="20">
        <f>'Dash Board'!T30</f>
        <v>900</v>
      </c>
      <c r="P93" s="20">
        <f>'Dash Board'!U30</f>
        <v>1470</v>
      </c>
      <c r="Q93" s="20">
        <f>'Dash Board'!V30</f>
        <v>1617</v>
      </c>
      <c r="R93" s="20">
        <f>'Dash Board'!W30</f>
        <v>1314</v>
      </c>
      <c r="S93" s="20">
        <f>'Dash Board'!X30</f>
        <v>941</v>
      </c>
      <c r="T93" s="20">
        <f>'Dash Board'!Y30</f>
        <v>6242</v>
      </c>
      <c r="U93" s="20"/>
    </row>
    <row r="94" spans="13:21" x14ac:dyDescent="0.35">
      <c r="M94" s="20"/>
      <c r="N94" s="20" t="str">
        <f>'Dash Board'!S31</f>
        <v>C0013</v>
      </c>
      <c r="O94" s="20">
        <f>'Dash Board'!T31</f>
        <v>1255</v>
      </c>
      <c r="P94" s="20">
        <f>'Dash Board'!U31</f>
        <v>516</v>
      </c>
      <c r="Q94" s="20">
        <f>'Dash Board'!V31</f>
        <v>1874</v>
      </c>
      <c r="R94" s="20">
        <f>'Dash Board'!W31</f>
        <v>1863</v>
      </c>
      <c r="S94" s="20">
        <f>'Dash Board'!X31</f>
        <v>1722</v>
      </c>
      <c r="T94" s="20">
        <f>'Dash Board'!Y31</f>
        <v>7230</v>
      </c>
      <c r="U94" s="20"/>
    </row>
    <row r="95" spans="13:21" x14ac:dyDescent="0.35">
      <c r="M95" s="20"/>
      <c r="N95" s="20" t="str">
        <f>'Dash Board'!S32</f>
        <v>C0015</v>
      </c>
      <c r="O95" s="20">
        <f>'Dash Board'!T32</f>
        <v>1138</v>
      </c>
      <c r="P95" s="20">
        <f>'Dash Board'!U32</f>
        <v>1898</v>
      </c>
      <c r="Q95" s="20">
        <f>'Dash Board'!V32</f>
        <v>1482</v>
      </c>
      <c r="R95" s="20">
        <f>'Dash Board'!W32</f>
        <v>846</v>
      </c>
      <c r="S95" s="20">
        <f>'Dash Board'!X32</f>
        <v>1154</v>
      </c>
      <c r="T95" s="20">
        <f>'Dash Board'!Y32</f>
        <v>6518</v>
      </c>
      <c r="U95" s="20"/>
    </row>
    <row r="96" spans="13:21" x14ac:dyDescent="0.35">
      <c r="M96" s="20"/>
      <c r="N96" s="20" t="str">
        <f>'Dash Board'!S33</f>
        <v>Columbus</v>
      </c>
      <c r="O96" s="20">
        <f>'Dash Board'!T33</f>
        <v>0</v>
      </c>
      <c r="P96" s="20">
        <f>'Dash Board'!U33</f>
        <v>0</v>
      </c>
      <c r="Q96" s="20">
        <f>'Dash Board'!V33</f>
        <v>0</v>
      </c>
      <c r="R96" s="20">
        <f>'Dash Board'!W33</f>
        <v>0</v>
      </c>
      <c r="S96" s="20">
        <f>'Dash Board'!X33</f>
        <v>0</v>
      </c>
      <c r="T96" s="20">
        <f>'Dash Board'!Y33</f>
        <v>0</v>
      </c>
      <c r="U96" s="20"/>
    </row>
    <row r="97" spans="13:21" x14ac:dyDescent="0.35">
      <c r="M97" s="20"/>
      <c r="N97" s="20" t="str">
        <f>'Dash Board'!S34</f>
        <v>C0001</v>
      </c>
      <c r="O97" s="20">
        <f>'Dash Board'!T34</f>
        <v>1655</v>
      </c>
      <c r="P97" s="20">
        <f>'Dash Board'!U34</f>
        <v>805</v>
      </c>
      <c r="Q97" s="20">
        <f>'Dash Board'!V34</f>
        <v>2263</v>
      </c>
      <c r="R97" s="20">
        <f>'Dash Board'!W34</f>
        <v>987</v>
      </c>
      <c r="S97" s="20">
        <f>'Dash Board'!X34</f>
        <v>1075</v>
      </c>
      <c r="T97" s="20">
        <f>'Dash Board'!Y34</f>
        <v>6785</v>
      </c>
      <c r="U97" s="20"/>
    </row>
    <row r="98" spans="13:21" x14ac:dyDescent="0.35">
      <c r="M98" s="20"/>
      <c r="N98" s="20" t="str">
        <f>'Dash Board'!S35</f>
        <v>C0005</v>
      </c>
      <c r="O98" s="20">
        <f>'Dash Board'!T35</f>
        <v>1104</v>
      </c>
      <c r="P98" s="20">
        <f>'Dash Board'!U35</f>
        <v>2280</v>
      </c>
      <c r="Q98" s="20">
        <f>'Dash Board'!V35</f>
        <v>1445</v>
      </c>
      <c r="R98" s="20">
        <f>'Dash Board'!W35</f>
        <v>1722</v>
      </c>
      <c r="S98" s="20">
        <f>'Dash Board'!X35</f>
        <v>1196</v>
      </c>
      <c r="T98" s="20">
        <f>'Dash Board'!Y35</f>
        <v>7747</v>
      </c>
      <c r="U98" s="20"/>
    </row>
    <row r="99" spans="13:21" x14ac:dyDescent="0.35">
      <c r="M99" s="20"/>
      <c r="N99" s="20" t="str">
        <f>'Dash Board'!S36</f>
        <v>C0006</v>
      </c>
      <c r="O99" s="20">
        <f>'Dash Board'!T36</f>
        <v>372</v>
      </c>
      <c r="P99" s="20">
        <f>'Dash Board'!U36</f>
        <v>1818</v>
      </c>
      <c r="Q99" s="20">
        <f>'Dash Board'!V36</f>
        <v>1346</v>
      </c>
      <c r="R99" s="20">
        <f>'Dash Board'!W36</f>
        <v>1156</v>
      </c>
      <c r="S99" s="20">
        <f>'Dash Board'!X36</f>
        <v>1484</v>
      </c>
      <c r="T99" s="20">
        <f>'Dash Board'!Y36</f>
        <v>6176</v>
      </c>
      <c r="U99" s="20"/>
    </row>
    <row r="100" spans="13:21" x14ac:dyDescent="0.35">
      <c r="M100" s="20"/>
      <c r="N100" s="20" t="str">
        <f>'Dash Board'!S37</f>
        <v>C0009</v>
      </c>
      <c r="O100" s="20">
        <f>'Dash Board'!T37</f>
        <v>1415</v>
      </c>
      <c r="P100" s="20">
        <f>'Dash Board'!U37</f>
        <v>1271</v>
      </c>
      <c r="Q100" s="20">
        <f>'Dash Board'!V37</f>
        <v>1214</v>
      </c>
      <c r="R100" s="20">
        <f>'Dash Board'!W37</f>
        <v>1135</v>
      </c>
      <c r="S100" s="20">
        <f>'Dash Board'!X37</f>
        <v>1566</v>
      </c>
      <c r="T100" s="20">
        <f>'Dash Board'!Y37</f>
        <v>6601</v>
      </c>
      <c r="U100" s="20"/>
    </row>
    <row r="101" spans="13:21" x14ac:dyDescent="0.35">
      <c r="M101" s="20"/>
      <c r="N101" s="20" t="str">
        <f>'Dash Board'!S38</f>
        <v>C0014</v>
      </c>
      <c r="O101" s="20">
        <f>'Dash Board'!T38</f>
        <v>1362</v>
      </c>
      <c r="P101" s="20">
        <f>'Dash Board'!U38</f>
        <v>1363</v>
      </c>
      <c r="Q101" s="20">
        <f>'Dash Board'!V38</f>
        <v>1152</v>
      </c>
      <c r="R101" s="20">
        <f>'Dash Board'!W38</f>
        <v>777</v>
      </c>
      <c r="S101" s="20">
        <f>'Dash Board'!X38</f>
        <v>750</v>
      </c>
      <c r="T101" s="20">
        <f>'Dash Board'!Y38</f>
        <v>5404</v>
      </c>
      <c r="U101" s="20"/>
    </row>
  </sheetData>
  <phoneticPr fontId="2" type="noConversion"/>
  <hyperlinks>
    <hyperlink ref="N84" r:id="rId9" xr:uid="{1A3FC569-DCDE-4E36-A107-49D7F561A1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09FD-EF49-457D-83B1-87270E08DD12}">
  <dimension ref="A1:AF38"/>
  <sheetViews>
    <sheetView tabSelected="1" zoomScale="53" zoomScaleNormal="53" workbookViewId="0">
      <selection activeCell="Z33" sqref="Z33:AF33"/>
    </sheetView>
  </sheetViews>
  <sheetFormatPr defaultRowHeight="14.5" x14ac:dyDescent="0.35"/>
  <cols>
    <col min="1" max="1" width="8.6640625" style="20" customWidth="1"/>
    <col min="2" max="15" width="8.6640625" style="20"/>
    <col min="16" max="16" width="8.83203125" style="20" customWidth="1"/>
    <col min="17" max="18" width="8.6640625" style="20"/>
    <col min="19" max="19" width="14.08203125" style="20" customWidth="1"/>
    <col min="20" max="20" width="13.6640625" style="20" customWidth="1"/>
    <col min="21" max="24" width="8.6640625" style="20"/>
    <col min="25" max="25" width="13.1640625" style="20" customWidth="1"/>
    <col min="26" max="30" width="8.6640625" style="20"/>
    <col min="31" max="31" width="8.6640625" style="20" customWidth="1"/>
    <col min="32" max="16384" width="8.6640625" style="20"/>
  </cols>
  <sheetData>
    <row r="1" spans="1:10" ht="47.5" customHeight="1" x14ac:dyDescent="1.1000000000000001">
      <c r="A1" s="41" t="s">
        <v>1107</v>
      </c>
      <c r="B1" s="45"/>
      <c r="C1" s="42"/>
      <c r="D1" s="44"/>
      <c r="E1" s="42"/>
      <c r="F1" s="42"/>
      <c r="G1" s="42"/>
      <c r="H1" s="42"/>
      <c r="I1" s="42"/>
      <c r="J1" s="43"/>
    </row>
    <row r="2" spans="1:10" ht="8" customHeight="1" x14ac:dyDescent="0.35"/>
    <row r="3" spans="1:10" ht="1.5" customHeight="1" x14ac:dyDescent="0.35"/>
    <row r="4" spans="1:10" ht="7" customHeight="1" x14ac:dyDescent="0.6">
      <c r="C4" s="26"/>
      <c r="H4" s="20" t="s">
        <v>1062</v>
      </c>
    </row>
    <row r="19" spans="19:32" x14ac:dyDescent="0.35">
      <c r="S19" s="33" t="s">
        <v>1043</v>
      </c>
      <c r="T19" s="33" t="s">
        <v>1099</v>
      </c>
      <c r="U19" s="33"/>
      <c r="V19" s="33"/>
      <c r="W19" s="33"/>
      <c r="X19" s="33"/>
      <c r="Y19" s="33"/>
    </row>
    <row r="20" spans="19:32" x14ac:dyDescent="0.35">
      <c r="S20" s="33" t="s">
        <v>1101</v>
      </c>
      <c r="T20" s="33" t="s">
        <v>11</v>
      </c>
      <c r="U20" s="33" t="s">
        <v>9</v>
      </c>
      <c r="V20" s="33" t="s">
        <v>6</v>
      </c>
      <c r="W20" s="33" t="s">
        <v>13</v>
      </c>
      <c r="X20" s="33" t="s">
        <v>10</v>
      </c>
      <c r="Y20" s="33" t="s">
        <v>1100</v>
      </c>
    </row>
    <row r="21" spans="19:32" ht="18.5" x14ac:dyDescent="0.45">
      <c r="S21" s="36" t="s">
        <v>1002</v>
      </c>
      <c r="T21" s="34"/>
      <c r="U21" s="34"/>
      <c r="V21" s="34"/>
      <c r="W21" s="34"/>
      <c r="X21" s="34"/>
      <c r="Y21" s="34"/>
    </row>
    <row r="22" spans="19:32" x14ac:dyDescent="0.35">
      <c r="S22" s="35" t="s">
        <v>20</v>
      </c>
      <c r="T22" s="34">
        <v>891</v>
      </c>
      <c r="U22" s="34">
        <v>1332</v>
      </c>
      <c r="V22" s="34">
        <v>1282</v>
      </c>
      <c r="W22" s="34">
        <v>739</v>
      </c>
      <c r="X22" s="34">
        <v>560</v>
      </c>
      <c r="Y22" s="34">
        <v>4804</v>
      </c>
    </row>
    <row r="23" spans="19:32" x14ac:dyDescent="0.35">
      <c r="S23" s="35" t="s">
        <v>12</v>
      </c>
      <c r="T23" s="34">
        <v>1991</v>
      </c>
      <c r="U23" s="34">
        <v>1886</v>
      </c>
      <c r="V23" s="34">
        <v>1206</v>
      </c>
      <c r="W23" s="34">
        <v>884</v>
      </c>
      <c r="X23" s="34">
        <v>1722</v>
      </c>
      <c r="Y23" s="34">
        <v>7689</v>
      </c>
    </row>
    <row r="24" spans="19:32" x14ac:dyDescent="0.35">
      <c r="S24" s="35" t="s">
        <v>8</v>
      </c>
      <c r="T24" s="34">
        <v>1163</v>
      </c>
      <c r="U24" s="34">
        <v>1180</v>
      </c>
      <c r="V24" s="34">
        <v>1616</v>
      </c>
      <c r="W24" s="34">
        <v>1043</v>
      </c>
      <c r="X24" s="34">
        <v>1747</v>
      </c>
      <c r="Y24" s="34">
        <v>6749</v>
      </c>
    </row>
    <row r="25" spans="19:32" x14ac:dyDescent="0.35">
      <c r="S25" s="35" t="s">
        <v>16</v>
      </c>
      <c r="T25" s="34">
        <v>1438</v>
      </c>
      <c r="U25" s="34">
        <v>1616</v>
      </c>
      <c r="V25" s="34">
        <v>866</v>
      </c>
      <c r="W25" s="34">
        <v>829</v>
      </c>
      <c r="X25" s="34">
        <v>2070</v>
      </c>
      <c r="Y25" s="34">
        <v>6819</v>
      </c>
    </row>
    <row r="26" spans="19:32" ht="18.5" x14ac:dyDescent="0.45">
      <c r="S26" s="36" t="s">
        <v>1001</v>
      </c>
      <c r="T26" s="34"/>
      <c r="U26" s="34"/>
      <c r="V26" s="34"/>
      <c r="W26" s="34"/>
      <c r="X26" s="34"/>
      <c r="Y26" s="34"/>
    </row>
    <row r="27" spans="19:32" x14ac:dyDescent="0.35">
      <c r="S27" s="35" t="s">
        <v>24</v>
      </c>
      <c r="T27" s="34">
        <v>1233</v>
      </c>
      <c r="U27" s="34">
        <v>223</v>
      </c>
      <c r="V27" s="34">
        <v>1680</v>
      </c>
      <c r="W27" s="34">
        <v>990</v>
      </c>
      <c r="X27" s="34">
        <v>1508</v>
      </c>
      <c r="Y27" s="34">
        <v>5634</v>
      </c>
    </row>
    <row r="28" spans="19:32" x14ac:dyDescent="0.35">
      <c r="S28" s="35" t="s">
        <v>15</v>
      </c>
      <c r="T28" s="34">
        <v>1598</v>
      </c>
      <c r="U28" s="34">
        <v>1907</v>
      </c>
      <c r="V28" s="34">
        <v>869</v>
      </c>
      <c r="W28" s="34">
        <v>1426</v>
      </c>
      <c r="X28" s="34">
        <v>1416</v>
      </c>
      <c r="Y28" s="34">
        <v>7216</v>
      </c>
    </row>
    <row r="29" spans="19:32" x14ac:dyDescent="0.35">
      <c r="S29" s="35" t="s">
        <v>5</v>
      </c>
      <c r="T29" s="34">
        <v>900</v>
      </c>
      <c r="U29" s="34">
        <v>1016</v>
      </c>
      <c r="V29" s="34">
        <v>960</v>
      </c>
      <c r="W29" s="34">
        <v>940</v>
      </c>
      <c r="X29" s="34">
        <v>1193</v>
      </c>
      <c r="Y29" s="34">
        <v>5009</v>
      </c>
    </row>
    <row r="30" spans="19:32" x14ac:dyDescent="0.35">
      <c r="S30" s="35" t="s">
        <v>18</v>
      </c>
      <c r="T30" s="34">
        <v>900</v>
      </c>
      <c r="U30" s="34">
        <v>1470</v>
      </c>
      <c r="V30" s="34">
        <v>1617</v>
      </c>
      <c r="W30" s="34">
        <v>1314</v>
      </c>
      <c r="X30" s="34">
        <v>941</v>
      </c>
      <c r="Y30" s="34">
        <v>6242</v>
      </c>
    </row>
    <row r="31" spans="19:32" x14ac:dyDescent="0.35">
      <c r="S31" s="35" t="s">
        <v>14</v>
      </c>
      <c r="T31" s="34">
        <v>1255</v>
      </c>
      <c r="U31" s="34">
        <v>516</v>
      </c>
      <c r="V31" s="34">
        <v>1874</v>
      </c>
      <c r="W31" s="34">
        <v>1863</v>
      </c>
      <c r="X31" s="34">
        <v>1722</v>
      </c>
      <c r="Y31" s="34">
        <v>7230</v>
      </c>
    </row>
    <row r="32" spans="19:32" ht="47.5" customHeight="1" x14ac:dyDescent="1.1000000000000001">
      <c r="S32" s="35" t="s">
        <v>19</v>
      </c>
      <c r="T32" s="34">
        <v>1138</v>
      </c>
      <c r="U32" s="34">
        <v>1898</v>
      </c>
      <c r="V32" s="34">
        <v>1482</v>
      </c>
      <c r="W32" s="34">
        <v>846</v>
      </c>
      <c r="X32" s="34">
        <v>1154</v>
      </c>
      <c r="Y32" s="34">
        <v>6518</v>
      </c>
      <c r="Z32" s="40" t="str">
        <f>Sheet3!K63</f>
        <v>% of calls:20%</v>
      </c>
      <c r="AA32" s="40"/>
      <c r="AB32" s="40"/>
      <c r="AC32" s="40"/>
      <c r="AD32" s="40"/>
      <c r="AE32" s="40"/>
      <c r="AF32" s="40"/>
    </row>
    <row r="33" spans="19:32" ht="18.5" customHeight="1" x14ac:dyDescent="0.45">
      <c r="S33" s="36" t="s">
        <v>1000</v>
      </c>
      <c r="T33" s="34"/>
      <c r="U33" s="34"/>
      <c r="V33" s="34"/>
      <c r="W33" s="34"/>
      <c r="X33" s="34"/>
      <c r="Y33" s="34"/>
      <c r="Z33" s="39"/>
      <c r="AA33" s="39"/>
      <c r="AB33" s="39"/>
      <c r="AC33" s="39"/>
      <c r="AD33" s="39"/>
      <c r="AE33" s="39"/>
      <c r="AF33" s="39"/>
    </row>
    <row r="34" spans="19:32" ht="34" customHeight="1" x14ac:dyDescent="1.1000000000000001">
      <c r="S34" s="35" t="s">
        <v>17</v>
      </c>
      <c r="T34" s="34">
        <v>1655</v>
      </c>
      <c r="U34" s="34">
        <v>805</v>
      </c>
      <c r="V34" s="34">
        <v>2263</v>
      </c>
      <c r="W34" s="34">
        <v>987</v>
      </c>
      <c r="X34" s="34">
        <v>1075</v>
      </c>
      <c r="Y34" s="34">
        <v>6785</v>
      </c>
      <c r="Z34" s="38" t="str">
        <f>Sheet3!K64</f>
        <v>Call Rank:3</v>
      </c>
      <c r="AA34" s="38"/>
      <c r="AB34" s="38"/>
      <c r="AC34" s="38"/>
      <c r="AD34" s="38"/>
      <c r="AE34" s="38"/>
      <c r="AF34" s="38"/>
    </row>
    <row r="35" spans="19:32" ht="21.5" customHeight="1" x14ac:dyDescent="0.35">
      <c r="S35" s="35" t="s">
        <v>23</v>
      </c>
      <c r="T35" s="34">
        <v>1104</v>
      </c>
      <c r="U35" s="34">
        <v>2280</v>
      </c>
      <c r="V35" s="34">
        <v>1445</v>
      </c>
      <c r="W35" s="34">
        <v>1722</v>
      </c>
      <c r="X35" s="34">
        <v>1196</v>
      </c>
      <c r="Y35" s="34">
        <v>7747</v>
      </c>
      <c r="Z35" s="39"/>
      <c r="AA35" s="39"/>
      <c r="AB35" s="39"/>
      <c r="AC35" s="39"/>
      <c r="AD35" s="39"/>
      <c r="AE35" s="39"/>
      <c r="AF35" s="39"/>
    </row>
    <row r="36" spans="19:32" ht="43.5" customHeight="1" x14ac:dyDescent="1.1000000000000001">
      <c r="S36" s="35" t="s">
        <v>7</v>
      </c>
      <c r="T36" s="34">
        <v>372</v>
      </c>
      <c r="U36" s="34">
        <v>1818</v>
      </c>
      <c r="V36" s="34">
        <v>1346</v>
      </c>
      <c r="W36" s="34">
        <v>1156</v>
      </c>
      <c r="X36" s="34">
        <v>1484</v>
      </c>
      <c r="Y36" s="34">
        <v>6176</v>
      </c>
      <c r="Z36" s="38" t="str">
        <f>Sheet3!K65</f>
        <v>Amount Rank:3</v>
      </c>
      <c r="AA36" s="38"/>
      <c r="AB36" s="38"/>
      <c r="AC36" s="38"/>
      <c r="AD36" s="38"/>
      <c r="AE36" s="38"/>
      <c r="AF36" s="38"/>
    </row>
    <row r="37" spans="19:32" ht="19.5" customHeight="1" x14ac:dyDescent="0.35">
      <c r="S37" s="35" t="s">
        <v>22</v>
      </c>
      <c r="T37" s="34">
        <v>1415</v>
      </c>
      <c r="U37" s="34">
        <v>1271</v>
      </c>
      <c r="V37" s="34">
        <v>1214</v>
      </c>
      <c r="W37" s="34">
        <v>1135</v>
      </c>
      <c r="X37" s="34">
        <v>1566</v>
      </c>
      <c r="Y37" s="34">
        <v>6601</v>
      </c>
      <c r="Z37" s="39"/>
      <c r="AA37" s="39"/>
      <c r="AB37" s="39"/>
      <c r="AC37" s="39"/>
      <c r="AD37" s="39"/>
      <c r="AE37" s="39"/>
      <c r="AF37" s="39"/>
    </row>
    <row r="38" spans="19:32" ht="14.5" customHeight="1" x14ac:dyDescent="0.35">
      <c r="S38" s="35" t="s">
        <v>21</v>
      </c>
      <c r="T38" s="34">
        <v>1362</v>
      </c>
      <c r="U38" s="34">
        <v>1363</v>
      </c>
      <c r="V38" s="34">
        <v>1152</v>
      </c>
      <c r="W38" s="34">
        <v>777</v>
      </c>
      <c r="X38" s="34">
        <v>750</v>
      </c>
      <c r="Y38" s="34">
        <v>5404</v>
      </c>
      <c r="Z38" s="39"/>
      <c r="AA38" s="39"/>
      <c r="AB38" s="39"/>
      <c r="AC38" s="39"/>
      <c r="AD38" s="39"/>
      <c r="AE38" s="39"/>
      <c r="AF38" s="39"/>
    </row>
  </sheetData>
  <mergeCells count="7">
    <mergeCell ref="Z32:AF32"/>
    <mergeCell ref="Z33:AF33"/>
    <mergeCell ref="Z34:AF34"/>
    <mergeCell ref="Z35:AF35"/>
    <mergeCell ref="Z36:AF36"/>
    <mergeCell ref="Z37:AF37"/>
    <mergeCell ref="Z38:AF38"/>
  </mergeCells>
  <conditionalFormatting sqref="T22:X38">
    <cfRule type="dataBar" priority="3">
      <dataBar>
        <cfvo type="min"/>
        <cfvo type="formula" val="MAX($T$22:$X$38)*2"/>
        <color theme="1"/>
      </dataBar>
      <extLst>
        <ext xmlns:x14="http://schemas.microsoft.com/office/spreadsheetml/2009/9/main" uri="{B025F937-C7B1-47D3-B67F-A62EFF666E3E}">
          <x14:id>{24CA1D79-89AA-4B6D-BEBE-8C26D706D25A}</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24CA1D79-89AA-4B6D-BEBE-8C26D706D25A}">
            <x14:dataBar minLength="0" maxLength="100" border="1" negativeBarBorderColorSameAsPositive="0">
              <x14:cfvo type="min"/>
              <x14:cfvo type="formula">
                <xm:f>MAX($T$22:$X$38)*2</xm:f>
              </x14:cfvo>
              <x14:borderColor rgb="FF638EC6"/>
              <x14:negativeFillColor rgb="FFFF0000"/>
              <x14:negativeBorderColor rgb="FFFF0000"/>
              <x14:axisColor rgb="FF000000"/>
            </x14:dataBar>
          </x14:cfRule>
          <xm:sqref>T22:X38</xm:sqref>
        </x14:conditionalFormatting>
        <x14:conditionalFormatting xmlns:xm="http://schemas.microsoft.com/office/excel/2006/main">
          <x14:cfRule type="expression" priority="9" id="{40A2CC5B-1196-4BFC-88CF-268A26AC8442}">
            <xm:f>T$20=Sheet3!$F$51</xm:f>
            <x14:dxf>
              <fill>
                <patternFill>
                  <bgColor theme="8" tint="0.39994506668294322"/>
                </patternFill>
              </fill>
              <border>
                <left/>
                <right style="thin">
                  <color theme="1"/>
                </right>
                <vertical/>
                <horizontal/>
              </border>
            </x14:dxf>
          </x14:cfRule>
          <xm:sqref>T20:X38</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5F1BD0-8F1C-4868-97AF-BD042F795D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Assets</vt:lpstr>
      <vt:lpstr>Data</vt:lpstr>
      <vt:lpstr>Sheet4</vt:lpstr>
      <vt:lpstr>Sheet1</vt:lpstr>
      <vt:lpstr>Sheet2</vt:lpstr>
      <vt:lpstr>Sheet3</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RANJITH KUMAR NARRA</cp:lastModifiedBy>
  <cp:lastPrinted>2026-06-13T12:10:59Z</cp:lastPrinted>
  <dcterms:created xsi:type="dcterms:W3CDTF">2021-03-14T20:21:32Z</dcterms:created>
  <dcterms:modified xsi:type="dcterms:W3CDTF">2026-06-13T14:15:28Z</dcterms:modified>
</cp:coreProperties>
</file>