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hidePivotFieldList="1" defaultThemeVersion="124226"/>
  <mc:AlternateContent xmlns:mc="http://schemas.openxmlformats.org/markup-compatibility/2006">
    <mc:Choice Requires="x15">
      <x15ac:absPath xmlns:x15ac="http://schemas.microsoft.com/office/spreadsheetml/2010/11/ac" url="C:\Users\hp\OneDrive\Desktop\"/>
    </mc:Choice>
  </mc:AlternateContent>
  <xr:revisionPtr revIDLastSave="0" documentId="13_ncr:1_{9D9B0DE0-3C30-4BFA-9192-A8518D82EB06}" xr6:coauthVersionLast="47" xr6:coauthVersionMax="47" xr10:uidLastSave="{00000000-0000-0000-0000-000000000000}"/>
  <bookViews>
    <workbookView xWindow="-108" yWindow="-108" windowWidth="23256" windowHeight="13176" xr2:uid="{00000000-000D-0000-FFFF-FFFF00000000}"/>
  </bookViews>
  <sheets>
    <sheet name="Dashboard" sheetId="8" r:id="rId1"/>
    <sheet name=" KPI" sheetId="6" r:id="rId2"/>
  </sheets>
  <definedNames>
    <definedName name="_xlcn.WorksheetConnection_CopyofPolicyData.xlsxTable1" hidden="1">Table1</definedName>
    <definedName name="_xlcn.WorksheetConnection_CopyofPolicyData.xlsxTable2" hidden="1">Table2</definedName>
    <definedName name="_xlcn.WorksheetConnection_CopyofPolicyData.xlsxTable3" hidden="1">Table3</definedName>
    <definedName name="_xlcn.WorksheetConnection_CopyofPolicyData.xlsxTable4" hidden="1">Table4</definedName>
    <definedName name="_xlcn.WorksheetConnection_CopyofPolicyData.xlsxTable5" hidden="1">Table5</definedName>
    <definedName name="Slicer_Gender">#N/A</definedName>
    <definedName name="Slicer_Payment_Frequency">#N/A</definedName>
    <definedName name="Slicer_Payment_Method">#N/A</definedName>
    <definedName name="Slicer_Payment_Status">#N/A</definedName>
    <definedName name="Slicer_Policy_Type">#N/A</definedName>
    <definedName name="Slicer_Status">#N/A</definedName>
    <definedName name="Slicer_Statuscategory">#N/A</definedName>
  </definedNames>
  <calcPr calcId="191029"/>
  <pivotCaches>
    <pivotCache cacheId="73" r:id="rId3"/>
    <pivotCache cacheId="76" r:id="rId4"/>
    <pivotCache cacheId="154" r:id="rId5"/>
    <pivotCache cacheId="156" r:id="rId6"/>
    <pivotCache cacheId="158" r:id="rId7"/>
    <pivotCache cacheId="160" r:id="rId8"/>
    <pivotCache cacheId="162" r:id="rId9"/>
    <pivotCache cacheId="164" r:id="rId10"/>
    <pivotCache cacheId="166" r:id="rId11"/>
    <pivotCache cacheId="168" r:id="rId12"/>
    <pivotCache cacheId="170" r:id="rId13"/>
    <pivotCache cacheId="172" r:id="rId14"/>
    <pivotCache cacheId="174" r:id="rId15"/>
    <pivotCache cacheId="176" r:id="rId16"/>
    <pivotCache cacheId="178" r:id="rId17"/>
    <pivotCache cacheId="180" r:id="rId18"/>
    <pivotCache cacheId="187" r:id="rId19"/>
    <pivotCache cacheId="189" r:id="rId20"/>
    <pivotCache cacheId="191" r:id="rId21"/>
    <pivotCache cacheId="193" r:id="rId22"/>
    <pivotCache cacheId="195" r:id="rId23"/>
    <pivotCache cacheId="197" r:id="rId24"/>
    <pivotCache cacheId="199" r:id="rId25"/>
    <pivotCache cacheId="201" r:id="rId26"/>
    <pivotCache cacheId="203" r:id="rId27"/>
    <pivotCache cacheId="205" r:id="rId28"/>
    <pivotCache cacheId="210" r:id="rId29"/>
    <pivotCache cacheId="183" r:id="rId30"/>
    <pivotCache cacheId="208" r:id="rId31"/>
    <pivotCache cacheId="213" r:id="rId32"/>
  </pivotCaches>
  <extLst>
    <ext xmlns:x14="http://schemas.microsoft.com/office/spreadsheetml/2009/9/main" uri="{876F7934-8845-4945-9796-88D515C7AA90}">
      <x14:pivotCaches>
        <pivotCache cacheId="30"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AdditionalFields" connection="WorksheetConnection_Copy of Policy Data.xlsx!Table5"/>
          <x15:modelTable id="Table4" name="PaymentHistory" connection="WorksheetConnection_Copy of Policy Data.xlsx!Table4"/>
          <x15:modelTable id="Table3" name="Claims" connection="WorksheetConnection_Copy of Policy Data.xlsx!Table3"/>
          <x15:modelTable id="Table2" name="PolicyDetails" connection="WorksheetConnection_Copy of Policy Data.xlsx!Table2"/>
          <x15:modelTable id="Table1" name="CustomerInformation" connection="WorksheetConnection_Copy of Policy Data.xlsx!Table1"/>
        </x15:modelTables>
        <x15:modelRelationships>
          <x15:modelRelationship fromTable="PolicyDetails" fromColumn="Customer ID" toTable="CustomerInformation" toColumn="Customer ID"/>
          <x15:modelRelationship fromTable="Claims" fromColumn="Policy ID" toTable="PolicyDetails" toColumn="Policy ID"/>
          <x15:modelRelationship fromTable="PaymentHistory" fromColumn="Policy ID" toTable="PolicyDetails" toColumn="Policy ID"/>
          <x15:modelRelationship fromTable="AdditionalFields" fromColumn="Policy ID" toTable="PolicyDetails" toColumn="Policy ID"/>
        </x15:modelRelationships>
        <x15:extLst>
          <ext xmlns:x16="http://schemas.microsoft.com/office/spreadsheetml/2014/11/main" uri="{9835A34E-60A6-4A7C-AAB8-D5F71C897F49}">
            <x16:modelTimeGroupings>
              <x16:modelTimeGrouping tableName="Policy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 tableName="Policy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3" i="6" l="1"/>
  <c r="E87" i="6"/>
  <c r="F50" i="6"/>
  <c r="F22" i="6"/>
  <c r="B22" i="6"/>
  <c r="B17" i="6"/>
  <c r="E12" i="6"/>
  <c r="F5" i="6"/>
  <c r="D5" i="6"/>
  <c r="C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ED363F-9DB0-4379-8513-D0C63977F88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2C4B8B4-C656-4B64-BDB5-CCAE2D477447}" name="WorksheetConnection_Copy of Policy Data.xlsx!Table1" type="102" refreshedVersion="8" minRefreshableVersion="5">
    <extLst>
      <ext xmlns:x15="http://schemas.microsoft.com/office/spreadsheetml/2010/11/main" uri="{DE250136-89BD-433C-8126-D09CA5730AF9}">
        <x15:connection id="Table1">
          <x15:rangePr sourceName="_xlcn.WorksheetConnection_CopyofPolicyData.xlsxTable1"/>
        </x15:connection>
      </ext>
    </extLst>
  </connection>
  <connection id="3" xr16:uid="{87911F35-1EC3-49F7-AD18-87D21507CDAE}" name="WorksheetConnection_Copy of Policy Data.xlsx!Table2" type="102" refreshedVersion="8" minRefreshableVersion="5">
    <extLst>
      <ext xmlns:x15="http://schemas.microsoft.com/office/spreadsheetml/2010/11/main" uri="{DE250136-89BD-433C-8126-D09CA5730AF9}">
        <x15:connection id="Table2">
          <x15:rangePr sourceName="_xlcn.WorksheetConnection_CopyofPolicyData.xlsxTable2"/>
        </x15:connection>
      </ext>
    </extLst>
  </connection>
  <connection id="4" xr16:uid="{406B7899-E73A-4B9E-94AE-4525FB4EC00F}" name="WorksheetConnection_Copy of Policy Data.xlsx!Table3" type="102" refreshedVersion="8" minRefreshableVersion="5">
    <extLst>
      <ext xmlns:x15="http://schemas.microsoft.com/office/spreadsheetml/2010/11/main" uri="{DE250136-89BD-433C-8126-D09CA5730AF9}">
        <x15:connection id="Table3">
          <x15:rangePr sourceName="_xlcn.WorksheetConnection_CopyofPolicyData.xlsxTable3"/>
        </x15:connection>
      </ext>
    </extLst>
  </connection>
  <connection id="5" xr16:uid="{3D698FE6-2A0D-459B-AFEB-A15B6F54493D}" name="WorksheetConnection_Copy of Policy Data.xlsx!Table4" type="102" refreshedVersion="8" minRefreshableVersion="5">
    <extLst>
      <ext xmlns:x15="http://schemas.microsoft.com/office/spreadsheetml/2010/11/main" uri="{DE250136-89BD-433C-8126-D09CA5730AF9}">
        <x15:connection id="Table4">
          <x15:rangePr sourceName="_xlcn.WorksheetConnection_CopyofPolicyData.xlsxTable4"/>
        </x15:connection>
      </ext>
    </extLst>
  </connection>
  <connection id="6" xr16:uid="{013956CA-48C1-4BD8-AD40-F3599D17A11F}" name="WorksheetConnection_Copy of Policy Data.xlsx!Table5" type="102" refreshedVersion="8" minRefreshableVersion="5">
    <extLst>
      <ext xmlns:x15="http://schemas.microsoft.com/office/spreadsheetml/2010/11/main" uri="{DE250136-89BD-433C-8126-D09CA5730AF9}">
        <x15:connection id="Table5">
          <x15:rangePr sourceName="_xlcn.WorksheetConnection_CopyofPolicyData.xlsxTable5"/>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<sst xmlns="http://schemas.openxmlformats.org/spreadsheetml/2006/main" count="98" uniqueCount="44">
  <si>
    <t>Female</t>
  </si>
  <si>
    <t>Male</t>
  </si>
  <si>
    <t>Other</t>
  </si>
  <si>
    <t>Life</t>
  </si>
  <si>
    <t>Active</t>
  </si>
  <si>
    <t>Row Labels</t>
  </si>
  <si>
    <t>Grand Total</t>
  </si>
  <si>
    <t>Count of Customer ID</t>
  </si>
  <si>
    <t>Count of Policy ID</t>
  </si>
  <si>
    <t>Sum of Claim Amount</t>
  </si>
  <si>
    <t>Average of Coverage Amount</t>
  </si>
  <si>
    <t>Average of Premium Amount</t>
  </si>
  <si>
    <t>Active And Inactive Ratio</t>
  </si>
  <si>
    <t>Count of Policy ID2</t>
  </si>
  <si>
    <t>Count of Policy ID percentage</t>
  </si>
  <si>
    <t xml:space="preserve"> difference from</t>
  </si>
  <si>
    <t>2016</t>
  </si>
  <si>
    <t>2017</t>
  </si>
  <si>
    <t>2018</t>
  </si>
  <si>
    <t>2019</t>
  </si>
  <si>
    <t>2020</t>
  </si>
  <si>
    <t>2021</t>
  </si>
  <si>
    <t>2022</t>
  </si>
  <si>
    <t>2023</t>
  </si>
  <si>
    <t>2024</t>
  </si>
  <si>
    <t>2025</t>
  </si>
  <si>
    <t>2026</t>
  </si>
  <si>
    <t>2027</t>
  </si>
  <si>
    <t>2028</t>
  </si>
  <si>
    <t>2029</t>
  </si>
  <si>
    <t>2030</t>
  </si>
  <si>
    <t>2031</t>
  </si>
  <si>
    <t>2032</t>
  </si>
  <si>
    <t>2033</t>
  </si>
  <si>
    <t>2034</t>
  </si>
  <si>
    <t>18-27</t>
  </si>
  <si>
    <t>28-37</t>
  </si>
  <si>
    <t>38-47</t>
  </si>
  <si>
    <t>48-57</t>
  </si>
  <si>
    <t>58-67</t>
  </si>
  <si>
    <t>68-77</t>
  </si>
  <si>
    <t>78-87</t>
  </si>
  <si>
    <t>2015</t>
  </si>
  <si>
    <t>Sum of Premium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</si>
</sst>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0.00,\ &quot;K&quot;"/>
    <numFmt numFmtId="166" formatCode="#,##0.0,,\ &quot;M&quot;"/>
  </numFmts>
  <fonts count="2" x14ac:knownFonts="1">
    <font>
      <sz val="11"/>
      <color theme="1"/>
      <name val="Calibri"/>
      <family val="2"/>
      <scheme val="minor"/>
    </font>
    <font>
      <sz val="18"/>
      <color theme="1"/>
      <name val="Calibri"/>
      <family val="2"/>
      <scheme val="minor"/>
    </font>
  </fonts>
  <fills count="2">
    <fill>
      <patternFill patternType="none"/>
    </fill>
    <fill>
      <patternFill patternType="gray125"/>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0" fontId="0" fillId="0" borderId="0" xfId="0" applyNumberFormat="1"/>
    <xf numFmtId="2" fontId="0" fillId="0" borderId="0" xfId="0" applyNumberFormat="1"/>
    <xf numFmtId="9" fontId="0" fillId="0" borderId="0" xfId="0" applyNumberFormat="1"/>
    <xf numFmtId="0" fontId="0" fillId="0" borderId="1" xfId="0" applyBorder="1"/>
    <xf numFmtId="0" fontId="0" fillId="0" borderId="0" xfId="0" applyNumberFormat="1"/>
    <xf numFmtId="0" fontId="1" fillId="0" borderId="0" xfId="0" applyNumberFormat="1" applyFont="1"/>
  </cellXfs>
  <cellStyles count="1">
    <cellStyle name="Normal" xfId="0" builtinId="0"/>
  </cellStyles>
  <dxfs count="9">
    <dxf>
      <numFmt numFmtId="13" formatCode="0%"/>
    </dxf>
    <dxf>
      <font>
        <sz val="18"/>
      </font>
    </dxf>
    <dxf>
      <font>
        <b val="0"/>
      </font>
    </dxf>
    <dxf>
      <numFmt numFmtId="13" formatCode="0%"/>
    </dxf>
    <dxf>
      <font>
        <sz val="18"/>
      </font>
    </dxf>
    <dxf>
      <font>
        <b val="0"/>
      </font>
    </dxf>
    <dxf>
      <numFmt numFmtId="13" formatCode="0%"/>
    </dxf>
    <dxf>
      <font>
        <b val="0"/>
      </font>
    </dxf>
    <dxf>
      <font>
        <sz val="18"/>
      </font>
    </dxf>
  </dxfs>
  <tableStyles count="1" defaultTableStyle="TableStyleMedium2" defaultPivotStyle="PivotStyleLight16">
    <tableStyle name="Slicer Style 1" pivot="0" table="0" count="0" xr9:uid="{B79BEDB5-9353-4167-8948-884A1AD1BD34}"/>
  </tableStyles>
  <colors>
    <mruColors>
      <color rgb="FFE7B653"/>
      <color rgb="FF3478C5"/>
      <color rgb="FF04868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4.xml"/><Relationship Id="rId21" Type="http://schemas.openxmlformats.org/officeDocument/2006/relationships/pivotCacheDefinition" Target="pivotCache/pivotCacheDefinition19.xml"/><Relationship Id="rId42" Type="http://schemas.openxmlformats.org/officeDocument/2006/relationships/connections" Target="connections.xml"/><Relationship Id="rId47" Type="http://schemas.microsoft.com/office/2017/06/relationships/rdRichValueStructure" Target="richData/rdrichvaluestructure.xml"/><Relationship Id="rId63" Type="http://schemas.openxmlformats.org/officeDocument/2006/relationships/customXml" Target="../customXml/item13.xml"/><Relationship Id="rId6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ivotCacheDefinition" Target="pivotCache/pivotCacheDefinition27.xml"/><Relationship Id="rId11" Type="http://schemas.openxmlformats.org/officeDocument/2006/relationships/pivotCacheDefinition" Target="pivotCache/pivotCacheDefinition9.xml"/><Relationship Id="rId24" Type="http://schemas.openxmlformats.org/officeDocument/2006/relationships/pivotCacheDefinition" Target="pivotCache/pivotCacheDefinition22.xml"/><Relationship Id="rId32" Type="http://schemas.openxmlformats.org/officeDocument/2006/relationships/pivotCacheDefinition" Target="pivotCache/pivotCacheDefinition30.xml"/><Relationship Id="rId37" Type="http://schemas.microsoft.com/office/2007/relationships/slicerCache" Target="slicerCaches/slicerCache4.xml"/><Relationship Id="rId40" Type="http://schemas.microsoft.com/office/2007/relationships/slicerCache" Target="slicerCaches/slicerCache7.xml"/><Relationship Id="rId45" Type="http://schemas.openxmlformats.org/officeDocument/2006/relationships/sheetMetadata" Target="metadata.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74" Type="http://schemas.openxmlformats.org/officeDocument/2006/relationships/customXml" Target="../customXml/item24.xml"/><Relationship Id="rId5" Type="http://schemas.openxmlformats.org/officeDocument/2006/relationships/pivotCacheDefinition" Target="pivotCache/pivotCacheDefinition3.xml"/><Relationship Id="rId61" Type="http://schemas.openxmlformats.org/officeDocument/2006/relationships/customXml" Target="../customXml/item11.xml"/><Relationship Id="rId19" Type="http://schemas.openxmlformats.org/officeDocument/2006/relationships/pivotCacheDefinition" Target="pivotCache/pivotCacheDefinition17.xml"/><Relationship Id="rId14" Type="http://schemas.openxmlformats.org/officeDocument/2006/relationships/pivotCacheDefinition" Target="pivotCache/pivotCacheDefinition12.xml"/><Relationship Id="rId22" Type="http://schemas.openxmlformats.org/officeDocument/2006/relationships/pivotCacheDefinition" Target="pivotCache/pivotCacheDefinition20.xml"/><Relationship Id="rId27" Type="http://schemas.openxmlformats.org/officeDocument/2006/relationships/pivotCacheDefinition" Target="pivotCache/pivotCacheDefinition25.xml"/><Relationship Id="rId30" Type="http://schemas.openxmlformats.org/officeDocument/2006/relationships/pivotCacheDefinition" Target="pivotCache/pivotCacheDefinition28.xml"/><Relationship Id="rId35" Type="http://schemas.microsoft.com/office/2007/relationships/slicerCache" Target="slicerCaches/slicerCache2.xml"/><Relationship Id="rId43" Type="http://schemas.openxmlformats.org/officeDocument/2006/relationships/styles" Target="styles.xml"/><Relationship Id="rId48" Type="http://schemas.microsoft.com/office/2017/06/relationships/rdRichValueTypes" Target="richData/rdRichValueType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8" Type="http://schemas.openxmlformats.org/officeDocument/2006/relationships/pivotCacheDefinition" Target="pivotCache/pivotCacheDefinition6.xml"/><Relationship Id="rId51" Type="http://schemas.openxmlformats.org/officeDocument/2006/relationships/customXml" Target="../customXml/item1.xml"/><Relationship Id="rId72" Type="http://schemas.openxmlformats.org/officeDocument/2006/relationships/customXml" Target="../customXml/item22.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pivotCacheDefinition" Target="pivotCache/pivotCacheDefinition23.xml"/><Relationship Id="rId33" Type="http://schemas.openxmlformats.org/officeDocument/2006/relationships/pivotCacheDefinition" Target="pivotCache/pivotCacheDefinition31.xml"/><Relationship Id="rId38" Type="http://schemas.microsoft.com/office/2007/relationships/slicerCache" Target="slicerCaches/slicerCache5.xml"/><Relationship Id="rId46" Type="http://schemas.microsoft.com/office/2017/06/relationships/rdRichValue" Target="richData/rdrichvalue.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18.xml"/><Relationship Id="rId41" Type="http://schemas.openxmlformats.org/officeDocument/2006/relationships/theme" Target="theme/theme1.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pivotCacheDefinition" Target="pivotCache/pivotCacheDefinition21.xml"/><Relationship Id="rId28" Type="http://schemas.openxmlformats.org/officeDocument/2006/relationships/pivotCacheDefinition" Target="pivotCache/pivotCacheDefinition26.xml"/><Relationship Id="rId36" Type="http://schemas.microsoft.com/office/2007/relationships/slicerCache" Target="slicerCaches/slicerCache3.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pivotCacheDefinition" Target="pivotCache/pivotCacheDefinition8.xml"/><Relationship Id="rId31" Type="http://schemas.openxmlformats.org/officeDocument/2006/relationships/pivotCacheDefinition" Target="pivotCache/pivotCacheDefinition29.xml"/><Relationship Id="rId44" Type="http://schemas.openxmlformats.org/officeDocument/2006/relationships/sharedStrings" Target="sharedStrings.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39" Type="http://schemas.microsoft.com/office/2007/relationships/slicerCache" Target="slicerCaches/slicerCache6.xml"/><Relationship Id="rId34" Type="http://schemas.microsoft.com/office/2007/relationships/slicerCache" Target="slicerCaches/slicerCache1.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pivotCacheDefinition" Target="pivotCache/pivotCacheDefinition5.xml"/><Relationship Id="rId7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KPI!PivotTable9</c:name>
    <c:fmtId val="8"/>
  </c:pivotSource>
  <c:chart>
    <c:title>
      <c:tx>
        <c:rich>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r>
              <a:rPr lang="en-US" sz="1100"/>
              <a:t> POLICY STATUS</a:t>
            </a:r>
          </a:p>
        </c:rich>
      </c:tx>
      <c:layout>
        <c:manualLayout>
          <c:xMode val="edge"/>
          <c:yMode val="edge"/>
          <c:x val="4.4851481979386724E-4"/>
          <c:y val="1.2278010703207552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KPI'!$C$8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EBF1-4EEE-B2D9-28F532B24A75}"/>
              </c:ext>
            </c:extLst>
          </c:dPt>
          <c:dPt>
            <c:idx val="1"/>
            <c:invertIfNegative val="0"/>
            <c:bubble3D val="0"/>
            <c:extLst>
              <c:ext xmlns:c16="http://schemas.microsoft.com/office/drawing/2014/chart" uri="{C3380CC4-5D6E-409C-BE32-E72D297353CC}">
                <c16:uniqueId val="{00000001-EBF1-4EEE-B2D9-28F532B24A75}"/>
              </c:ext>
            </c:extLst>
          </c:dPt>
          <c:dPt>
            <c:idx val="2"/>
            <c:invertIfNegative val="0"/>
            <c:bubble3D val="0"/>
            <c:extLst>
              <c:ext xmlns:c16="http://schemas.microsoft.com/office/drawing/2014/chart" uri="{C3380CC4-5D6E-409C-BE32-E72D297353CC}">
                <c16:uniqueId val="{00000002-EBF1-4EEE-B2D9-28F532B24A75}"/>
              </c:ext>
            </c:extLst>
          </c:dPt>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KPI'!$B$9:$B$10</c:f>
              <c:strCache>
                <c:ptCount val="1"/>
                <c:pt idx="0">
                  <c:v>Active</c:v>
                </c:pt>
              </c:strCache>
            </c:strRef>
          </c:cat>
          <c:val>
            <c:numRef>
              <c:f>' KPI'!$C$9:$C$10</c:f>
              <c:numCache>
                <c:formatCode>General</c:formatCode>
                <c:ptCount val="1"/>
                <c:pt idx="0">
                  <c:v>399</c:v>
                </c:pt>
              </c:numCache>
            </c:numRef>
          </c:val>
          <c:extLst>
            <c:ext xmlns:c16="http://schemas.microsoft.com/office/drawing/2014/chart" uri="{C3380CC4-5D6E-409C-BE32-E72D297353CC}">
              <c16:uniqueId val="{00000003-EBF1-4EEE-B2D9-28F532B24A75}"/>
            </c:ext>
          </c:extLst>
        </c:ser>
        <c:dLbls>
          <c:dLblPos val="outEnd"/>
          <c:showLegendKey val="0"/>
          <c:showVal val="1"/>
          <c:showCatName val="0"/>
          <c:showSerName val="0"/>
          <c:showPercent val="0"/>
          <c:showBubbleSize val="0"/>
        </c:dLbls>
        <c:gapWidth val="115"/>
        <c:overlap val="-20"/>
        <c:axId val="1149416256"/>
        <c:axId val="1623768816"/>
      </c:barChart>
      <c:catAx>
        <c:axId val="1149416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623768816"/>
        <c:crosses val="autoZero"/>
        <c:auto val="1"/>
        <c:lblAlgn val="ctr"/>
        <c:lblOffset val="100"/>
        <c:noMultiLvlLbl val="0"/>
      </c:catAx>
      <c:valAx>
        <c:axId val="162376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14941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KPI!PivotTable29</c:name>
    <c:fmtId val="12"/>
  </c:pivotSource>
  <c:chart>
    <c:title>
      <c:tx>
        <c:rich>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r>
              <a:rPr lang="en-US" sz="1400"/>
              <a:t> PREMIUM GROWTH TREND OVER YEAR</a:t>
            </a:r>
          </a:p>
        </c:rich>
      </c:tx>
      <c:layout>
        <c:manualLayout>
          <c:xMode val="edge"/>
          <c:yMode val="edge"/>
          <c:x val="3.0813446783643401E-3"/>
          <c:y val="5.8445660394145643E-3"/>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1109022556390978E-2"/>
              <c:y val="0.10734964459914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3436716791979952"/>
              <c:y val="0.171727327002579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976190476190588E-2"/>
              <c:y val="0.20749270611559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976190476190588E-2"/>
              <c:y val="0.143115023712164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2225396167584202E-2"/>
              <c:y val="9.30434929539386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3.4116541353383462E-2"/>
              <c:y val="-9.29364784337579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0249456382276"/>
          <c:y val="0.21890804597701155"/>
          <c:w val="0.83525096455567416"/>
          <c:h val="0.65351570277853199"/>
        </c:manualLayout>
      </c:layout>
      <c:lineChart>
        <c:grouping val="standard"/>
        <c:varyColors val="0"/>
        <c:ser>
          <c:idx val="0"/>
          <c:order val="0"/>
          <c:tx>
            <c:strRef>
              <c:f>' KPI'!$K$80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4-8D92-4EE8-A27C-BC0B1F8BDD3C}"/>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8D92-4EE8-A27C-BC0B1F8BDD3C}"/>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8D92-4EE8-A27C-BC0B1F8BDD3C}"/>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8D92-4EE8-A27C-BC0B1F8BDD3C}"/>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8-8D92-4EE8-A27C-BC0B1F8BDD3C}"/>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8D92-4EE8-A27C-BC0B1F8BDD3C}"/>
              </c:ext>
            </c:extLst>
          </c:dPt>
          <c:dLbls>
            <c:dLbl>
              <c:idx val="1"/>
              <c:layout>
                <c:manualLayout>
                  <c:x val="-0.13436716791979952"/>
                  <c:y val="0.171727327002579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D92-4EE8-A27C-BC0B1F8BDD3C}"/>
                </c:ext>
              </c:extLst>
            </c:dLbl>
            <c:dLbl>
              <c:idx val="3"/>
              <c:layout>
                <c:manualLayout>
                  <c:x val="-8.1109022556390978E-2"/>
                  <c:y val="0.107349644599146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92-4EE8-A27C-BC0B1F8BDD3C}"/>
                </c:ext>
              </c:extLst>
            </c:dLbl>
            <c:dLbl>
              <c:idx val="5"/>
              <c:layout>
                <c:manualLayout>
                  <c:x val="-7.7976190476190588E-2"/>
                  <c:y val="0.207492706115598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92-4EE8-A27C-BC0B1F8BDD3C}"/>
                </c:ext>
              </c:extLst>
            </c:dLbl>
            <c:dLbl>
              <c:idx val="7"/>
              <c:layout>
                <c:manualLayout>
                  <c:x val="-7.7976190476190588E-2"/>
                  <c:y val="0.1431150237121647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92-4EE8-A27C-BC0B1F8BDD3C}"/>
                </c:ext>
              </c:extLst>
            </c:dLbl>
            <c:dLbl>
              <c:idx val="8"/>
              <c:layout>
                <c:manualLayout>
                  <c:x val="-3.4116541353383462E-2"/>
                  <c:y val="-9.29364784337579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92-4EE8-A27C-BC0B1F8BDD3C}"/>
                </c:ext>
              </c:extLst>
            </c:dLbl>
            <c:dLbl>
              <c:idx val="9"/>
              <c:layout>
                <c:manualLayout>
                  <c:x val="-4.2225396167584202E-2"/>
                  <c:y val="9.30434929539386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92-4EE8-A27C-BC0B1F8BDD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 KPI'!$J$81:$J$91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 KPI'!$K$81:$K$91</c:f>
              <c:numCache>
                <c:formatCode>#,##0.00,\ "K"</c:formatCode>
                <c:ptCount val="10"/>
                <c:pt idx="0">
                  <c:v>58467.11</c:v>
                </c:pt>
                <c:pt idx="1">
                  <c:v>40684.46</c:v>
                </c:pt>
                <c:pt idx="2">
                  <c:v>36113.269999999997</c:v>
                </c:pt>
                <c:pt idx="3">
                  <c:v>39958.980000000003</c:v>
                </c:pt>
                <c:pt idx="4">
                  <c:v>45945.59</c:v>
                </c:pt>
                <c:pt idx="5">
                  <c:v>43902.58</c:v>
                </c:pt>
                <c:pt idx="6">
                  <c:v>51920.15</c:v>
                </c:pt>
                <c:pt idx="7">
                  <c:v>50004.47</c:v>
                </c:pt>
                <c:pt idx="8">
                  <c:v>35935.07</c:v>
                </c:pt>
                <c:pt idx="9">
                  <c:v>30191.75</c:v>
                </c:pt>
              </c:numCache>
            </c:numRef>
          </c:val>
          <c:smooth val="0"/>
          <c:extLst>
            <c:ext xmlns:c16="http://schemas.microsoft.com/office/drawing/2014/chart" uri="{C3380CC4-5D6E-409C-BE32-E72D297353CC}">
              <c16:uniqueId val="{00000001-8D92-4EE8-A27C-BC0B1F8BDD3C}"/>
            </c:ext>
          </c:extLst>
        </c:ser>
        <c:dLbls>
          <c:dLblPos val="t"/>
          <c:showLegendKey val="0"/>
          <c:showVal val="1"/>
          <c:showCatName val="0"/>
          <c:showSerName val="0"/>
          <c:showPercent val="0"/>
          <c:showBubbleSize val="0"/>
        </c:dLbls>
        <c:marker val="1"/>
        <c:smooth val="0"/>
        <c:axId val="645459327"/>
        <c:axId val="1516370384"/>
      </c:lineChart>
      <c:catAx>
        <c:axId val="645459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516370384"/>
        <c:crosses val="autoZero"/>
        <c:auto val="1"/>
        <c:lblAlgn val="ctr"/>
        <c:lblOffset val="100"/>
        <c:noMultiLvlLbl val="0"/>
      </c:catAx>
      <c:valAx>
        <c:axId val="1516370384"/>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645459327"/>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KPI!PivotTable12</c:name>
    <c:fmtId val="11"/>
  </c:pivotSource>
  <c:chart>
    <c:title>
      <c:tx>
        <c:rich>
          <a:bodyPr rot="0" spcFirstLastPara="1" vertOverflow="ellipsis" vert="horz" wrap="square" anchor="ctr" anchorCtr="1"/>
          <a:lstStyle/>
          <a:p>
            <a:pPr>
              <a:defRPr sz="1100" b="1" i="0" u="none" strike="noStrike" kern="1200" baseline="0">
                <a:solidFill>
                  <a:srgbClr val="3478C5"/>
                </a:solidFill>
                <a:latin typeface="+mn-lt"/>
                <a:ea typeface="+mn-ea"/>
                <a:cs typeface="+mn-cs"/>
              </a:defRPr>
            </a:pPr>
            <a:r>
              <a:rPr lang="en-IN" sz="1100" b="1" i="0" u="none" strike="noStrike" baseline="0"/>
              <a:t>POLICY COUNT BY GENDER</a:t>
            </a:r>
            <a:endParaRPr lang="en-IN" sz="1100"/>
          </a:p>
        </c:rich>
      </c:tx>
      <c:layout>
        <c:manualLayout>
          <c:xMode val="edge"/>
          <c:yMode val="edge"/>
          <c:x val="9.0884221043366579E-3"/>
          <c:y val="1.9723865877712032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100" b="1" i="0" u="none" strike="noStrike" kern="1200" baseline="0">
              <a:solidFill>
                <a:srgbClr val="3478C5"/>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square"/>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KPI'!$H$13</c:f>
              <c:strCache>
                <c:ptCount val="1"/>
                <c:pt idx="0">
                  <c:v>Count of Policy 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20BC-47C0-AA9D-08514DC9B4FB}"/>
              </c:ext>
            </c:extLst>
          </c:dPt>
          <c:dPt>
            <c:idx val="1"/>
            <c:invertIfNegative val="0"/>
            <c:bubble3D val="0"/>
            <c:extLst>
              <c:ext xmlns:c16="http://schemas.microsoft.com/office/drawing/2014/chart" uri="{C3380CC4-5D6E-409C-BE32-E72D297353CC}">
                <c16:uniqueId val="{00000001-20BC-47C0-AA9D-08514DC9B4FB}"/>
              </c:ext>
            </c:extLst>
          </c:dPt>
          <c:dPt>
            <c:idx val="2"/>
            <c:invertIfNegative val="0"/>
            <c:bubble3D val="0"/>
            <c:extLst>
              <c:ext xmlns:c16="http://schemas.microsoft.com/office/drawing/2014/chart" uri="{C3380CC4-5D6E-409C-BE32-E72D297353CC}">
                <c16:uniqueId val="{00000002-20BC-47C0-AA9D-08514DC9B4FB}"/>
              </c:ext>
            </c:extLst>
          </c:dPt>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KPI'!$G$14:$G$17</c:f>
              <c:strCache>
                <c:ptCount val="3"/>
                <c:pt idx="0">
                  <c:v>Female</c:v>
                </c:pt>
                <c:pt idx="1">
                  <c:v>Male</c:v>
                </c:pt>
                <c:pt idx="2">
                  <c:v>Other</c:v>
                </c:pt>
              </c:strCache>
            </c:strRef>
          </c:cat>
          <c:val>
            <c:numRef>
              <c:f>' KPI'!$H$14:$H$17</c:f>
              <c:numCache>
                <c:formatCode>General</c:formatCode>
                <c:ptCount val="3"/>
                <c:pt idx="0">
                  <c:v>412</c:v>
                </c:pt>
                <c:pt idx="1">
                  <c:v>409</c:v>
                </c:pt>
                <c:pt idx="2">
                  <c:v>413</c:v>
                </c:pt>
              </c:numCache>
            </c:numRef>
          </c:val>
          <c:extLst>
            <c:ext xmlns:c16="http://schemas.microsoft.com/office/drawing/2014/chart" uri="{C3380CC4-5D6E-409C-BE32-E72D297353CC}">
              <c16:uniqueId val="{00000003-20BC-47C0-AA9D-08514DC9B4FB}"/>
            </c:ext>
          </c:extLst>
        </c:ser>
        <c:ser>
          <c:idx val="1"/>
          <c:order val="1"/>
          <c:tx>
            <c:strRef>
              <c:f>' KPI'!$I$13</c:f>
              <c:strCache>
                <c:ptCount val="1"/>
                <c:pt idx="0">
                  <c:v> difference from</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KPI'!$G$14:$G$17</c:f>
              <c:strCache>
                <c:ptCount val="3"/>
                <c:pt idx="0">
                  <c:v>Female</c:v>
                </c:pt>
                <c:pt idx="1">
                  <c:v>Male</c:v>
                </c:pt>
                <c:pt idx="2">
                  <c:v>Other</c:v>
                </c:pt>
              </c:strCache>
            </c:strRef>
          </c:cat>
          <c:val>
            <c:numRef>
              <c:f>' KPI'!$I$14:$I$17</c:f>
              <c:numCache>
                <c:formatCode>General</c:formatCode>
                <c:ptCount val="3"/>
                <c:pt idx="1">
                  <c:v>-3</c:v>
                </c:pt>
                <c:pt idx="2">
                  <c:v>1</c:v>
                </c:pt>
              </c:numCache>
            </c:numRef>
          </c:val>
          <c:extLst>
            <c:ext xmlns:c16="http://schemas.microsoft.com/office/drawing/2014/chart" uri="{C3380CC4-5D6E-409C-BE32-E72D297353CC}">
              <c16:uniqueId val="{00000004-20BC-47C0-AA9D-08514DC9B4FB}"/>
            </c:ext>
          </c:extLst>
        </c:ser>
        <c:dLbls>
          <c:dLblPos val="outEnd"/>
          <c:showLegendKey val="0"/>
          <c:showVal val="1"/>
          <c:showCatName val="0"/>
          <c:showSerName val="0"/>
          <c:showPercent val="0"/>
          <c:showBubbleSize val="0"/>
        </c:dLbls>
        <c:gapWidth val="115"/>
        <c:overlap val="-20"/>
        <c:axId val="1502490016"/>
        <c:axId val="1623937776"/>
      </c:barChart>
      <c:catAx>
        <c:axId val="1502490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623937776"/>
        <c:crosses val="autoZero"/>
        <c:auto val="1"/>
        <c:lblAlgn val="ctr"/>
        <c:lblOffset val="100"/>
        <c:noMultiLvlLbl val="0"/>
      </c:catAx>
      <c:valAx>
        <c:axId val="162393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502490016"/>
        <c:crosses val="autoZero"/>
        <c:crossBetween val="between"/>
      </c:valAx>
      <c:spPr>
        <a:noFill/>
        <a:ln>
          <a:noFill/>
        </a:ln>
        <a:effectLst/>
      </c:spPr>
    </c:plotArea>
    <c:legend>
      <c:legendPos val="r"/>
      <c:layout>
        <c:manualLayout>
          <c:xMode val="edge"/>
          <c:yMode val="edge"/>
          <c:x val="0.64147774979009231"/>
          <c:y val="0.69857710967947195"/>
          <c:w val="0.35852225020990763"/>
          <c:h val="0.2558752883162331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KPI!PivotTable25</c:name>
    <c:fmtId val="6"/>
  </c:pivotSource>
  <c:chart>
    <c:title>
      <c:tx>
        <c:rich>
          <a:bodyPr rot="0" spcFirstLastPara="1" vertOverflow="ellipsis" vert="horz" wrap="square" anchor="ctr" anchorCtr="1"/>
          <a:lstStyle/>
          <a:p>
            <a:pPr>
              <a:defRPr sz="1100" b="1" i="0" u="none" strike="noStrike" kern="1200" baseline="0">
                <a:solidFill>
                  <a:srgbClr val="3478C5"/>
                </a:solidFill>
                <a:latin typeface="+mn-lt"/>
                <a:ea typeface="+mn-ea"/>
                <a:cs typeface="+mn-cs"/>
              </a:defRPr>
            </a:pPr>
            <a:r>
              <a:rPr lang="en-US" sz="1100"/>
              <a:t> </a:t>
            </a:r>
            <a:r>
              <a:rPr lang="en-IN" sz="1100"/>
              <a:t>POLICY COUNT BY AGE GROUP</a:t>
            </a:r>
            <a:r>
              <a:rPr lang="en-US" sz="1100"/>
              <a:t>    </a:t>
            </a:r>
          </a:p>
        </c:rich>
      </c:tx>
      <c:layout>
        <c:manualLayout>
          <c:xMode val="edge"/>
          <c:yMode val="edge"/>
          <c:x val="1.6240426626329906E-3"/>
          <c:y val="1.2602763497538014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100" b="1" i="0" u="none" strike="noStrike" kern="1200" baseline="0">
              <a:solidFill>
                <a:srgbClr val="3478C5"/>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KPI'!$H$62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BE08-4F9F-A192-4E2CCCCB2F3A}"/>
              </c:ext>
            </c:extLst>
          </c:dPt>
          <c:dPt>
            <c:idx val="1"/>
            <c:invertIfNegative val="0"/>
            <c:bubble3D val="0"/>
            <c:extLst>
              <c:ext xmlns:c16="http://schemas.microsoft.com/office/drawing/2014/chart" uri="{C3380CC4-5D6E-409C-BE32-E72D297353CC}">
                <c16:uniqueId val="{00000001-BE08-4F9F-A192-4E2CCCCB2F3A}"/>
              </c:ext>
            </c:extLst>
          </c:dPt>
          <c:dPt>
            <c:idx val="2"/>
            <c:invertIfNegative val="0"/>
            <c:bubble3D val="0"/>
            <c:extLst>
              <c:ext xmlns:c16="http://schemas.microsoft.com/office/drawing/2014/chart" uri="{C3380CC4-5D6E-409C-BE32-E72D297353CC}">
                <c16:uniqueId val="{00000002-BE08-4F9F-A192-4E2CCCCB2F3A}"/>
              </c:ext>
            </c:extLst>
          </c:dPt>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KPI'!$G$63:$G$70</c:f>
              <c:strCache>
                <c:ptCount val="7"/>
                <c:pt idx="0">
                  <c:v>28-37</c:v>
                </c:pt>
                <c:pt idx="1">
                  <c:v>58-67</c:v>
                </c:pt>
                <c:pt idx="2">
                  <c:v>18-27</c:v>
                </c:pt>
                <c:pt idx="3">
                  <c:v>48-57</c:v>
                </c:pt>
                <c:pt idx="4">
                  <c:v>68-77</c:v>
                </c:pt>
                <c:pt idx="5">
                  <c:v>38-47</c:v>
                </c:pt>
                <c:pt idx="6">
                  <c:v>78-87</c:v>
                </c:pt>
              </c:strCache>
            </c:strRef>
          </c:cat>
          <c:val>
            <c:numRef>
              <c:f>' KPI'!$H$63:$H$70</c:f>
              <c:numCache>
                <c:formatCode>General</c:formatCode>
                <c:ptCount val="7"/>
                <c:pt idx="0">
                  <c:v>263</c:v>
                </c:pt>
                <c:pt idx="1">
                  <c:v>259</c:v>
                </c:pt>
                <c:pt idx="2">
                  <c:v>254</c:v>
                </c:pt>
                <c:pt idx="3">
                  <c:v>249</c:v>
                </c:pt>
                <c:pt idx="4">
                  <c:v>238</c:v>
                </c:pt>
                <c:pt idx="5">
                  <c:v>234</c:v>
                </c:pt>
                <c:pt idx="6">
                  <c:v>185</c:v>
                </c:pt>
              </c:numCache>
            </c:numRef>
          </c:val>
          <c:extLst>
            <c:ext xmlns:c16="http://schemas.microsoft.com/office/drawing/2014/chart" uri="{C3380CC4-5D6E-409C-BE32-E72D297353CC}">
              <c16:uniqueId val="{00000003-BE08-4F9F-A192-4E2CCCCB2F3A}"/>
            </c:ext>
          </c:extLst>
        </c:ser>
        <c:dLbls>
          <c:dLblPos val="outEnd"/>
          <c:showLegendKey val="0"/>
          <c:showVal val="1"/>
          <c:showCatName val="0"/>
          <c:showSerName val="0"/>
          <c:showPercent val="0"/>
          <c:showBubbleSize val="0"/>
        </c:dLbls>
        <c:gapWidth val="100"/>
        <c:overlap val="-24"/>
        <c:axId val="1566808896"/>
        <c:axId val="1516399664"/>
      </c:barChart>
      <c:catAx>
        <c:axId val="1566808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516399664"/>
        <c:crosses val="autoZero"/>
        <c:auto val="1"/>
        <c:lblAlgn val="ctr"/>
        <c:lblOffset val="100"/>
        <c:noMultiLvlLbl val="0"/>
      </c:catAx>
      <c:valAx>
        <c:axId val="151639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566808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KPI!PivotTable16</c:name>
    <c:fmtId val="13"/>
  </c:pivotSource>
  <c:chart>
    <c:title>
      <c:tx>
        <c:rich>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r>
              <a:rPr lang="en-IN" sz="1100" b="1" i="0" u="none" strike="noStrike" baseline="0"/>
              <a:t>POLICIES BY YEAR</a:t>
            </a:r>
            <a:endParaRPr lang="en-US" sz="1100"/>
          </a:p>
        </c:rich>
      </c:tx>
      <c:layout>
        <c:manualLayout>
          <c:xMode val="edge"/>
          <c:yMode val="edge"/>
          <c:x val="1.0381065380526066E-2"/>
          <c:y val="1.60295706981264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271113169677316E-2"/>
          <c:y val="0.20217414229471317"/>
          <c:w val="0.90032997010018223"/>
          <c:h val="0.6084418712366837"/>
        </c:manualLayout>
      </c:layout>
      <c:barChart>
        <c:barDir val="col"/>
        <c:grouping val="clustered"/>
        <c:varyColors val="0"/>
        <c:ser>
          <c:idx val="0"/>
          <c:order val="0"/>
          <c:tx>
            <c:strRef>
              <c:f>' KPI'!$D$38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KPI'!$C$39:$C$58</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 KPI'!$D$39:$D$58</c:f>
              <c:numCache>
                <c:formatCode>General</c:formatCode>
                <c:ptCount val="19"/>
                <c:pt idx="0">
                  <c:v>3</c:v>
                </c:pt>
                <c:pt idx="1">
                  <c:v>9</c:v>
                </c:pt>
                <c:pt idx="2">
                  <c:v>9</c:v>
                </c:pt>
                <c:pt idx="3">
                  <c:v>11</c:v>
                </c:pt>
                <c:pt idx="4">
                  <c:v>29</c:v>
                </c:pt>
                <c:pt idx="5">
                  <c:v>28</c:v>
                </c:pt>
                <c:pt idx="6">
                  <c:v>19</c:v>
                </c:pt>
                <c:pt idx="7">
                  <c:v>37</c:v>
                </c:pt>
                <c:pt idx="8">
                  <c:v>40</c:v>
                </c:pt>
                <c:pt idx="9">
                  <c:v>34</c:v>
                </c:pt>
                <c:pt idx="10">
                  <c:v>33</c:v>
                </c:pt>
                <c:pt idx="11">
                  <c:v>41</c:v>
                </c:pt>
                <c:pt idx="12">
                  <c:v>21</c:v>
                </c:pt>
                <c:pt idx="13">
                  <c:v>27</c:v>
                </c:pt>
                <c:pt idx="14">
                  <c:v>25</c:v>
                </c:pt>
                <c:pt idx="15">
                  <c:v>11</c:v>
                </c:pt>
                <c:pt idx="16">
                  <c:v>17</c:v>
                </c:pt>
                <c:pt idx="17">
                  <c:v>4</c:v>
                </c:pt>
                <c:pt idx="18">
                  <c:v>1</c:v>
                </c:pt>
              </c:numCache>
            </c:numRef>
          </c:val>
          <c:extLst>
            <c:ext xmlns:c16="http://schemas.microsoft.com/office/drawing/2014/chart" uri="{C3380CC4-5D6E-409C-BE32-E72D297353CC}">
              <c16:uniqueId val="{00000000-C9BD-415D-942A-EFA6159E7252}"/>
            </c:ext>
          </c:extLst>
        </c:ser>
        <c:dLbls>
          <c:showLegendKey val="0"/>
          <c:showVal val="0"/>
          <c:showCatName val="0"/>
          <c:showSerName val="0"/>
          <c:showPercent val="0"/>
          <c:showBubbleSize val="0"/>
        </c:dLbls>
        <c:gapWidth val="100"/>
        <c:overlap val="-24"/>
        <c:axId val="937814799"/>
        <c:axId val="1142667791"/>
      </c:barChart>
      <c:catAx>
        <c:axId val="937814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142667791"/>
        <c:crosses val="autoZero"/>
        <c:auto val="1"/>
        <c:lblAlgn val="ctr"/>
        <c:lblOffset val="100"/>
        <c:noMultiLvlLbl val="0"/>
      </c:catAx>
      <c:valAx>
        <c:axId val="1142667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9378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KPI!PivotTable13</c:name>
    <c:fmtId val="12"/>
  </c:pivotSource>
  <c:chart>
    <c:title>
      <c:tx>
        <c:rich>
          <a:bodyPr rot="0" spcFirstLastPara="1" vertOverflow="ellipsis" vert="horz" wrap="square" anchor="ctr" anchorCtr="1"/>
          <a:lstStyle/>
          <a:p>
            <a:pPr>
              <a:defRPr sz="1100" b="1" i="0" u="none" strike="noStrike" kern="1200" baseline="0">
                <a:solidFill>
                  <a:srgbClr val="3478C5"/>
                </a:solidFill>
                <a:latin typeface="+mn-lt"/>
                <a:ea typeface="+mn-ea"/>
                <a:cs typeface="+mn-cs"/>
              </a:defRPr>
            </a:pPr>
            <a:r>
              <a:rPr lang="en-IN" sz="1100"/>
              <a:t>POLICY TYPE VS POLICY COUNT</a:t>
            </a:r>
          </a:p>
        </c:rich>
      </c:tx>
      <c:layout>
        <c:manualLayout>
          <c:xMode val="edge"/>
          <c:yMode val="edge"/>
          <c:x val="8.8653579402771243E-3"/>
          <c:y val="1.221001221001221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100" b="1" i="0" u="none" strike="noStrike" kern="1200" baseline="0">
              <a:solidFill>
                <a:srgbClr val="3478C5"/>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6313444611172"/>
          <c:y val="0.27156461211579325"/>
          <c:w val="0.84531286399850902"/>
          <c:h val="0.61366813159982914"/>
        </c:manualLayout>
      </c:layout>
      <c:barChart>
        <c:barDir val="col"/>
        <c:grouping val="clustered"/>
        <c:varyColors val="0"/>
        <c:ser>
          <c:idx val="0"/>
          <c:order val="0"/>
          <c:tx>
            <c:strRef>
              <c:f>' KPI'!$I$20</c:f>
              <c:strCache>
                <c:ptCount val="1"/>
                <c:pt idx="0">
                  <c:v>Count of Policy ID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F693-41A7-9C33-B96D14A13EBC}"/>
              </c:ext>
            </c:extLst>
          </c:dPt>
          <c:dPt>
            <c:idx val="1"/>
            <c:invertIfNegative val="0"/>
            <c:bubble3D val="0"/>
            <c:extLst>
              <c:ext xmlns:c16="http://schemas.microsoft.com/office/drawing/2014/chart" uri="{C3380CC4-5D6E-409C-BE32-E72D297353CC}">
                <c16:uniqueId val="{00000001-F693-41A7-9C33-B96D14A13EBC}"/>
              </c:ext>
            </c:extLst>
          </c:dPt>
          <c:dPt>
            <c:idx val="2"/>
            <c:invertIfNegative val="0"/>
            <c:bubble3D val="0"/>
            <c:extLst>
              <c:ext xmlns:c16="http://schemas.microsoft.com/office/drawing/2014/chart" uri="{C3380CC4-5D6E-409C-BE32-E72D297353CC}">
                <c16:uniqueId val="{00000002-F693-41A7-9C33-B96D14A13EBC}"/>
              </c:ext>
            </c:extLst>
          </c:dPt>
          <c:dPt>
            <c:idx val="3"/>
            <c:invertIfNegative val="0"/>
            <c:bubble3D val="0"/>
            <c:extLst>
              <c:ext xmlns:c16="http://schemas.microsoft.com/office/drawing/2014/chart" uri="{C3380CC4-5D6E-409C-BE32-E72D297353CC}">
                <c16:uniqueId val="{00000003-F693-41A7-9C33-B96D14A13EBC}"/>
              </c:ext>
            </c:extLst>
          </c:dPt>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KPI'!$H$21:$H$22</c:f>
              <c:strCache>
                <c:ptCount val="1"/>
                <c:pt idx="0">
                  <c:v>Life</c:v>
                </c:pt>
              </c:strCache>
            </c:strRef>
          </c:cat>
          <c:val>
            <c:numRef>
              <c:f>' KPI'!$I$21:$I$22</c:f>
              <c:numCache>
                <c:formatCode>General</c:formatCode>
                <c:ptCount val="1"/>
                <c:pt idx="0">
                  <c:v>1234</c:v>
                </c:pt>
              </c:numCache>
            </c:numRef>
          </c:val>
          <c:extLst>
            <c:ext xmlns:c16="http://schemas.microsoft.com/office/drawing/2014/chart" uri="{C3380CC4-5D6E-409C-BE32-E72D297353CC}">
              <c16:uniqueId val="{00000004-F693-41A7-9C33-B96D14A13EBC}"/>
            </c:ext>
          </c:extLst>
        </c:ser>
        <c:dLbls>
          <c:dLblPos val="outEnd"/>
          <c:showLegendKey val="0"/>
          <c:showVal val="1"/>
          <c:showCatName val="0"/>
          <c:showSerName val="0"/>
          <c:showPercent val="0"/>
          <c:showBubbleSize val="0"/>
        </c:dLbls>
        <c:gapWidth val="90"/>
        <c:axId val="1134676335"/>
        <c:axId val="1138067567"/>
      </c:barChart>
      <c:lineChart>
        <c:grouping val="standard"/>
        <c:varyColors val="0"/>
        <c:ser>
          <c:idx val="1"/>
          <c:order val="1"/>
          <c:tx>
            <c:strRef>
              <c:f>' KPI'!$J$20</c:f>
              <c:strCache>
                <c:ptCount val="1"/>
                <c:pt idx="0">
                  <c:v>Count of Policy ID2</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KPI'!$H$21:$H$22</c:f>
              <c:strCache>
                <c:ptCount val="1"/>
                <c:pt idx="0">
                  <c:v>Life</c:v>
                </c:pt>
              </c:strCache>
            </c:strRef>
          </c:cat>
          <c:val>
            <c:numRef>
              <c:f>' KPI'!$J$21:$J$22</c:f>
              <c:numCache>
                <c:formatCode>General</c:formatCode>
                <c:ptCount val="1"/>
                <c:pt idx="0">
                  <c:v>1234</c:v>
                </c:pt>
              </c:numCache>
            </c:numRef>
          </c:val>
          <c:smooth val="0"/>
          <c:extLst>
            <c:ext xmlns:c16="http://schemas.microsoft.com/office/drawing/2014/chart" uri="{C3380CC4-5D6E-409C-BE32-E72D297353CC}">
              <c16:uniqueId val="{00000005-F693-41A7-9C33-B96D14A13EBC}"/>
            </c:ext>
          </c:extLst>
        </c:ser>
        <c:dLbls>
          <c:showLegendKey val="0"/>
          <c:showVal val="0"/>
          <c:showCatName val="0"/>
          <c:showSerName val="0"/>
          <c:showPercent val="0"/>
          <c:showBubbleSize val="0"/>
        </c:dLbls>
        <c:marker val="1"/>
        <c:smooth val="0"/>
        <c:axId val="1134676335"/>
        <c:axId val="1138067567"/>
      </c:lineChart>
      <c:catAx>
        <c:axId val="11346763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138067567"/>
        <c:crosses val="autoZero"/>
        <c:auto val="1"/>
        <c:lblAlgn val="ctr"/>
        <c:lblOffset val="100"/>
        <c:noMultiLvlLbl val="0"/>
      </c:catAx>
      <c:valAx>
        <c:axId val="113806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crossAx val="113467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KPI!PivotTable8</c:name>
    <c:fmtId val="17"/>
  </c:pivotSource>
  <c:chart>
    <c:title>
      <c:tx>
        <c:rich>
          <a:bodyPr rot="0" spcFirstLastPara="1" vertOverflow="ellipsis" vert="horz" wrap="square" anchor="ctr" anchorCtr="1"/>
          <a:lstStyle/>
          <a:p>
            <a:pPr>
              <a:defRPr sz="1600" b="1" i="0" u="none" strike="noStrike" kern="1200" baseline="0">
                <a:ln>
                  <a:solidFill>
                    <a:srgbClr val="3478C5"/>
                  </a:solidFill>
                </a:ln>
                <a:solidFill>
                  <a:srgbClr val="3478C5"/>
                </a:solidFill>
                <a:latin typeface="+mn-lt"/>
                <a:ea typeface="+mn-ea"/>
                <a:cs typeface="+mn-cs"/>
              </a:defRPr>
            </a:pPr>
            <a:r>
              <a:rPr lang="en-IN" sz="1100"/>
              <a:t>POLICY STATUS</a:t>
            </a:r>
          </a:p>
        </c:rich>
      </c:tx>
      <c:layout>
        <c:manualLayout>
          <c:xMode val="edge"/>
          <c:yMode val="edge"/>
          <c:x val="2.681588144023435E-3"/>
          <c:y val="1.9777335525367021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baseline="0">
              <a:ln>
                <a:solidFill>
                  <a:srgbClr val="3478C5"/>
                </a:solidFill>
              </a:ln>
              <a:solidFill>
                <a:srgbClr val="3478C5"/>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478C5"/>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3478C5"/>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3478C5"/>
                    </a:solidFill>
                  </a:ln>
                  <a:solidFill>
                    <a:srgbClr val="3478C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1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407360682124682"/>
          <c:y val="0.20981476984980402"/>
          <c:w val="0.66592653406475866"/>
          <c:h val="0.78903741683452355"/>
        </c:manualLayout>
      </c:layout>
      <c:pie3DChart>
        <c:varyColors val="1"/>
        <c:ser>
          <c:idx val="0"/>
          <c:order val="0"/>
          <c:tx>
            <c:strRef>
              <c:f>' KPI'!$E$18</c:f>
              <c:strCache>
                <c:ptCount val="1"/>
                <c:pt idx="0">
                  <c:v>Total</c:v>
                </c:pt>
              </c:strCache>
            </c:strRef>
          </c:tx>
          <c:dPt>
            <c:idx val="0"/>
            <c:bubble3D val="0"/>
            <c:explosion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2C4-412B-8E6F-E6A10499211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2C4-412B-8E6F-E6A104992110}"/>
              </c:ext>
            </c:extLst>
          </c:dPt>
          <c:dLbls>
            <c:spPr>
              <a:noFill/>
              <a:ln>
                <a:noFill/>
              </a:ln>
              <a:effectLst/>
            </c:spPr>
            <c:txPr>
              <a:bodyPr rot="0" spcFirstLastPara="1" vertOverflow="ellipsis" vert="horz" wrap="square" anchor="ctr" anchorCtr="1"/>
              <a:lstStyle/>
              <a:p>
                <a:pPr>
                  <a:defRPr sz="900" b="0" i="0" u="none" strike="noStrike" kern="1200" baseline="0">
                    <a:ln>
                      <a:solidFill>
                        <a:srgbClr val="3478C5"/>
                      </a:solidFill>
                    </a:ln>
                    <a:solidFill>
                      <a:srgbClr val="3478C5"/>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KPI'!$D$19:$D$20</c:f>
              <c:strCache>
                <c:ptCount val="1"/>
                <c:pt idx="0">
                  <c:v>Active</c:v>
                </c:pt>
              </c:strCache>
            </c:strRef>
          </c:cat>
          <c:val>
            <c:numRef>
              <c:f>' KPI'!$E$19:$E$20</c:f>
              <c:numCache>
                <c:formatCode>0.00%</c:formatCode>
                <c:ptCount val="1"/>
                <c:pt idx="0">
                  <c:v>1</c:v>
                </c:pt>
              </c:numCache>
            </c:numRef>
          </c:val>
          <c:extLst>
            <c:ext xmlns:c16="http://schemas.microsoft.com/office/drawing/2014/chart" uri="{C3380CC4-5D6E-409C-BE32-E72D297353CC}">
              <c16:uniqueId val="{00000004-72C4-412B-8E6F-E6A104992110}"/>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4.8680051043343296E-2"/>
          <c:y val="0.5402000230740388"/>
          <c:w val="0.20546359536549644"/>
          <c:h val="0.30906809725707363"/>
        </c:manualLayout>
      </c:layout>
      <c:overlay val="0"/>
      <c:spPr>
        <a:noFill/>
        <a:ln>
          <a:noFill/>
        </a:ln>
        <a:effectLst/>
      </c:spPr>
      <c:txPr>
        <a:bodyPr rot="0" spcFirstLastPara="1" vertOverflow="ellipsis" vert="horz" wrap="square" anchor="ctr" anchorCtr="1"/>
        <a:lstStyle/>
        <a:p>
          <a:pPr>
            <a:defRPr sz="900" b="0" i="0" u="none" strike="noStrike" kern="1200" baseline="0">
              <a:ln>
                <a:solidFill>
                  <a:srgbClr val="3478C5"/>
                </a:solidFill>
              </a:ln>
              <a:solidFill>
                <a:srgbClr val="3478C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ln>
            <a:solidFill>
              <a:srgbClr val="3478C5"/>
            </a:solidFill>
          </a:ln>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KPI!PivotTable12</c:name>
    <c:fmtId val="13"/>
  </c:pivotSource>
  <c:chart>
    <c:title>
      <c:tx>
        <c:rich>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r>
              <a:rPr lang="en-US" sz="1100"/>
              <a:t>GENDER WISE POLICY COUNT</a:t>
            </a:r>
          </a:p>
        </c:rich>
      </c:tx>
      <c:layout>
        <c:manualLayout>
          <c:xMode val="edge"/>
          <c:yMode val="edge"/>
          <c:x val="8.8063087136732343E-4"/>
          <c:y val="1.2077005999250094E-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1600" b="1" i="0" u="none" strike="noStrike" kern="1200" baseline="0">
              <a:solidFill>
                <a:srgbClr val="3478C5"/>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0806317539484622"/>
              <c:y val="-0.17113095238095241"/>
            </c:manualLayout>
          </c:layout>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7871986699916875"/>
              <c:y val="0.10416666666666667"/>
            </c:manualLayout>
          </c:layout>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4546965918536992"/>
              <c:y val="-6.6964285714285754E-2"/>
            </c:manualLayout>
          </c:layout>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78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manualLayout>
          <c:layoutTarget val="inner"/>
          <c:xMode val="edge"/>
          <c:yMode val="edge"/>
          <c:x val="0.28196719160104988"/>
          <c:y val="0.21419655876348787"/>
          <c:w val="0.44043635170603668"/>
          <c:h val="0.69321084864391946"/>
        </c:manualLayout>
      </c:layout>
      <c:doughnutChart>
        <c:varyColors val="1"/>
        <c:ser>
          <c:idx val="0"/>
          <c:order val="0"/>
          <c:tx>
            <c:strRef>
              <c:f>' KPI'!$H$13</c:f>
              <c:strCache>
                <c:ptCount val="1"/>
                <c:pt idx="0">
                  <c:v>Count of Policy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B45D-4144-8C55-432E423A457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B45D-4144-8C55-432E423A457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B45D-4144-8C55-432E423A457A}"/>
              </c:ext>
            </c:extLst>
          </c:dPt>
          <c:dLbls>
            <c:dLbl>
              <c:idx val="0"/>
              <c:layout>
                <c:manualLayout>
                  <c:x val="0.10806317539484622"/>
                  <c:y val="-0.1711309523809524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5D-4144-8C55-432E423A457A}"/>
                </c:ext>
              </c:extLst>
            </c:dLbl>
            <c:dLbl>
              <c:idx val="1"/>
              <c:layout>
                <c:manualLayout>
                  <c:x val="0.17871986699916875"/>
                  <c:y val="0.1041666666666666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5D-4144-8C55-432E423A457A}"/>
                </c:ext>
              </c:extLst>
            </c:dLbl>
            <c:dLbl>
              <c:idx val="2"/>
              <c:layout>
                <c:manualLayout>
                  <c:x val="-0.14546965918536992"/>
                  <c:y val="-6.69642857142857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45D-4144-8C55-432E423A457A}"/>
                </c:ext>
              </c:extLst>
            </c:dLbl>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 KPI'!$G$14:$G$17</c:f>
              <c:strCache>
                <c:ptCount val="3"/>
                <c:pt idx="0">
                  <c:v>Female</c:v>
                </c:pt>
                <c:pt idx="1">
                  <c:v>Male</c:v>
                </c:pt>
                <c:pt idx="2">
                  <c:v>Other</c:v>
                </c:pt>
              </c:strCache>
            </c:strRef>
          </c:cat>
          <c:val>
            <c:numRef>
              <c:f>' KPI'!$H$14:$H$17</c:f>
              <c:numCache>
                <c:formatCode>General</c:formatCode>
                <c:ptCount val="3"/>
                <c:pt idx="0">
                  <c:v>412</c:v>
                </c:pt>
                <c:pt idx="1">
                  <c:v>409</c:v>
                </c:pt>
                <c:pt idx="2">
                  <c:v>413</c:v>
                </c:pt>
              </c:numCache>
            </c:numRef>
          </c:val>
          <c:extLst>
            <c:ext xmlns:c16="http://schemas.microsoft.com/office/drawing/2014/chart" uri="{C3380CC4-5D6E-409C-BE32-E72D297353CC}">
              <c16:uniqueId val="{00000006-B45D-4144-8C55-432E423A457A}"/>
            </c:ext>
          </c:extLst>
        </c:ser>
        <c:ser>
          <c:idx val="1"/>
          <c:order val="1"/>
          <c:tx>
            <c:strRef>
              <c:f>' KPI'!$I$13</c:f>
              <c:strCache>
                <c:ptCount val="1"/>
                <c:pt idx="0">
                  <c:v> difference from</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8-B45D-4144-8C55-432E423A457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B45D-4144-8C55-432E423A457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B45D-4144-8C55-432E423A457A}"/>
              </c:ext>
            </c:extLst>
          </c:dPt>
          <c:cat>
            <c:strRef>
              <c:f>' KPI'!$G$14:$G$17</c:f>
              <c:strCache>
                <c:ptCount val="3"/>
                <c:pt idx="0">
                  <c:v>Female</c:v>
                </c:pt>
                <c:pt idx="1">
                  <c:v>Male</c:v>
                </c:pt>
                <c:pt idx="2">
                  <c:v>Other</c:v>
                </c:pt>
              </c:strCache>
            </c:strRef>
          </c:cat>
          <c:val>
            <c:numRef>
              <c:f>' KPI'!$I$14:$I$17</c:f>
              <c:numCache>
                <c:formatCode>General</c:formatCode>
                <c:ptCount val="3"/>
                <c:pt idx="1">
                  <c:v>-3</c:v>
                </c:pt>
                <c:pt idx="2">
                  <c:v>1</c:v>
                </c:pt>
              </c:numCache>
            </c:numRef>
          </c:val>
          <c:extLst>
            <c:ext xmlns:c16="http://schemas.microsoft.com/office/drawing/2014/chart" uri="{C3380CC4-5D6E-409C-BE32-E72D297353CC}">
              <c16:uniqueId val="{0000000D-B45D-4144-8C55-432E423A45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478C5"/>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6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glow rad="63500">
        <a:schemeClr val="accent1">
          <a:satMod val="175000"/>
          <a:alpha val="40000"/>
        </a:schemeClr>
      </a:glow>
    </a:effectLst>
  </c:spPr>
  <c:txPr>
    <a:bodyPr/>
    <a:lstStyle/>
    <a:p>
      <a:pPr>
        <a:defRPr>
          <a:solidFill>
            <a:srgbClr val="3478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KPI!PivotTable16</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 PolicyEndYear</a:t>
            </a:r>
          </a:p>
        </c:rich>
      </c:tx>
      <c:overlay val="0"/>
      <c:spPr>
        <a:solidFill>
          <a:schemeClr val="bg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9857251202147E-2"/>
          <c:y val="0.24939596092155147"/>
          <c:w val="0.90032997010018223"/>
          <c:h val="0.53774387576552929"/>
        </c:manualLayout>
      </c:layout>
      <c:barChart>
        <c:barDir val="col"/>
        <c:grouping val="clustered"/>
        <c:varyColors val="0"/>
        <c:ser>
          <c:idx val="0"/>
          <c:order val="0"/>
          <c:tx>
            <c:strRef>
              <c:f>' KPI'!$D$38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KPI'!$C$39:$C$58</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 KPI'!$D$39:$D$58</c:f>
              <c:numCache>
                <c:formatCode>General</c:formatCode>
                <c:ptCount val="19"/>
                <c:pt idx="0">
                  <c:v>3</c:v>
                </c:pt>
                <c:pt idx="1">
                  <c:v>9</c:v>
                </c:pt>
                <c:pt idx="2">
                  <c:v>9</c:v>
                </c:pt>
                <c:pt idx="3">
                  <c:v>11</c:v>
                </c:pt>
                <c:pt idx="4">
                  <c:v>29</c:v>
                </c:pt>
                <c:pt idx="5">
                  <c:v>28</c:v>
                </c:pt>
                <c:pt idx="6">
                  <c:v>19</c:v>
                </c:pt>
                <c:pt idx="7">
                  <c:v>37</c:v>
                </c:pt>
                <c:pt idx="8">
                  <c:v>40</c:v>
                </c:pt>
                <c:pt idx="9">
                  <c:v>34</c:v>
                </c:pt>
                <c:pt idx="10">
                  <c:v>33</c:v>
                </c:pt>
                <c:pt idx="11">
                  <c:v>41</c:v>
                </c:pt>
                <c:pt idx="12">
                  <c:v>21</c:v>
                </c:pt>
                <c:pt idx="13">
                  <c:v>27</c:v>
                </c:pt>
                <c:pt idx="14">
                  <c:v>25</c:v>
                </c:pt>
                <c:pt idx="15">
                  <c:v>11</c:v>
                </c:pt>
                <c:pt idx="16">
                  <c:v>17</c:v>
                </c:pt>
                <c:pt idx="17">
                  <c:v>4</c:v>
                </c:pt>
                <c:pt idx="18">
                  <c:v>1</c:v>
                </c:pt>
              </c:numCache>
            </c:numRef>
          </c:val>
          <c:extLst>
            <c:ext xmlns:c16="http://schemas.microsoft.com/office/drawing/2014/chart" uri="{C3380CC4-5D6E-409C-BE32-E72D297353CC}">
              <c16:uniqueId val="{00000000-E6E3-48FA-9F68-789AA69C6B05}"/>
            </c:ext>
          </c:extLst>
        </c:ser>
        <c:dLbls>
          <c:showLegendKey val="0"/>
          <c:showVal val="0"/>
          <c:showCatName val="0"/>
          <c:showSerName val="0"/>
          <c:showPercent val="0"/>
          <c:showBubbleSize val="0"/>
        </c:dLbls>
        <c:gapWidth val="219"/>
        <c:overlap val="-27"/>
        <c:axId val="937814799"/>
        <c:axId val="1142667791"/>
      </c:barChart>
      <c:catAx>
        <c:axId val="93781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2667791"/>
        <c:crosses val="autoZero"/>
        <c:auto val="1"/>
        <c:lblAlgn val="ctr"/>
        <c:lblOffset val="100"/>
        <c:noMultiLvlLbl val="0"/>
      </c:catAx>
      <c:valAx>
        <c:axId val="114266779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781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 KPI'!$H$13</c:f>
              <c:strCache>
                <c:ptCount val="1"/>
                <c:pt idx="0">
                  <c:v>Count of Policy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FF-493F-B89B-51FA016EF7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FF-493F-B89B-51FA016EF7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FF-493F-B89B-51FA016EF7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KPI'!$G$14:$G$17</c:f>
              <c:strCache>
                <c:ptCount val="3"/>
                <c:pt idx="0">
                  <c:v>Female</c:v>
                </c:pt>
                <c:pt idx="1">
                  <c:v>Male</c:v>
                </c:pt>
                <c:pt idx="2">
                  <c:v>Other</c:v>
                </c:pt>
              </c:strCache>
            </c:strRef>
          </c:cat>
          <c:val>
            <c:numRef>
              <c:f>' KPI'!$H$14:$H$17</c:f>
              <c:numCache>
                <c:formatCode>General</c:formatCode>
                <c:ptCount val="3"/>
                <c:pt idx="0">
                  <c:v>412</c:v>
                </c:pt>
                <c:pt idx="1">
                  <c:v>409</c:v>
                </c:pt>
                <c:pt idx="2">
                  <c:v>413</c:v>
                </c:pt>
              </c:numCache>
            </c:numRef>
          </c:val>
          <c:extLst>
            <c:ext xmlns:c16="http://schemas.microsoft.com/office/drawing/2014/chart" uri="{C3380CC4-5D6E-409C-BE32-E72D297353CC}">
              <c16:uniqueId val="{00000000-9BC0-41B8-A2F9-C492DD8F0E3D}"/>
            </c:ext>
          </c:extLst>
        </c:ser>
        <c:ser>
          <c:idx val="1"/>
          <c:order val="1"/>
          <c:tx>
            <c:strRef>
              <c:f>' KPI'!$I$13</c:f>
              <c:strCache>
                <c:ptCount val="1"/>
                <c:pt idx="0">
                  <c:v> difference from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6FF-493F-B89B-51FA016EF7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6FF-493F-B89B-51FA016EF7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6FF-493F-B89B-51FA016EF718}"/>
              </c:ext>
            </c:extLst>
          </c:dPt>
          <c:cat>
            <c:strRef>
              <c:f>' KPI'!$G$14:$G$17</c:f>
              <c:strCache>
                <c:ptCount val="3"/>
                <c:pt idx="0">
                  <c:v>Female</c:v>
                </c:pt>
                <c:pt idx="1">
                  <c:v>Male</c:v>
                </c:pt>
                <c:pt idx="2">
                  <c:v>Other</c:v>
                </c:pt>
              </c:strCache>
            </c:strRef>
          </c:cat>
          <c:val>
            <c:numRef>
              <c:f>' KPI'!$I$14:$I$17</c:f>
              <c:numCache>
                <c:formatCode>General</c:formatCode>
                <c:ptCount val="3"/>
                <c:pt idx="1">
                  <c:v>-3</c:v>
                </c:pt>
                <c:pt idx="2">
                  <c:v>1</c:v>
                </c:pt>
              </c:numCache>
            </c:numRef>
          </c:val>
          <c:extLst>
            <c:ext xmlns:c16="http://schemas.microsoft.com/office/drawing/2014/chart" uri="{C3380CC4-5D6E-409C-BE32-E72D297353CC}">
              <c16:uniqueId val="{00000001-9BC0-41B8-A2F9-C492DD8F0E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KPI'!$I$20</c:f>
              <c:strCache>
                <c:ptCount val="1"/>
                <c:pt idx="0">
                  <c:v>Count of Policy ID</c:v>
                </c:pt>
              </c:strCache>
            </c:strRef>
          </c:tx>
          <c:spPr>
            <a:solidFill>
              <a:schemeClr val="accent1"/>
            </a:solidFill>
            <a:ln>
              <a:noFill/>
            </a:ln>
            <a:effectLst/>
          </c:spPr>
          <c:invertIfNegative val="0"/>
          <c:cat>
            <c:strRef>
              <c:f>' KPI'!$H$21:$H$22</c:f>
              <c:strCache>
                <c:ptCount val="1"/>
                <c:pt idx="0">
                  <c:v>Life</c:v>
                </c:pt>
              </c:strCache>
            </c:strRef>
          </c:cat>
          <c:val>
            <c:numRef>
              <c:f>' KPI'!$I$21:$I$22</c:f>
              <c:numCache>
                <c:formatCode>General</c:formatCode>
                <c:ptCount val="1"/>
                <c:pt idx="0">
                  <c:v>1234</c:v>
                </c:pt>
              </c:numCache>
            </c:numRef>
          </c:val>
          <c:extLst>
            <c:ext xmlns:c16="http://schemas.microsoft.com/office/drawing/2014/chart" uri="{C3380CC4-5D6E-409C-BE32-E72D297353CC}">
              <c16:uniqueId val="{00000000-578A-49F8-8BD9-F94AF811CC9E}"/>
            </c:ext>
          </c:extLst>
        </c:ser>
        <c:dLbls>
          <c:showLegendKey val="0"/>
          <c:showVal val="0"/>
          <c:showCatName val="0"/>
          <c:showSerName val="0"/>
          <c:showPercent val="0"/>
          <c:showBubbleSize val="0"/>
        </c:dLbls>
        <c:gapWidth val="219"/>
        <c:axId val="1134676335"/>
        <c:axId val="1138067567"/>
      </c:barChart>
      <c:lineChart>
        <c:grouping val="standard"/>
        <c:varyColors val="0"/>
        <c:ser>
          <c:idx val="1"/>
          <c:order val="1"/>
          <c:tx>
            <c:strRef>
              <c:f>' KPI'!$J$20</c:f>
              <c:strCache>
                <c:ptCount val="1"/>
                <c:pt idx="0">
                  <c:v>Count of Policy ID2</c:v>
                </c:pt>
              </c:strCache>
            </c:strRef>
          </c:tx>
          <c:spPr>
            <a:ln w="28575" cap="rnd">
              <a:solidFill>
                <a:schemeClr val="accent2"/>
              </a:solidFill>
              <a:round/>
            </a:ln>
            <a:effectLst/>
          </c:spPr>
          <c:marker>
            <c:symbol val="none"/>
          </c:marker>
          <c:cat>
            <c:strRef>
              <c:f>' KPI'!$H$21:$H$22</c:f>
              <c:strCache>
                <c:ptCount val="1"/>
                <c:pt idx="0">
                  <c:v>Life</c:v>
                </c:pt>
              </c:strCache>
            </c:strRef>
          </c:cat>
          <c:val>
            <c:numRef>
              <c:f>' KPI'!$J$21:$J$22</c:f>
              <c:numCache>
                <c:formatCode>General</c:formatCode>
                <c:ptCount val="1"/>
                <c:pt idx="0">
                  <c:v>1234</c:v>
                </c:pt>
              </c:numCache>
            </c:numRef>
          </c:val>
          <c:smooth val="0"/>
          <c:extLst>
            <c:ext xmlns:c16="http://schemas.microsoft.com/office/drawing/2014/chart" uri="{C3380CC4-5D6E-409C-BE32-E72D297353CC}">
              <c16:uniqueId val="{00000002-578A-49F8-8BD9-F94AF811CC9E}"/>
            </c:ext>
          </c:extLst>
        </c:ser>
        <c:dLbls>
          <c:showLegendKey val="0"/>
          <c:showVal val="0"/>
          <c:showCatName val="0"/>
          <c:showSerName val="0"/>
          <c:showPercent val="0"/>
          <c:showBubbleSize val="0"/>
        </c:dLbls>
        <c:marker val="1"/>
        <c:smooth val="0"/>
        <c:axId val="1134676335"/>
        <c:axId val="1138067567"/>
      </c:lineChart>
      <c:catAx>
        <c:axId val="113467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067567"/>
        <c:crosses val="autoZero"/>
        <c:auto val="1"/>
        <c:lblAlgn val="ctr"/>
        <c:lblOffset val="100"/>
        <c:noMultiLvlLbl val="0"/>
      </c:catAx>
      <c:valAx>
        <c:axId val="113806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67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KPI'!$H$62</c:f>
              <c:strCache>
                <c:ptCount val="1"/>
                <c:pt idx="0">
                  <c:v>Total</c:v>
                </c:pt>
              </c:strCache>
            </c:strRef>
          </c:tx>
          <c:spPr>
            <a:solidFill>
              <a:schemeClr val="accent1"/>
            </a:solidFill>
            <a:ln>
              <a:noFill/>
            </a:ln>
            <a:effectLst/>
          </c:spPr>
          <c:invertIfNegative val="0"/>
          <c:cat>
            <c:strRef>
              <c:f>' KPI'!$G$63:$G$70</c:f>
              <c:strCache>
                <c:ptCount val="7"/>
                <c:pt idx="0">
                  <c:v>28-37</c:v>
                </c:pt>
                <c:pt idx="1">
                  <c:v>58-67</c:v>
                </c:pt>
                <c:pt idx="2">
                  <c:v>18-27</c:v>
                </c:pt>
                <c:pt idx="3">
                  <c:v>48-57</c:v>
                </c:pt>
                <c:pt idx="4">
                  <c:v>68-77</c:v>
                </c:pt>
                <c:pt idx="5">
                  <c:v>38-47</c:v>
                </c:pt>
                <c:pt idx="6">
                  <c:v>78-87</c:v>
                </c:pt>
              </c:strCache>
            </c:strRef>
          </c:cat>
          <c:val>
            <c:numRef>
              <c:f>' KPI'!$H$63:$H$70</c:f>
              <c:numCache>
                <c:formatCode>General</c:formatCode>
                <c:ptCount val="7"/>
                <c:pt idx="0">
                  <c:v>263</c:v>
                </c:pt>
                <c:pt idx="1">
                  <c:v>259</c:v>
                </c:pt>
                <c:pt idx="2">
                  <c:v>254</c:v>
                </c:pt>
                <c:pt idx="3">
                  <c:v>249</c:v>
                </c:pt>
                <c:pt idx="4">
                  <c:v>238</c:v>
                </c:pt>
                <c:pt idx="5">
                  <c:v>234</c:v>
                </c:pt>
                <c:pt idx="6">
                  <c:v>185</c:v>
                </c:pt>
              </c:numCache>
            </c:numRef>
          </c:val>
          <c:extLst>
            <c:ext xmlns:c16="http://schemas.microsoft.com/office/drawing/2014/chart" uri="{C3380CC4-5D6E-409C-BE32-E72D297353CC}">
              <c16:uniqueId val="{00000000-DB82-49FF-86C4-FC3D431D951C}"/>
            </c:ext>
          </c:extLst>
        </c:ser>
        <c:dLbls>
          <c:showLegendKey val="0"/>
          <c:showVal val="0"/>
          <c:showCatName val="0"/>
          <c:showSerName val="0"/>
          <c:showPercent val="0"/>
          <c:showBubbleSize val="0"/>
        </c:dLbls>
        <c:gapWidth val="219"/>
        <c:overlap val="-27"/>
        <c:axId val="1566808896"/>
        <c:axId val="1516399664"/>
      </c:barChart>
      <c:catAx>
        <c:axId val="156680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99664"/>
        <c:crosses val="autoZero"/>
        <c:auto val="1"/>
        <c:lblAlgn val="ctr"/>
        <c:lblOffset val="100"/>
        <c:noMultiLvlLbl val="0"/>
      </c:catAx>
      <c:valAx>
        <c:axId val="151639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80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KPI!PivotTable12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49781277340334"/>
          <c:y val="0.16564596092155148"/>
          <c:w val="0.44835761154855641"/>
          <c:h val="0.75010279965004378"/>
        </c:manualLayout>
      </c:layout>
      <c:barChart>
        <c:barDir val="bar"/>
        <c:grouping val="clustered"/>
        <c:varyColors val="0"/>
        <c:ser>
          <c:idx val="0"/>
          <c:order val="0"/>
          <c:tx>
            <c:strRef>
              <c:f>' KPI'!$H$13</c:f>
              <c:strCache>
                <c:ptCount val="1"/>
                <c:pt idx="0">
                  <c:v>Count of Policy ID</c:v>
                </c:pt>
              </c:strCache>
            </c:strRef>
          </c:tx>
          <c:spPr>
            <a:solidFill>
              <a:schemeClr val="accent1"/>
            </a:solidFill>
            <a:ln>
              <a:noFill/>
            </a:ln>
            <a:effectLst/>
          </c:spPr>
          <c:invertIfNegative val="0"/>
          <c:cat>
            <c:strRef>
              <c:f>' KPI'!$G$14:$G$17</c:f>
              <c:strCache>
                <c:ptCount val="3"/>
                <c:pt idx="0">
                  <c:v>Female</c:v>
                </c:pt>
                <c:pt idx="1">
                  <c:v>Male</c:v>
                </c:pt>
                <c:pt idx="2">
                  <c:v>Other</c:v>
                </c:pt>
              </c:strCache>
            </c:strRef>
          </c:cat>
          <c:val>
            <c:numRef>
              <c:f>' KPI'!$H$14:$H$17</c:f>
              <c:numCache>
                <c:formatCode>General</c:formatCode>
                <c:ptCount val="3"/>
                <c:pt idx="0">
                  <c:v>412</c:v>
                </c:pt>
                <c:pt idx="1">
                  <c:v>409</c:v>
                </c:pt>
                <c:pt idx="2">
                  <c:v>413</c:v>
                </c:pt>
              </c:numCache>
            </c:numRef>
          </c:val>
          <c:extLst>
            <c:ext xmlns:c16="http://schemas.microsoft.com/office/drawing/2014/chart" uri="{C3380CC4-5D6E-409C-BE32-E72D297353CC}">
              <c16:uniqueId val="{00000000-C276-44EF-8D69-DD8FBC315DF3}"/>
            </c:ext>
          </c:extLst>
        </c:ser>
        <c:ser>
          <c:idx val="1"/>
          <c:order val="1"/>
          <c:tx>
            <c:strRef>
              <c:f>' KPI'!$I$13</c:f>
              <c:strCache>
                <c:ptCount val="1"/>
                <c:pt idx="0">
                  <c:v> difference from</c:v>
                </c:pt>
              </c:strCache>
            </c:strRef>
          </c:tx>
          <c:spPr>
            <a:solidFill>
              <a:schemeClr val="accent2"/>
            </a:solidFill>
            <a:ln>
              <a:noFill/>
            </a:ln>
            <a:effectLst/>
          </c:spPr>
          <c:invertIfNegative val="0"/>
          <c:cat>
            <c:strRef>
              <c:f>' KPI'!$G$14:$G$17</c:f>
              <c:strCache>
                <c:ptCount val="3"/>
                <c:pt idx="0">
                  <c:v>Female</c:v>
                </c:pt>
                <c:pt idx="1">
                  <c:v>Male</c:v>
                </c:pt>
                <c:pt idx="2">
                  <c:v>Other</c:v>
                </c:pt>
              </c:strCache>
            </c:strRef>
          </c:cat>
          <c:val>
            <c:numRef>
              <c:f>' KPI'!$I$14:$I$17</c:f>
              <c:numCache>
                <c:formatCode>General</c:formatCode>
                <c:ptCount val="3"/>
                <c:pt idx="1">
                  <c:v>-3</c:v>
                </c:pt>
                <c:pt idx="2">
                  <c:v>1</c:v>
                </c:pt>
              </c:numCache>
            </c:numRef>
          </c:val>
          <c:extLst>
            <c:ext xmlns:c16="http://schemas.microsoft.com/office/drawing/2014/chart" uri="{C3380CC4-5D6E-409C-BE32-E72D297353CC}">
              <c16:uniqueId val="{00000001-C276-44EF-8D69-DD8FBC315DF3}"/>
            </c:ext>
          </c:extLst>
        </c:ser>
        <c:dLbls>
          <c:showLegendKey val="0"/>
          <c:showVal val="0"/>
          <c:showCatName val="0"/>
          <c:showSerName val="0"/>
          <c:showPercent val="0"/>
          <c:showBubbleSize val="0"/>
        </c:dLbls>
        <c:gapWidth val="182"/>
        <c:axId val="1502490016"/>
        <c:axId val="1623937776"/>
      </c:barChart>
      <c:catAx>
        <c:axId val="150249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37776"/>
        <c:crosses val="autoZero"/>
        <c:auto val="1"/>
        <c:lblAlgn val="ctr"/>
        <c:lblOffset val="100"/>
        <c:noMultiLvlLbl val="0"/>
      </c:catAx>
      <c:valAx>
        <c:axId val="162393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49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KPI'!$C$81</c:f>
              <c:strCache>
                <c:ptCount val="1"/>
                <c:pt idx="0">
                  <c:v>Total</c:v>
                </c:pt>
              </c:strCache>
            </c:strRef>
          </c:tx>
          <c:spPr>
            <a:ln w="28575" cap="rnd">
              <a:solidFill>
                <a:schemeClr val="accent1"/>
              </a:solidFill>
              <a:round/>
            </a:ln>
            <a:effectLst/>
          </c:spPr>
          <c:marker>
            <c:symbol val="none"/>
          </c:marker>
          <c:cat>
            <c:strRef>
              <c:f>' KPI'!$B$82:$B$92</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 KPI'!$C$82:$C$92</c:f>
              <c:numCache>
                <c:formatCode>0.00%</c:formatCode>
                <c:ptCount val="10"/>
                <c:pt idx="1">
                  <c:v>-0.3041479217974003</c:v>
                </c:pt>
                <c:pt idx="2">
                  <c:v>-0.11235715061721362</c:v>
                </c:pt>
                <c:pt idx="3">
                  <c:v>0.10649021813865116</c:v>
                </c:pt>
                <c:pt idx="4">
                  <c:v>0.14981888927094716</c:v>
                </c:pt>
                <c:pt idx="5">
                  <c:v>-4.4465856244309737E-2</c:v>
                </c:pt>
                <c:pt idx="6">
                  <c:v>0.18262184135875384</c:v>
                </c:pt>
                <c:pt idx="7">
                  <c:v>-3.6896657656035281E-2</c:v>
                </c:pt>
                <c:pt idx="8">
                  <c:v>-0.28136284616155316</c:v>
                </c:pt>
                <c:pt idx="9">
                  <c:v>-0.15982492868387344</c:v>
                </c:pt>
              </c:numCache>
            </c:numRef>
          </c:val>
          <c:smooth val="0"/>
          <c:extLst>
            <c:ext xmlns:c16="http://schemas.microsoft.com/office/drawing/2014/chart" uri="{C3380CC4-5D6E-409C-BE32-E72D297353CC}">
              <c16:uniqueId val="{00000000-8B5D-459E-AE17-3CB06FA8AA65}"/>
            </c:ext>
          </c:extLst>
        </c:ser>
        <c:dLbls>
          <c:showLegendKey val="0"/>
          <c:showVal val="0"/>
          <c:showCatName val="0"/>
          <c:showSerName val="0"/>
          <c:showPercent val="0"/>
          <c:showBubbleSize val="0"/>
        </c:dLbls>
        <c:smooth val="0"/>
        <c:axId val="1529219216"/>
        <c:axId val="1516378064"/>
      </c:lineChart>
      <c:catAx>
        <c:axId val="152921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78064"/>
        <c:crosses val="autoZero"/>
        <c:auto val="1"/>
        <c:lblAlgn val="ctr"/>
        <c:lblOffset val="100"/>
        <c:noMultiLvlLbl val="0"/>
      </c:catAx>
      <c:valAx>
        <c:axId val="1516378064"/>
        <c:scaling>
          <c:orientation val="minMax"/>
          <c:max val="0.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21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 Dashboard.xlsx] KPI!PivotTable29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KPI'!$K$80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KPI'!$J$81:$J$91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 KPI'!$K$81:$K$91</c:f>
              <c:numCache>
                <c:formatCode>#,##0.00,\ "K"</c:formatCode>
                <c:ptCount val="10"/>
                <c:pt idx="0">
                  <c:v>58467.11</c:v>
                </c:pt>
                <c:pt idx="1">
                  <c:v>40684.46</c:v>
                </c:pt>
                <c:pt idx="2">
                  <c:v>36113.269999999997</c:v>
                </c:pt>
                <c:pt idx="3">
                  <c:v>39958.980000000003</c:v>
                </c:pt>
                <c:pt idx="4">
                  <c:v>45945.59</c:v>
                </c:pt>
                <c:pt idx="5">
                  <c:v>43902.58</c:v>
                </c:pt>
                <c:pt idx="6">
                  <c:v>51920.15</c:v>
                </c:pt>
                <c:pt idx="7">
                  <c:v>50004.47</c:v>
                </c:pt>
                <c:pt idx="8">
                  <c:v>35935.07</c:v>
                </c:pt>
                <c:pt idx="9">
                  <c:v>30191.75</c:v>
                </c:pt>
              </c:numCache>
            </c:numRef>
          </c:val>
          <c:smooth val="0"/>
          <c:extLst>
            <c:ext xmlns:c16="http://schemas.microsoft.com/office/drawing/2014/chart" uri="{C3380CC4-5D6E-409C-BE32-E72D297353CC}">
              <c16:uniqueId val="{00000000-B5CA-46F9-9208-8E6E937127FA}"/>
            </c:ext>
          </c:extLst>
        </c:ser>
        <c:dLbls>
          <c:dLblPos val="t"/>
          <c:showLegendKey val="0"/>
          <c:showVal val="1"/>
          <c:showCatName val="0"/>
          <c:showSerName val="0"/>
          <c:showPercent val="0"/>
          <c:showBubbleSize val="0"/>
        </c:dLbls>
        <c:smooth val="0"/>
        <c:axId val="645459327"/>
        <c:axId val="1516370384"/>
      </c:lineChart>
      <c:catAx>
        <c:axId val="64545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70384"/>
        <c:crosses val="autoZero"/>
        <c:auto val="1"/>
        <c:lblAlgn val="ctr"/>
        <c:lblOffset val="100"/>
        <c:noMultiLvlLbl val="0"/>
      </c:catAx>
      <c:valAx>
        <c:axId val="1516370384"/>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45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38100</xdr:colOff>
      <xdr:row>4</xdr:row>
      <xdr:rowOff>121920</xdr:rowOff>
    </xdr:to>
    <xdr:sp macro="" textlink="">
      <xdr:nvSpPr>
        <xdr:cNvPr id="5" name="Rectangle 4">
          <a:extLst>
            <a:ext uri="{FF2B5EF4-FFF2-40B4-BE49-F238E27FC236}">
              <a16:creationId xmlns:a16="http://schemas.microsoft.com/office/drawing/2014/main" id="{6744A6AC-FE4A-0B45-A41B-9BEFAE50293B}"/>
            </a:ext>
          </a:extLst>
        </xdr:cNvPr>
        <xdr:cNvSpPr/>
      </xdr:nvSpPr>
      <xdr:spPr>
        <a:xfrm>
          <a:off x="0" y="0"/>
          <a:ext cx="14058900" cy="853440"/>
        </a:xfrm>
        <a:prstGeom prst="rect">
          <a:avLst/>
        </a:prstGeom>
        <a:gradFill>
          <a:gsLst>
            <a:gs pos="0">
              <a:schemeClr val="dk2">
                <a:tint val="80000"/>
                <a:satMod val="300000"/>
              </a:schemeClr>
            </a:gs>
            <a:gs pos="100000">
              <a:schemeClr val="dk2">
                <a:shade val="30000"/>
                <a:satMod val="200000"/>
              </a:schemeClr>
            </a:gs>
          </a:gsLst>
          <a:path path="circle">
            <a:fillToRect l="50000" t="50000" r="50000" b="50000"/>
          </a:path>
        </a:gradFill>
        <a:effectLst>
          <a:glow rad="63500">
            <a:schemeClr val="accent1">
              <a:satMod val="175000"/>
              <a:alpha val="40000"/>
            </a:schemeClr>
          </a:glow>
        </a:effectLst>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7620</xdr:colOff>
      <xdr:row>0</xdr:row>
      <xdr:rowOff>76200</xdr:rowOff>
    </xdr:from>
    <xdr:to>
      <xdr:col>10</xdr:col>
      <xdr:colOff>495300</xdr:colOff>
      <xdr:row>3</xdr:row>
      <xdr:rowOff>99060</xdr:rowOff>
    </xdr:to>
    <xdr:sp macro="" textlink="">
      <xdr:nvSpPr>
        <xdr:cNvPr id="6" name="TextBox 5">
          <a:extLst>
            <a:ext uri="{FF2B5EF4-FFF2-40B4-BE49-F238E27FC236}">
              <a16:creationId xmlns:a16="http://schemas.microsoft.com/office/drawing/2014/main" id="{841E64E8-ADA0-DF4D-E9EC-63CC62A73225}"/>
            </a:ext>
          </a:extLst>
        </xdr:cNvPr>
        <xdr:cNvSpPr txBox="1"/>
      </xdr:nvSpPr>
      <xdr:spPr>
        <a:xfrm>
          <a:off x="617220" y="76200"/>
          <a:ext cx="5974080" cy="571500"/>
        </a:xfrm>
        <a:prstGeom prst="rect">
          <a:avLst/>
        </a:prstGeom>
        <a:noFill/>
        <a:ln w="9525" cmpd="sng">
          <a:no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bg1"/>
              </a:solidFill>
            </a:rPr>
            <a:t>INSURANCE</a:t>
          </a:r>
          <a:r>
            <a:rPr lang="en-IN" sz="2000"/>
            <a:t> </a:t>
          </a:r>
          <a:r>
            <a:rPr lang="en-IN" sz="2000">
              <a:solidFill>
                <a:schemeClr val="accent5">
                  <a:lumMod val="40000"/>
                  <a:lumOff val="60000"/>
                </a:schemeClr>
              </a:solidFill>
            </a:rPr>
            <a:t>POLICY</a:t>
          </a:r>
          <a:r>
            <a:rPr lang="en-IN" sz="2000">
              <a:solidFill>
                <a:schemeClr val="tx2">
                  <a:lumMod val="40000"/>
                  <a:lumOff val="60000"/>
                </a:schemeClr>
              </a:solidFill>
            </a:rPr>
            <a:t> </a:t>
          </a:r>
          <a:r>
            <a:rPr lang="en-IN" sz="2000">
              <a:solidFill>
                <a:schemeClr val="accent5">
                  <a:lumMod val="40000"/>
                  <a:lumOff val="60000"/>
                </a:schemeClr>
              </a:solidFill>
            </a:rPr>
            <a:t>ANALYTICS</a:t>
          </a:r>
          <a:r>
            <a:rPr lang="en-IN" sz="2000">
              <a:solidFill>
                <a:schemeClr val="tx2">
                  <a:lumMod val="40000"/>
                  <a:lumOff val="60000"/>
                </a:schemeClr>
              </a:solidFill>
            </a:rPr>
            <a:t> </a:t>
          </a:r>
          <a:r>
            <a:rPr lang="en-IN" sz="2000">
              <a:solidFill>
                <a:schemeClr val="bg1"/>
              </a:solidFill>
            </a:rPr>
            <a:t>DASHBOARD</a:t>
          </a:r>
        </a:p>
        <a:p>
          <a:endParaRPr lang="en-IN" sz="1100"/>
        </a:p>
      </xdr:txBody>
    </xdr:sp>
    <xdr:clientData/>
  </xdr:twoCellAnchor>
  <xdr:oneCellAnchor>
    <xdr:from>
      <xdr:col>1</xdr:col>
      <xdr:colOff>358140</xdr:colOff>
      <xdr:row>2</xdr:row>
      <xdr:rowOff>99060</xdr:rowOff>
    </xdr:from>
    <xdr:ext cx="3403047" cy="436786"/>
    <xdr:sp macro="" textlink="">
      <xdr:nvSpPr>
        <xdr:cNvPr id="7" name="TextBox 6">
          <a:extLst>
            <a:ext uri="{FF2B5EF4-FFF2-40B4-BE49-F238E27FC236}">
              <a16:creationId xmlns:a16="http://schemas.microsoft.com/office/drawing/2014/main" id="{50811F22-66F9-5AE0-A264-164341FCAAED}"/>
            </a:ext>
          </a:extLst>
        </xdr:cNvPr>
        <xdr:cNvSpPr txBox="1"/>
      </xdr:nvSpPr>
      <xdr:spPr>
        <a:xfrm>
          <a:off x="967740" y="464820"/>
          <a:ext cx="340304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a:solidFill>
                <a:schemeClr val="accent5">
                  <a:lumMod val="40000"/>
                  <a:lumOff val="60000"/>
                </a:schemeClr>
              </a:solidFill>
            </a:rPr>
            <a:t>Understand Customers | Track Policies | Analyze Trends</a:t>
          </a:r>
        </a:p>
        <a:p>
          <a:endParaRPr lang="en-IN" sz="1100"/>
        </a:p>
      </xdr:txBody>
    </xdr:sp>
    <xdr:clientData/>
  </xdr:oneCellAnchor>
  <xdr:twoCellAnchor>
    <xdr:from>
      <xdr:col>0</xdr:col>
      <xdr:colOff>152400</xdr:colOff>
      <xdr:row>0</xdr:row>
      <xdr:rowOff>76200</xdr:rowOff>
    </xdr:from>
    <xdr:to>
      <xdr:col>1</xdr:col>
      <xdr:colOff>76200</xdr:colOff>
      <xdr:row>3</xdr:row>
      <xdr:rowOff>129540</xdr:rowOff>
    </xdr:to>
    <xdr:sp macro="" textlink="">
      <xdr:nvSpPr>
        <xdr:cNvPr id="8193" name="Text Box 1">
          <a:extLst>
            <a:ext uri="{FF2B5EF4-FFF2-40B4-BE49-F238E27FC236}">
              <a16:creationId xmlns:a16="http://schemas.microsoft.com/office/drawing/2014/main" id="{BA12C831-41A7-CE27-8C04-B1270560631D}"/>
            </a:ext>
          </a:extLst>
        </xdr:cNvPr>
        <xdr:cNvSpPr txBox="1">
          <a:spLocks noChangeArrowheads="1"/>
        </xdr:cNvSpPr>
      </xdr:nvSpPr>
      <xdr:spPr bwMode="auto">
        <a:xfrm>
          <a:off x="152400" y="76200"/>
          <a:ext cx="533400" cy="601980"/>
        </a:xfrm>
        <a:prstGeom prst="rect">
          <a:avLst/>
        </a:prstGeom>
        <a:noFill/>
        <a:ln w="9525">
          <a:noFill/>
          <a:miter lim="800000"/>
          <a:headEnd/>
          <a:tailEnd/>
        </a:ln>
        <a:effectLst>
          <a:glow rad="101600">
            <a:schemeClr val="accent1">
              <a:satMod val="175000"/>
              <a:alpha val="40000"/>
            </a:schemeClr>
          </a:glow>
        </a:effectLst>
      </xdr:spPr>
      <xdr:txBody>
        <a:bodyPr vertOverflow="clip" wrap="square" lIns="36576" tIns="32004" rIns="0" bIns="0" anchor="t" upright="1"/>
        <a:lstStyle/>
        <a:p>
          <a:pPr algn="l" rtl="0">
            <a:defRPr sz="1000"/>
          </a:pPr>
          <a:r>
            <a:rPr lang="en-IN" sz="2400" b="0" i="0" u="none" strike="noStrike"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Calibri"/>
              <a:ea typeface="Calibri"/>
              <a:cs typeface="Calibri"/>
            </a:rPr>
            <a:t>🛡️</a:t>
          </a:r>
        </a:p>
      </xdr:txBody>
    </xdr:sp>
    <xdr:clientData/>
  </xdr:twoCellAnchor>
  <xdr:twoCellAnchor>
    <xdr:from>
      <xdr:col>2</xdr:col>
      <xdr:colOff>320040</xdr:colOff>
      <xdr:row>5</xdr:row>
      <xdr:rowOff>7620</xdr:rowOff>
    </xdr:from>
    <xdr:to>
      <xdr:col>5</xdr:col>
      <xdr:colOff>240874</xdr:colOff>
      <xdr:row>8</xdr:row>
      <xdr:rowOff>139618</xdr:rowOff>
    </xdr:to>
    <xdr:sp macro="" textlink="' KPI'!B4">
      <xdr:nvSpPr>
        <xdr:cNvPr id="9" name="Rectangle: Rounded Corners 8">
          <a:extLst>
            <a:ext uri="{FF2B5EF4-FFF2-40B4-BE49-F238E27FC236}">
              <a16:creationId xmlns:a16="http://schemas.microsoft.com/office/drawing/2014/main" id="{72EBE20D-25BE-E303-0F06-13B47AC1A6DC}"/>
            </a:ext>
          </a:extLst>
        </xdr:cNvPr>
        <xdr:cNvSpPr/>
      </xdr:nvSpPr>
      <xdr:spPr>
        <a:xfrm>
          <a:off x="1539240" y="922020"/>
          <a:ext cx="1749634" cy="680638"/>
        </a:xfrm>
        <a:prstGeom prst="roundRect">
          <a:avLst/>
        </a:prstGeom>
        <a:effectLst>
          <a:glow rad="63500">
            <a:schemeClr val="accent1">
              <a:satMod val="175000"/>
              <a:alpha val="40000"/>
            </a:schemeClr>
          </a:glow>
          <a:outerShdw blurRad="40000" dist="20000" dir="5400000" rotWithShape="0">
            <a:srgbClr val="000000">
              <a:alpha val="38000"/>
            </a:srgb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C3A2D547-D419-4D7C-A7C7-1119B2180603}" type="TxLink">
            <a:rPr lang="en-US" sz="1100" b="0" i="0" u="none" strike="noStrike">
              <a:solidFill>
                <a:srgbClr val="000000"/>
              </a:solidFill>
              <a:latin typeface="Calibri"/>
              <a:ea typeface="Calibri"/>
              <a:cs typeface="Calibri"/>
            </a:rPr>
            <a:pPr algn="ctr"/>
            <a:t>5000</a:t>
          </a:fld>
          <a:endParaRPr lang="en-US" sz="800" b="0" i="0" u="none" strike="noStrike">
            <a:solidFill>
              <a:srgbClr val="000000"/>
            </a:solidFill>
            <a:latin typeface="Calibri"/>
            <a:ea typeface="Calibri"/>
            <a:cs typeface="Calibri"/>
          </a:endParaRPr>
        </a:p>
      </xdr:txBody>
    </xdr:sp>
    <xdr:clientData/>
  </xdr:twoCellAnchor>
  <xdr:twoCellAnchor>
    <xdr:from>
      <xdr:col>3</xdr:col>
      <xdr:colOff>228600</xdr:colOff>
      <xdr:row>6</xdr:row>
      <xdr:rowOff>86166</xdr:rowOff>
    </xdr:from>
    <xdr:to>
      <xdr:col>5</xdr:col>
      <xdr:colOff>74436</xdr:colOff>
      <xdr:row>7</xdr:row>
      <xdr:rowOff>167846</xdr:rowOff>
    </xdr:to>
    <xdr:sp macro="" textlink="">
      <xdr:nvSpPr>
        <xdr:cNvPr id="10" name="TextBox 9">
          <a:extLst>
            <a:ext uri="{FF2B5EF4-FFF2-40B4-BE49-F238E27FC236}">
              <a16:creationId xmlns:a16="http://schemas.microsoft.com/office/drawing/2014/main" id="{9878E064-51C3-6BF0-53EB-E5A0B1773B50}"/>
            </a:ext>
          </a:extLst>
        </xdr:cNvPr>
        <xdr:cNvSpPr txBox="1"/>
      </xdr:nvSpPr>
      <xdr:spPr>
        <a:xfrm>
          <a:off x="2057400" y="1183446"/>
          <a:ext cx="10650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solidFill>
                <a:schemeClr val="tx2"/>
              </a:solidFill>
            </a:rPr>
            <a:t>Total Customer</a:t>
          </a:r>
        </a:p>
      </xdr:txBody>
    </xdr:sp>
    <xdr:clientData/>
  </xdr:twoCellAnchor>
  <xdr:twoCellAnchor>
    <xdr:from>
      <xdr:col>5</xdr:col>
      <xdr:colOff>297180</xdr:colOff>
      <xdr:row>5</xdr:row>
      <xdr:rowOff>15240</xdr:rowOff>
    </xdr:from>
    <xdr:to>
      <xdr:col>8</xdr:col>
      <xdr:colOff>0</xdr:colOff>
      <xdr:row>8</xdr:row>
      <xdr:rowOff>147238</xdr:rowOff>
    </xdr:to>
    <xdr:sp macro="" textlink="' KPI'!C4">
      <xdr:nvSpPr>
        <xdr:cNvPr id="12" name="Rectangle: Rounded Corners 11">
          <a:extLst>
            <a:ext uri="{FF2B5EF4-FFF2-40B4-BE49-F238E27FC236}">
              <a16:creationId xmlns:a16="http://schemas.microsoft.com/office/drawing/2014/main" id="{855BAF06-7282-4528-851E-5E647C91AA82}"/>
            </a:ext>
          </a:extLst>
        </xdr:cNvPr>
        <xdr:cNvSpPr/>
      </xdr:nvSpPr>
      <xdr:spPr>
        <a:xfrm>
          <a:off x="3345180" y="929640"/>
          <a:ext cx="1531620" cy="680638"/>
        </a:xfrm>
        <a:prstGeom prst="roundRect">
          <a:avLst/>
        </a:prstGeom>
        <a:effectLst>
          <a:glow rad="63500">
            <a:schemeClr val="accent3">
              <a:satMod val="175000"/>
              <a:alpha val="40000"/>
            </a:schemeClr>
          </a:glow>
          <a:outerShdw blurRad="40000" dist="20000" dir="5400000" rotWithShape="0">
            <a:srgbClr val="000000">
              <a:alpha val="38000"/>
            </a:srgbClr>
          </a:outerShdw>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EAC874C5-183E-46A3-A2D4-66B6DC06131A}" type="TxLink">
            <a:rPr lang="en-US" sz="1100" b="0" i="0" u="none" strike="noStrike">
              <a:solidFill>
                <a:srgbClr val="000000"/>
              </a:solidFill>
              <a:latin typeface="Calibri"/>
              <a:ea typeface="Calibri"/>
              <a:cs typeface="Calibri"/>
            </a:rPr>
            <a:pPr algn="ctr"/>
            <a:t>5000</a:t>
          </a:fld>
          <a:endParaRPr lang="en-US" sz="1100" b="0" i="0" u="none" strike="noStrike">
            <a:solidFill>
              <a:srgbClr val="000000"/>
            </a:solidFill>
            <a:latin typeface="Calibri"/>
            <a:ea typeface="Calibri"/>
            <a:cs typeface="Calibri"/>
          </a:endParaRPr>
        </a:p>
      </xdr:txBody>
    </xdr:sp>
    <xdr:clientData/>
  </xdr:twoCellAnchor>
  <xdr:oneCellAnchor>
    <xdr:from>
      <xdr:col>5</xdr:col>
      <xdr:colOff>595271</xdr:colOff>
      <xdr:row>6</xdr:row>
      <xdr:rowOff>103559</xdr:rowOff>
    </xdr:from>
    <xdr:ext cx="1233529" cy="249625"/>
    <xdr:sp macro="" textlink="">
      <xdr:nvSpPr>
        <xdr:cNvPr id="13" name="TextBox 12">
          <a:extLst>
            <a:ext uri="{FF2B5EF4-FFF2-40B4-BE49-F238E27FC236}">
              <a16:creationId xmlns:a16="http://schemas.microsoft.com/office/drawing/2014/main" id="{D400CA22-4F34-407A-847D-B397C4E67413}"/>
            </a:ext>
          </a:extLst>
        </xdr:cNvPr>
        <xdr:cNvSpPr txBox="1"/>
      </xdr:nvSpPr>
      <xdr:spPr>
        <a:xfrm>
          <a:off x="3643271" y="1200839"/>
          <a:ext cx="1233529" cy="249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solidFill>
                <a:schemeClr val="tx2"/>
              </a:solidFill>
            </a:rPr>
            <a:t>Total Policy</a:t>
          </a:r>
        </a:p>
      </xdr:txBody>
    </xdr:sp>
    <xdr:clientData/>
  </xdr:oneCellAnchor>
  <xdr:twoCellAnchor>
    <xdr:from>
      <xdr:col>8</xdr:col>
      <xdr:colOff>89475</xdr:colOff>
      <xdr:row>5</xdr:row>
      <xdr:rowOff>0</xdr:rowOff>
    </xdr:from>
    <xdr:to>
      <xdr:col>11</xdr:col>
      <xdr:colOff>0</xdr:colOff>
      <xdr:row>8</xdr:row>
      <xdr:rowOff>147238</xdr:rowOff>
    </xdr:to>
    <xdr:grpSp>
      <xdr:nvGrpSpPr>
        <xdr:cNvPr id="14" name="Group 13">
          <a:extLst>
            <a:ext uri="{FF2B5EF4-FFF2-40B4-BE49-F238E27FC236}">
              <a16:creationId xmlns:a16="http://schemas.microsoft.com/office/drawing/2014/main" id="{DA7A44E0-9B2E-4FC7-980A-4D00E5498EB6}"/>
            </a:ext>
          </a:extLst>
        </xdr:cNvPr>
        <xdr:cNvGrpSpPr/>
      </xdr:nvGrpSpPr>
      <xdr:grpSpPr>
        <a:xfrm>
          <a:off x="4966275" y="914400"/>
          <a:ext cx="1739325" cy="695878"/>
          <a:chOff x="2240280" y="541020"/>
          <a:chExt cx="1066800" cy="944880"/>
        </a:xfrm>
        <a:effectLst>
          <a:glow rad="63500">
            <a:schemeClr val="accent6">
              <a:satMod val="175000"/>
              <a:alpha val="40000"/>
            </a:schemeClr>
          </a:glow>
        </a:effectLst>
      </xdr:grpSpPr>
      <xdr:sp macro="" textlink="' KPI'!E12">
        <xdr:nvSpPr>
          <xdr:cNvPr id="15" name="Rectangle: Rounded Corners 14">
            <a:extLst>
              <a:ext uri="{FF2B5EF4-FFF2-40B4-BE49-F238E27FC236}">
                <a16:creationId xmlns:a16="http://schemas.microsoft.com/office/drawing/2014/main" id="{36F67324-0580-BF8F-67D2-2A9FB73B5822}"/>
              </a:ext>
            </a:extLst>
          </xdr:cNvPr>
          <xdr:cNvSpPr/>
        </xdr:nvSpPr>
        <xdr:spPr>
          <a:xfrm>
            <a:off x="2240280" y="541020"/>
            <a:ext cx="1066800" cy="94488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fld id="{BC04574B-6EEF-4869-83FB-B8172DCD0EE4}" type="TxLink">
              <a:rPr lang="en-US" sz="1100" b="0" i="0" u="none" strike="noStrike">
                <a:solidFill>
                  <a:srgbClr val="000000"/>
                </a:solidFill>
                <a:latin typeface="Calibri"/>
                <a:ea typeface="Calibri"/>
                <a:cs typeface="Calibri"/>
              </a:rPr>
              <a:pPr algn="ctr"/>
              <a:t>17.7 M</a:t>
            </a:fld>
            <a:endParaRPr lang="en-IN" sz="1100"/>
          </a:p>
        </xdr:txBody>
      </xdr:sp>
      <xdr:sp macro="" textlink="">
        <xdr:nvSpPr>
          <xdr:cNvPr id="16" name="TextBox 15">
            <a:extLst>
              <a:ext uri="{FF2B5EF4-FFF2-40B4-BE49-F238E27FC236}">
                <a16:creationId xmlns:a16="http://schemas.microsoft.com/office/drawing/2014/main" id="{C915C822-BBEB-155A-606A-E39A9BA3D41C}"/>
              </a:ext>
            </a:extLst>
          </xdr:cNvPr>
          <xdr:cNvSpPr txBox="1"/>
        </xdr:nvSpPr>
        <xdr:spPr>
          <a:xfrm>
            <a:off x="2528235" y="932383"/>
            <a:ext cx="730988" cy="2828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a:solidFill>
                  <a:schemeClr val="tx2"/>
                </a:solidFill>
              </a:rPr>
              <a:t>Claims Amount</a:t>
            </a:r>
          </a:p>
        </xdr:txBody>
      </xdr:sp>
    </xdr:grpSp>
    <xdr:clientData/>
  </xdr:twoCellAnchor>
  <xdr:twoCellAnchor>
    <xdr:from>
      <xdr:col>11</xdr:col>
      <xdr:colOff>60960</xdr:colOff>
      <xdr:row>5</xdr:row>
      <xdr:rowOff>7620</xdr:rowOff>
    </xdr:from>
    <xdr:to>
      <xdr:col>14</xdr:col>
      <xdr:colOff>0</xdr:colOff>
      <xdr:row>8</xdr:row>
      <xdr:rowOff>147238</xdr:rowOff>
    </xdr:to>
    <xdr:sp macro="" textlink="' KPI'!F5">
      <xdr:nvSpPr>
        <xdr:cNvPr id="17" name="Rectangle: Rounded Corners 16">
          <a:extLst>
            <a:ext uri="{FF2B5EF4-FFF2-40B4-BE49-F238E27FC236}">
              <a16:creationId xmlns:a16="http://schemas.microsoft.com/office/drawing/2014/main" id="{83B1E14B-10A7-4B05-BF07-4232E90F51A3}"/>
            </a:ext>
          </a:extLst>
        </xdr:cNvPr>
        <xdr:cNvSpPr/>
      </xdr:nvSpPr>
      <xdr:spPr>
        <a:xfrm>
          <a:off x="6766560" y="922020"/>
          <a:ext cx="1767840" cy="688258"/>
        </a:xfrm>
        <a:prstGeom prst="roundRect">
          <a:avLst/>
        </a:prstGeom>
        <a:effectLst>
          <a:glow rad="63500">
            <a:schemeClr val="accent4">
              <a:satMod val="175000"/>
              <a:alpha val="40000"/>
            </a:schemeClr>
          </a:glow>
          <a:outerShdw blurRad="40000" dist="20000" dir="5400000" rotWithShape="0">
            <a:srgbClr val="000000">
              <a:alpha val="38000"/>
            </a:srgb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fld id="{5637C6E9-4977-4E7D-A15A-7EB6968DE082}" type="TxLink">
            <a:rPr lang="en-US" sz="1100" b="0" i="0" u="none" strike="noStrike">
              <a:solidFill>
                <a:srgbClr val="000000"/>
              </a:solidFill>
              <a:latin typeface="Calibri"/>
              <a:ea typeface="Calibri"/>
              <a:cs typeface="Calibri"/>
            </a:rPr>
            <a:pPr algn="ctr"/>
            <a:t>264.41 K</a:t>
          </a:fld>
          <a:endParaRPr lang="en-IN" sz="1100"/>
        </a:p>
      </xdr:txBody>
    </xdr:sp>
    <xdr:clientData/>
  </xdr:twoCellAnchor>
  <xdr:oneCellAnchor>
    <xdr:from>
      <xdr:col>11</xdr:col>
      <xdr:colOff>365760</xdr:colOff>
      <xdr:row>6</xdr:row>
      <xdr:rowOff>15241</xdr:rowOff>
    </xdr:from>
    <xdr:ext cx="1310640" cy="472440"/>
    <xdr:sp macro="" textlink="">
      <xdr:nvSpPr>
        <xdr:cNvPr id="18" name="TextBox 17">
          <a:extLst>
            <a:ext uri="{FF2B5EF4-FFF2-40B4-BE49-F238E27FC236}">
              <a16:creationId xmlns:a16="http://schemas.microsoft.com/office/drawing/2014/main" id="{50EBC7C1-2F9D-4B61-8442-42AF717314BD}"/>
            </a:ext>
          </a:extLst>
        </xdr:cNvPr>
        <xdr:cNvSpPr txBox="1"/>
      </xdr:nvSpPr>
      <xdr:spPr>
        <a:xfrm>
          <a:off x="7071360" y="1112521"/>
          <a:ext cx="1310640" cy="472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a:solidFill>
                <a:schemeClr val="tx2"/>
              </a:solidFill>
            </a:rPr>
            <a:t>Avg.Coverage </a:t>
          </a:r>
        </a:p>
        <a:p>
          <a:pPr algn="ctr"/>
          <a:r>
            <a:rPr lang="en-IN" sz="1100">
              <a:solidFill>
                <a:schemeClr val="tx2"/>
              </a:solidFill>
            </a:rPr>
            <a:t>Amount</a:t>
          </a:r>
        </a:p>
      </xdr:txBody>
    </xdr:sp>
    <xdr:clientData/>
  </xdr:oneCellAnchor>
  <xdr:twoCellAnchor>
    <xdr:from>
      <xdr:col>14</xdr:col>
      <xdr:colOff>83819</xdr:colOff>
      <xdr:row>4</xdr:row>
      <xdr:rowOff>175260</xdr:rowOff>
    </xdr:from>
    <xdr:to>
      <xdr:col>16</xdr:col>
      <xdr:colOff>563880</xdr:colOff>
      <xdr:row>8</xdr:row>
      <xdr:rowOff>129540</xdr:rowOff>
    </xdr:to>
    <xdr:sp macro="" textlink="' KPI'!$D$93">
      <xdr:nvSpPr>
        <xdr:cNvPr id="19" name="Rectangle: Rounded Corners 18">
          <a:extLst>
            <a:ext uri="{FF2B5EF4-FFF2-40B4-BE49-F238E27FC236}">
              <a16:creationId xmlns:a16="http://schemas.microsoft.com/office/drawing/2014/main" id="{6D345CD2-716E-4522-A9F2-C5990D460A19}"/>
            </a:ext>
          </a:extLst>
        </xdr:cNvPr>
        <xdr:cNvSpPr/>
      </xdr:nvSpPr>
      <xdr:spPr>
        <a:xfrm>
          <a:off x="8618219" y="906780"/>
          <a:ext cx="1699261" cy="685800"/>
        </a:xfrm>
        <a:prstGeom prst="roundRect">
          <a:avLst/>
        </a:prstGeom>
        <a:effectLst>
          <a:glow rad="63500">
            <a:schemeClr val="accent2">
              <a:satMod val="175000"/>
              <a:alpha val="40000"/>
            </a:schemeClr>
          </a:glow>
          <a:outerShdw blurRad="40000" dist="20000" dir="5400000" rotWithShape="0">
            <a:srgbClr val="000000">
              <a:alpha val="38000"/>
            </a:srgbClr>
          </a:outerShdw>
        </a:effectLst>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fld id="{8D8AEC7F-C9A2-4506-88FA-D3F6D2C99958}" type="TxLink">
            <a:rPr lang="en-US" sz="1100" b="0" i="0" u="none" strike="noStrike">
              <a:solidFill>
                <a:srgbClr val="000000"/>
              </a:solidFill>
              <a:latin typeface="Calibri"/>
              <a:ea typeface="Calibri"/>
              <a:cs typeface="Calibri"/>
            </a:rPr>
            <a:pPr algn="ctr"/>
            <a:t>-2.45%</a:t>
          </a:fld>
          <a:endParaRPr lang="en-IN" sz="1100"/>
        </a:p>
      </xdr:txBody>
    </xdr:sp>
    <xdr:clientData/>
  </xdr:twoCellAnchor>
  <xdr:oneCellAnchor>
    <xdr:from>
      <xdr:col>14</xdr:col>
      <xdr:colOff>449580</xdr:colOff>
      <xdr:row>5</xdr:row>
      <xdr:rowOff>152401</xdr:rowOff>
    </xdr:from>
    <xdr:ext cx="1280160" cy="525779"/>
    <xdr:sp macro="" textlink="">
      <xdr:nvSpPr>
        <xdr:cNvPr id="20" name="TextBox 19">
          <a:extLst>
            <a:ext uri="{FF2B5EF4-FFF2-40B4-BE49-F238E27FC236}">
              <a16:creationId xmlns:a16="http://schemas.microsoft.com/office/drawing/2014/main" id="{8E39FA41-CF2B-429C-8A3A-76D4E78605B5}"/>
            </a:ext>
          </a:extLst>
        </xdr:cNvPr>
        <xdr:cNvSpPr txBox="1"/>
      </xdr:nvSpPr>
      <xdr:spPr>
        <a:xfrm>
          <a:off x="8983980" y="1066801"/>
          <a:ext cx="1280160" cy="5257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tx2"/>
              </a:solidFill>
              <a:effectLst/>
              <a:latin typeface="+mn-lt"/>
              <a:ea typeface="+mn-ea"/>
              <a:cs typeface="+mn-cs"/>
            </a:rPr>
            <a:t>AVG. PREMIUM</a:t>
          </a:r>
          <a:r>
            <a:rPr lang="en-IN" sz="1100" baseline="0">
              <a:solidFill>
                <a:schemeClr val="tx2"/>
              </a:solidFill>
              <a:effectLst/>
              <a:latin typeface="+mn-lt"/>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IN" sz="1100">
              <a:solidFill>
                <a:schemeClr val="tx2"/>
              </a:solidFill>
              <a:effectLst/>
              <a:latin typeface="+mn-lt"/>
              <a:ea typeface="+mn-ea"/>
              <a:cs typeface="+mn-cs"/>
            </a:rPr>
            <a:t>GROWTH RATE</a:t>
          </a:r>
          <a:endParaRPr lang="en-IN">
            <a:solidFill>
              <a:schemeClr val="tx2"/>
            </a:solidFill>
            <a:effectLst/>
          </a:endParaRPr>
        </a:p>
        <a:p>
          <a:endParaRPr lang="en-IN" sz="1100"/>
        </a:p>
      </xdr:txBody>
    </xdr:sp>
    <xdr:clientData/>
  </xdr:oneCellAnchor>
  <xdr:twoCellAnchor>
    <xdr:from>
      <xdr:col>2</xdr:col>
      <xdr:colOff>320040</xdr:colOff>
      <xdr:row>5</xdr:row>
      <xdr:rowOff>124584</xdr:rowOff>
    </xdr:from>
    <xdr:to>
      <xdr:col>3</xdr:col>
      <xdr:colOff>228600</xdr:colOff>
      <xdr:row>7</xdr:row>
      <xdr:rowOff>170304</xdr:rowOff>
    </xdr:to>
    <xdr:sp macro="" textlink="">
      <xdr:nvSpPr>
        <xdr:cNvPr id="8194" name="Text Box 2">
          <a:extLst>
            <a:ext uri="{FF2B5EF4-FFF2-40B4-BE49-F238E27FC236}">
              <a16:creationId xmlns:a16="http://schemas.microsoft.com/office/drawing/2014/main" id="{535815A7-E957-BF68-F723-348546ABFC66}"/>
            </a:ext>
          </a:extLst>
        </xdr:cNvPr>
        <xdr:cNvSpPr txBox="1">
          <a:spLocks noChangeArrowheads="1"/>
        </xdr:cNvSpPr>
      </xdr:nvSpPr>
      <xdr:spPr bwMode="auto">
        <a:xfrm>
          <a:off x="1539240" y="1038984"/>
          <a:ext cx="518160" cy="41148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2400" b="0" i="0" u="none" strike="noStrike" baseline="0">
              <a:solidFill>
                <a:schemeClr val="accent6">
                  <a:lumMod val="50000"/>
                </a:schemeClr>
              </a:solidFill>
              <a:latin typeface="Calibri"/>
              <a:ea typeface="Calibri"/>
              <a:cs typeface="Calibri"/>
            </a:rPr>
            <a:t>👥</a:t>
          </a:r>
        </a:p>
      </xdr:txBody>
    </xdr:sp>
    <xdr:clientData/>
  </xdr:twoCellAnchor>
  <xdr:twoCellAnchor>
    <xdr:from>
      <xdr:col>5</xdr:col>
      <xdr:colOff>251460</xdr:colOff>
      <xdr:row>6</xdr:row>
      <xdr:rowOff>25306</xdr:rowOff>
    </xdr:from>
    <xdr:to>
      <xdr:col>6</xdr:col>
      <xdr:colOff>274320</xdr:colOff>
      <xdr:row>8</xdr:row>
      <xdr:rowOff>40546</xdr:rowOff>
    </xdr:to>
    <xdr:sp macro="" textlink="">
      <xdr:nvSpPr>
        <xdr:cNvPr id="8195" name="Text Box 3">
          <a:extLst>
            <a:ext uri="{FF2B5EF4-FFF2-40B4-BE49-F238E27FC236}">
              <a16:creationId xmlns:a16="http://schemas.microsoft.com/office/drawing/2014/main" id="{13DB5D38-4BF7-D96F-814A-75EF7C82DAD3}"/>
            </a:ext>
          </a:extLst>
        </xdr:cNvPr>
        <xdr:cNvSpPr txBox="1">
          <a:spLocks noChangeArrowheads="1"/>
        </xdr:cNvSpPr>
      </xdr:nvSpPr>
      <xdr:spPr bwMode="auto">
        <a:xfrm>
          <a:off x="3299460" y="1122586"/>
          <a:ext cx="632460" cy="381000"/>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1800" b="0" i="0" u="none" strike="noStrike" baseline="0">
              <a:solidFill>
                <a:srgbClr val="000000"/>
              </a:solidFill>
              <a:latin typeface="Calibri"/>
              <a:ea typeface="Calibri"/>
              <a:cs typeface="Calibri"/>
            </a:rPr>
            <a:t>📄</a:t>
          </a:r>
        </a:p>
      </xdr:txBody>
    </xdr:sp>
    <xdr:clientData/>
  </xdr:twoCellAnchor>
  <xdr:twoCellAnchor>
    <xdr:from>
      <xdr:col>2</xdr:col>
      <xdr:colOff>320040</xdr:colOff>
      <xdr:row>19</xdr:row>
      <xdr:rowOff>114300</xdr:rowOff>
    </xdr:from>
    <xdr:to>
      <xdr:col>6</xdr:col>
      <xdr:colOff>548640</xdr:colOff>
      <xdr:row>29</xdr:row>
      <xdr:rowOff>15240</xdr:rowOff>
    </xdr:to>
    <xdr:graphicFrame macro="">
      <xdr:nvGraphicFramePr>
        <xdr:cNvPr id="39" name="Chart 38">
          <a:extLst>
            <a:ext uri="{FF2B5EF4-FFF2-40B4-BE49-F238E27FC236}">
              <a16:creationId xmlns:a16="http://schemas.microsoft.com/office/drawing/2014/main" id="{EDECA7D0-956A-4771-8EE1-070C478FB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287595</xdr:colOff>
      <xdr:row>9</xdr:row>
      <xdr:rowOff>106680</xdr:rowOff>
    </xdr:from>
    <xdr:to>
      <xdr:col>9</xdr:col>
      <xdr:colOff>13275</xdr:colOff>
      <xdr:row>19</xdr:row>
      <xdr:rowOff>22860</xdr:rowOff>
    </xdr:to>
    <xdr:graphicFrame macro="">
      <xdr:nvGraphicFramePr>
        <xdr:cNvPr id="40" name="Chart 39">
          <a:extLst>
            <a:ext uri="{FF2B5EF4-FFF2-40B4-BE49-F238E27FC236}">
              <a16:creationId xmlns:a16="http://schemas.microsoft.com/office/drawing/2014/main" id="{B33114D4-DA85-4041-BCA3-A421BB540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83820</xdr:colOff>
      <xdr:row>9</xdr:row>
      <xdr:rowOff>83820</xdr:rowOff>
    </xdr:from>
    <xdr:to>
      <xdr:col>17</xdr:col>
      <xdr:colOff>167640</xdr:colOff>
      <xdr:row>19</xdr:row>
      <xdr:rowOff>22860</xdr:rowOff>
    </xdr:to>
    <xdr:graphicFrame macro="">
      <xdr:nvGraphicFramePr>
        <xdr:cNvPr id="41" name="Chart 40">
          <a:extLst>
            <a:ext uri="{FF2B5EF4-FFF2-40B4-BE49-F238E27FC236}">
              <a16:creationId xmlns:a16="http://schemas.microsoft.com/office/drawing/2014/main" id="{91445B9C-B368-47AD-8C18-E783A6E74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13275</xdr:colOff>
      <xdr:row>9</xdr:row>
      <xdr:rowOff>83820</xdr:rowOff>
    </xdr:from>
    <xdr:to>
      <xdr:col>13</xdr:col>
      <xdr:colOff>34170</xdr:colOff>
      <xdr:row>19</xdr:row>
      <xdr:rowOff>99060</xdr:rowOff>
    </xdr:to>
    <xdr:graphicFrame macro="">
      <xdr:nvGraphicFramePr>
        <xdr:cNvPr id="42" name="Chart 41">
          <a:extLst>
            <a:ext uri="{FF2B5EF4-FFF2-40B4-BE49-F238E27FC236}">
              <a16:creationId xmlns:a16="http://schemas.microsoft.com/office/drawing/2014/main" id="{AB3F322A-A2A5-4EDF-BFEB-A371ECF75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19</xdr:row>
      <xdr:rowOff>137160</xdr:rowOff>
    </xdr:from>
    <xdr:to>
      <xdr:col>12</xdr:col>
      <xdr:colOff>495299</xdr:colOff>
      <xdr:row>29</xdr:row>
      <xdr:rowOff>15240</xdr:rowOff>
    </xdr:to>
    <xdr:graphicFrame macro="">
      <xdr:nvGraphicFramePr>
        <xdr:cNvPr id="43" name="Chart 42">
          <a:extLst>
            <a:ext uri="{FF2B5EF4-FFF2-40B4-BE49-F238E27FC236}">
              <a16:creationId xmlns:a16="http://schemas.microsoft.com/office/drawing/2014/main" id="{EA25A0A5-EB6A-4635-9E1B-4BCD13B26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274319</xdr:colOff>
      <xdr:row>9</xdr:row>
      <xdr:rowOff>68580</xdr:rowOff>
    </xdr:from>
    <xdr:to>
      <xdr:col>23</xdr:col>
      <xdr:colOff>22859</xdr:colOff>
      <xdr:row>19</xdr:row>
      <xdr:rowOff>60960</xdr:rowOff>
    </xdr:to>
    <xdr:graphicFrame macro="">
      <xdr:nvGraphicFramePr>
        <xdr:cNvPr id="44" name="Chart 43">
          <a:extLst>
            <a:ext uri="{FF2B5EF4-FFF2-40B4-BE49-F238E27FC236}">
              <a16:creationId xmlns:a16="http://schemas.microsoft.com/office/drawing/2014/main" id="{1F27534F-8474-4922-8D99-9B42C05A0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19</xdr:row>
      <xdr:rowOff>137160</xdr:rowOff>
    </xdr:from>
    <xdr:to>
      <xdr:col>17</xdr:col>
      <xdr:colOff>274319</xdr:colOff>
      <xdr:row>29</xdr:row>
      <xdr:rowOff>0</xdr:rowOff>
    </xdr:to>
    <xdr:graphicFrame macro="">
      <xdr:nvGraphicFramePr>
        <xdr:cNvPr id="45" name="Chart 44">
          <a:extLst>
            <a:ext uri="{FF2B5EF4-FFF2-40B4-BE49-F238E27FC236}">
              <a16:creationId xmlns:a16="http://schemas.microsoft.com/office/drawing/2014/main" id="{00240325-E149-4798-935F-361EFA4EE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304800</xdr:colOff>
      <xdr:row>19</xdr:row>
      <xdr:rowOff>121920</xdr:rowOff>
    </xdr:from>
    <xdr:to>
      <xdr:col>23</xdr:col>
      <xdr:colOff>15240</xdr:colOff>
      <xdr:row>29</xdr:row>
      <xdr:rowOff>0</xdr:rowOff>
    </xdr:to>
    <xdr:graphicFrame macro="">
      <xdr:nvGraphicFramePr>
        <xdr:cNvPr id="46" name="Chart 45">
          <a:extLst>
            <a:ext uri="{FF2B5EF4-FFF2-40B4-BE49-F238E27FC236}">
              <a16:creationId xmlns:a16="http://schemas.microsoft.com/office/drawing/2014/main" id="{612E646A-E914-42FF-922D-90801F521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89475</xdr:colOff>
      <xdr:row>5</xdr:row>
      <xdr:rowOff>99060</xdr:rowOff>
    </xdr:from>
    <xdr:to>
      <xdr:col>9</xdr:col>
      <xdr:colOff>165675</xdr:colOff>
      <xdr:row>8</xdr:row>
      <xdr:rowOff>99060</xdr:rowOff>
    </xdr:to>
    <xdr:sp macro="" textlink="">
      <xdr:nvSpPr>
        <xdr:cNvPr id="8196" name="Text Box 4">
          <a:extLst>
            <a:ext uri="{FF2B5EF4-FFF2-40B4-BE49-F238E27FC236}">
              <a16:creationId xmlns:a16="http://schemas.microsoft.com/office/drawing/2014/main" id="{D297E77E-63CD-673E-E090-F46C9E60BE8F}"/>
            </a:ext>
          </a:extLst>
        </xdr:cNvPr>
        <xdr:cNvSpPr txBox="1">
          <a:spLocks noChangeArrowheads="1"/>
        </xdr:cNvSpPr>
      </xdr:nvSpPr>
      <xdr:spPr bwMode="auto">
        <a:xfrm>
          <a:off x="4966275" y="1013460"/>
          <a:ext cx="685800" cy="548640"/>
        </a:xfrm>
        <a:prstGeom prst="rect">
          <a:avLst/>
        </a:prstGeom>
        <a:noFill/>
        <a:ln w="9525">
          <a:noFill/>
          <a:miter lim="800000"/>
          <a:headEnd/>
          <a:tailEnd/>
        </a:ln>
      </xdr:spPr>
      <xdr:txBody>
        <a:bodyPr vertOverflow="clip" wrap="square" lIns="36576" tIns="32004" rIns="0" bIns="0" anchor="t" upright="1"/>
        <a:lstStyle/>
        <a:p>
          <a:pPr algn="ctr" rtl="0">
            <a:defRPr sz="1000"/>
          </a:pPr>
          <a:r>
            <a:rPr lang="en-IN" sz="2400" b="0" i="0" u="none" strike="noStrike" baseline="0">
              <a:solidFill>
                <a:srgbClr val="000000"/>
              </a:solidFill>
              <a:latin typeface="Calibri"/>
              <a:ea typeface="Calibri"/>
              <a:cs typeface="Calibri"/>
            </a:rPr>
            <a:t>💰</a:t>
          </a:r>
        </a:p>
      </xdr:txBody>
    </xdr:sp>
    <xdr:clientData/>
  </xdr:twoCellAnchor>
  <xdr:twoCellAnchor>
    <xdr:from>
      <xdr:col>17</xdr:col>
      <xdr:colOff>22860</xdr:colOff>
      <xdr:row>4</xdr:row>
      <xdr:rowOff>160019</xdr:rowOff>
    </xdr:from>
    <xdr:to>
      <xdr:col>20</xdr:col>
      <xdr:colOff>0</xdr:colOff>
      <xdr:row>8</xdr:row>
      <xdr:rowOff>106680</xdr:rowOff>
    </xdr:to>
    <xdr:sp macro="" textlink="' KPI'!$B$19">
      <xdr:nvSpPr>
        <xdr:cNvPr id="47" name="Rectangle: Rounded Corners 46">
          <a:extLst>
            <a:ext uri="{FF2B5EF4-FFF2-40B4-BE49-F238E27FC236}">
              <a16:creationId xmlns:a16="http://schemas.microsoft.com/office/drawing/2014/main" id="{C6E84A8B-807F-49B4-8349-D349BD106B83}"/>
            </a:ext>
          </a:extLst>
        </xdr:cNvPr>
        <xdr:cNvSpPr/>
      </xdr:nvSpPr>
      <xdr:spPr>
        <a:xfrm>
          <a:off x="10386060" y="891539"/>
          <a:ext cx="1805940" cy="678181"/>
        </a:xfrm>
        <a:prstGeom prst="roundRect">
          <a:avLst/>
        </a:prstGeom>
        <a:effectLst>
          <a:glow rad="63500">
            <a:schemeClr val="accent1">
              <a:satMod val="175000"/>
              <a:alpha val="40000"/>
            </a:schemeClr>
          </a:glow>
          <a:outerShdw blurRad="40000" dist="20000" dir="5400000" rotWithShape="0">
            <a:srgbClr val="000000">
              <a:alpha val="38000"/>
            </a:srgbClr>
          </a:outerShdw>
        </a:effectLst>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E1193386-BFF4-492D-A497-58AB80A272A6}" type="TxLink">
            <a:rPr lang="en-US" sz="1100" b="0" i="0" u="none" strike="noStrike">
              <a:solidFill>
                <a:srgbClr val="000000"/>
              </a:solidFill>
              <a:latin typeface="Calibri"/>
              <a:ea typeface="Calibri"/>
              <a:cs typeface="Calibri"/>
            </a:rPr>
            <a:pPr algn="ctr"/>
            <a:t>1.09 K</a:t>
          </a:fld>
          <a:endParaRPr lang="en-IN" sz="1100"/>
        </a:p>
      </xdr:txBody>
    </xdr:sp>
    <xdr:clientData/>
  </xdr:twoCellAnchor>
  <xdr:oneCellAnchor>
    <xdr:from>
      <xdr:col>17</xdr:col>
      <xdr:colOff>457200</xdr:colOff>
      <xdr:row>6</xdr:row>
      <xdr:rowOff>7826</xdr:rowOff>
    </xdr:from>
    <xdr:ext cx="1470660" cy="436786"/>
    <xdr:sp macro="" textlink="">
      <xdr:nvSpPr>
        <xdr:cNvPr id="48" name="TextBox 47">
          <a:extLst>
            <a:ext uri="{FF2B5EF4-FFF2-40B4-BE49-F238E27FC236}">
              <a16:creationId xmlns:a16="http://schemas.microsoft.com/office/drawing/2014/main" id="{4455617E-C5E4-C8E8-48E8-AE93606F7600}"/>
            </a:ext>
          </a:extLst>
        </xdr:cNvPr>
        <xdr:cNvSpPr txBox="1"/>
      </xdr:nvSpPr>
      <xdr:spPr>
        <a:xfrm>
          <a:off x="10820400" y="1105106"/>
          <a:ext cx="147066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Average of</a:t>
          </a:r>
        </a:p>
        <a:p>
          <a:r>
            <a:rPr lang="en-IN" sz="1100"/>
            <a:t> Premium</a:t>
          </a:r>
          <a:r>
            <a:rPr lang="en-IN" sz="1100" baseline="0"/>
            <a:t> </a:t>
          </a:r>
          <a:r>
            <a:rPr lang="en-IN" sz="1100"/>
            <a:t>Amount </a:t>
          </a:r>
        </a:p>
      </xdr:txBody>
    </xdr:sp>
    <xdr:clientData/>
  </xdr:oneCellAnchor>
  <xdr:twoCellAnchor>
    <xdr:from>
      <xdr:col>11</xdr:col>
      <xdr:colOff>60960</xdr:colOff>
      <xdr:row>5</xdr:row>
      <xdr:rowOff>83820</xdr:rowOff>
    </xdr:from>
    <xdr:to>
      <xdr:col>12</xdr:col>
      <xdr:colOff>0</xdr:colOff>
      <xdr:row>8</xdr:row>
      <xdr:rowOff>0</xdr:rowOff>
    </xdr:to>
    <xdr:sp macro="" textlink="">
      <xdr:nvSpPr>
        <xdr:cNvPr id="8198" name="Text Box 6">
          <a:extLst>
            <a:ext uri="{FF2B5EF4-FFF2-40B4-BE49-F238E27FC236}">
              <a16:creationId xmlns:a16="http://schemas.microsoft.com/office/drawing/2014/main" id="{678E1E7B-B498-2C26-9DB7-98AC960865FA}"/>
            </a:ext>
          </a:extLst>
        </xdr:cNvPr>
        <xdr:cNvSpPr txBox="1">
          <a:spLocks noChangeArrowheads="1"/>
        </xdr:cNvSpPr>
      </xdr:nvSpPr>
      <xdr:spPr bwMode="auto">
        <a:xfrm>
          <a:off x="6766560" y="998220"/>
          <a:ext cx="548640" cy="46482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2400" b="0" i="0" u="none" strike="noStrike" baseline="0">
              <a:solidFill>
                <a:srgbClr val="000000"/>
              </a:solidFill>
              <a:latin typeface="Calibri"/>
              <a:ea typeface="Calibri"/>
              <a:cs typeface="Calibri"/>
            </a:rPr>
            <a:t>💎</a:t>
          </a:r>
        </a:p>
      </xdr:txBody>
    </xdr:sp>
    <xdr:clientData/>
  </xdr:twoCellAnchor>
  <xdr:twoCellAnchor>
    <xdr:from>
      <xdr:col>14</xdr:col>
      <xdr:colOff>83819</xdr:colOff>
      <xdr:row>5</xdr:row>
      <xdr:rowOff>99060</xdr:rowOff>
    </xdr:from>
    <xdr:to>
      <xdr:col>15</xdr:col>
      <xdr:colOff>160019</xdr:colOff>
      <xdr:row>8</xdr:row>
      <xdr:rowOff>99060</xdr:rowOff>
    </xdr:to>
    <xdr:sp macro="" textlink="">
      <xdr:nvSpPr>
        <xdr:cNvPr id="8199" name="Text Box 7">
          <a:extLst>
            <a:ext uri="{FF2B5EF4-FFF2-40B4-BE49-F238E27FC236}">
              <a16:creationId xmlns:a16="http://schemas.microsoft.com/office/drawing/2014/main" id="{FFB908C2-C16D-7108-226B-7F1FD7961D16}"/>
            </a:ext>
          </a:extLst>
        </xdr:cNvPr>
        <xdr:cNvSpPr txBox="1">
          <a:spLocks noChangeArrowheads="1"/>
        </xdr:cNvSpPr>
      </xdr:nvSpPr>
      <xdr:spPr bwMode="auto">
        <a:xfrm>
          <a:off x="8618219" y="1013460"/>
          <a:ext cx="685800" cy="548640"/>
        </a:xfrm>
        <a:prstGeom prst="rect">
          <a:avLst/>
        </a:prstGeom>
        <a:noFill/>
        <a:ln w="9525">
          <a:noFill/>
          <a:miter lim="800000"/>
          <a:headEnd/>
          <a:tailEnd/>
        </a:ln>
        <a:effectLst>
          <a:glow rad="63500">
            <a:schemeClr val="accent2">
              <a:satMod val="175000"/>
              <a:alpha val="40000"/>
            </a:schemeClr>
          </a:glow>
        </a:effectLst>
      </xdr:spPr>
      <xdr:txBody>
        <a:bodyPr vertOverflow="clip" wrap="square" lIns="36576" tIns="32004" rIns="0" bIns="0" anchor="t" upright="1"/>
        <a:lstStyle/>
        <a:p>
          <a:pPr algn="l" rtl="0">
            <a:defRPr sz="1000"/>
          </a:pPr>
          <a:r>
            <a:rPr lang="en-IN" sz="2400" b="0" i="0" u="none" strike="noStrike" baseline="0">
              <a:solidFill>
                <a:srgbClr val="000000"/>
              </a:solidFill>
              <a:latin typeface="Calibri"/>
              <a:ea typeface="Calibri"/>
              <a:cs typeface="Calibri"/>
            </a:rPr>
            <a:t>📈</a:t>
          </a:r>
        </a:p>
      </xdr:txBody>
    </xdr:sp>
    <xdr:clientData/>
  </xdr:twoCellAnchor>
  <xdr:twoCellAnchor>
    <xdr:from>
      <xdr:col>17</xdr:col>
      <xdr:colOff>99060</xdr:colOff>
      <xdr:row>5</xdr:row>
      <xdr:rowOff>155064</xdr:rowOff>
    </xdr:from>
    <xdr:to>
      <xdr:col>17</xdr:col>
      <xdr:colOff>419100</xdr:colOff>
      <xdr:row>8</xdr:row>
      <xdr:rowOff>86484</xdr:rowOff>
    </xdr:to>
    <xdr:sp macro="" textlink="">
      <xdr:nvSpPr>
        <xdr:cNvPr id="8200" name="Text Box 8">
          <a:extLst>
            <a:ext uri="{FF2B5EF4-FFF2-40B4-BE49-F238E27FC236}">
              <a16:creationId xmlns:a16="http://schemas.microsoft.com/office/drawing/2014/main" id="{BA7ECA87-1992-7D91-ADA4-607AC81685D0}"/>
            </a:ext>
          </a:extLst>
        </xdr:cNvPr>
        <xdr:cNvSpPr txBox="1">
          <a:spLocks noChangeArrowheads="1"/>
        </xdr:cNvSpPr>
      </xdr:nvSpPr>
      <xdr:spPr bwMode="auto">
        <a:xfrm>
          <a:off x="10462260" y="1069464"/>
          <a:ext cx="320040" cy="480060"/>
        </a:xfrm>
        <a:prstGeom prst="rect">
          <a:avLst/>
        </a:prstGeom>
        <a:noFill/>
        <a:ln w="9525">
          <a:noFill/>
          <a:miter lim="800000"/>
          <a:headEnd/>
          <a:tailEnd/>
        </a:ln>
      </xdr:spPr>
      <xdr:txBody>
        <a:bodyPr vertOverflow="clip" wrap="square" lIns="36576" tIns="32004" rIns="0" bIns="0" anchor="t" upright="1"/>
        <a:lstStyle/>
        <a:p>
          <a:pPr algn="l" rtl="0">
            <a:defRPr sz="1000"/>
          </a:pPr>
          <a:r>
            <a:rPr lang="en-IN" sz="2400" b="0" i="0" u="none" strike="noStrike" baseline="0">
              <a:solidFill>
                <a:srgbClr val="000000"/>
              </a:solidFill>
              <a:latin typeface="Calibri"/>
              <a:ea typeface="Calibri"/>
              <a:cs typeface="Calibri"/>
            </a:rPr>
            <a:t>🛡️</a:t>
          </a:r>
        </a:p>
      </xdr:txBody>
    </xdr:sp>
    <xdr:clientData/>
  </xdr:twoCellAnchor>
  <xdr:twoCellAnchor>
    <xdr:from>
      <xdr:col>16</xdr:col>
      <xdr:colOff>297180</xdr:colOff>
      <xdr:row>0</xdr:row>
      <xdr:rowOff>106680</xdr:rowOff>
    </xdr:from>
    <xdr:to>
      <xdr:col>18</xdr:col>
      <xdr:colOff>281940</xdr:colOff>
      <xdr:row>3</xdr:row>
      <xdr:rowOff>137160</xdr:rowOff>
    </xdr:to>
    <xdr:sp macro="" textlink="">
      <xdr:nvSpPr>
        <xdr:cNvPr id="51" name="Rectangle 50">
          <a:extLst>
            <a:ext uri="{FF2B5EF4-FFF2-40B4-BE49-F238E27FC236}">
              <a16:creationId xmlns:a16="http://schemas.microsoft.com/office/drawing/2014/main" id="{CF9645B1-A1F3-92A2-F143-8A53DB495D53}"/>
            </a:ext>
          </a:extLst>
        </xdr:cNvPr>
        <xdr:cNvSpPr/>
      </xdr:nvSpPr>
      <xdr:spPr>
        <a:xfrm>
          <a:off x="10050780" y="106680"/>
          <a:ext cx="1203960" cy="5791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DATE</a:t>
          </a:r>
          <a:r>
            <a:rPr lang="en-IN" sz="1100" baseline="0"/>
            <a:t> </a:t>
          </a:r>
          <a:r>
            <a:rPr lang="en-IN" sz="1100" b="1" baseline="0"/>
            <a:t>CALENDER</a:t>
          </a:r>
        </a:p>
        <a:p>
          <a:pPr algn="ctr"/>
          <a:r>
            <a:rPr lang="en-IN" sz="1100" b="1" baseline="0"/>
            <a:t>2014-2026</a:t>
          </a:r>
          <a:endParaRPr lang="en-IN" sz="1100" b="1"/>
        </a:p>
      </xdr:txBody>
    </xdr:sp>
    <xdr:clientData/>
  </xdr:twoCellAnchor>
  <xdr:twoCellAnchor editAs="oneCell">
    <xdr:from>
      <xdr:col>15</xdr:col>
      <xdr:colOff>590093</xdr:colOff>
      <xdr:row>0</xdr:row>
      <xdr:rowOff>121921</xdr:rowOff>
    </xdr:from>
    <xdr:to>
      <xdr:col>16</xdr:col>
      <xdr:colOff>365761</xdr:colOff>
      <xdr:row>2</xdr:row>
      <xdr:rowOff>133875</xdr:rowOff>
    </xdr:to>
    <xdr:pic>
      <xdr:nvPicPr>
        <xdr:cNvPr id="52" name="Picture 51">
          <a:extLst>
            <a:ext uri="{FF2B5EF4-FFF2-40B4-BE49-F238E27FC236}">
              <a16:creationId xmlns:a16="http://schemas.microsoft.com/office/drawing/2014/main" id="{7DE34BD0-4DD5-F560-9680-161FF545586B}"/>
            </a:ext>
          </a:extLst>
        </xdr:cNvPr>
        <xdr:cNvPicPr>
          <a:picLocks noChangeAspect="1"/>
        </xdr:cNvPicPr>
      </xdr:nvPicPr>
      <xdr:blipFill>
        <a:blip xmlns:r="http://schemas.openxmlformats.org/officeDocument/2006/relationships" r:embed="rId9"/>
        <a:stretch>
          <a:fillRect/>
        </a:stretch>
      </xdr:blipFill>
      <xdr:spPr>
        <a:xfrm>
          <a:off x="9734093" y="121921"/>
          <a:ext cx="385268" cy="377714"/>
        </a:xfrm>
        <a:prstGeom prst="rect">
          <a:avLst/>
        </a:prstGeom>
      </xdr:spPr>
    </xdr:pic>
    <xdr:clientData/>
  </xdr:twoCellAnchor>
  <xdr:twoCellAnchor>
    <xdr:from>
      <xdr:col>0</xdr:col>
      <xdr:colOff>22860</xdr:colOff>
      <xdr:row>4</xdr:row>
      <xdr:rowOff>129540</xdr:rowOff>
    </xdr:from>
    <xdr:to>
      <xdr:col>2</xdr:col>
      <xdr:colOff>259080</xdr:colOff>
      <xdr:row>29</xdr:row>
      <xdr:rowOff>76200</xdr:rowOff>
    </xdr:to>
    <xdr:sp macro="" textlink="">
      <xdr:nvSpPr>
        <xdr:cNvPr id="55" name="Rectangle 54">
          <a:extLst>
            <a:ext uri="{FF2B5EF4-FFF2-40B4-BE49-F238E27FC236}">
              <a16:creationId xmlns:a16="http://schemas.microsoft.com/office/drawing/2014/main" id="{7601A9CF-8469-6D7B-75C9-18FC5B181239}"/>
            </a:ext>
          </a:extLst>
        </xdr:cNvPr>
        <xdr:cNvSpPr/>
      </xdr:nvSpPr>
      <xdr:spPr>
        <a:xfrm>
          <a:off x="22860" y="861060"/>
          <a:ext cx="1455420" cy="4518660"/>
        </a:xfrm>
        <a:prstGeom prst="rect">
          <a:avLst/>
        </a:prstGeom>
      </xdr:spPr>
      <xdr:style>
        <a:lnRef idx="2">
          <a:schemeClr val="accent1">
            <a:shade val="15000"/>
          </a:schemeClr>
        </a:lnRef>
        <a:fillRef idx="1002">
          <a:schemeClr val="dk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83820</xdr:colOff>
      <xdr:row>4</xdr:row>
      <xdr:rowOff>175260</xdr:rowOff>
    </xdr:from>
    <xdr:to>
      <xdr:col>2</xdr:col>
      <xdr:colOff>220980</xdr:colOff>
      <xdr:row>11</xdr:row>
      <xdr:rowOff>91440</xdr:rowOff>
    </xdr:to>
    <mc:AlternateContent xmlns:mc="http://schemas.openxmlformats.org/markup-compatibility/2006" xmlns:a14="http://schemas.microsoft.com/office/drawing/2010/main">
      <mc:Choice Requires="a14">
        <xdr:graphicFrame macro="">
          <xdr:nvGraphicFramePr>
            <xdr:cNvPr id="56" name="Policy Type">
              <a:extLst>
                <a:ext uri="{FF2B5EF4-FFF2-40B4-BE49-F238E27FC236}">
                  <a16:creationId xmlns:a16="http://schemas.microsoft.com/office/drawing/2014/main" id="{1B086201-8A94-43B7-BFA2-862ACEFE1124}"/>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83820" y="906780"/>
              <a:ext cx="135636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121920</xdr:rowOff>
    </xdr:from>
    <xdr:to>
      <xdr:col>2</xdr:col>
      <xdr:colOff>213360</xdr:colOff>
      <xdr:row>16</xdr:row>
      <xdr:rowOff>121920</xdr:rowOff>
    </xdr:to>
    <mc:AlternateContent xmlns:mc="http://schemas.openxmlformats.org/markup-compatibility/2006" xmlns:a14="http://schemas.microsoft.com/office/drawing/2010/main">
      <mc:Choice Requires="a14">
        <xdr:graphicFrame macro="">
          <xdr:nvGraphicFramePr>
            <xdr:cNvPr id="57" name="Status 2">
              <a:extLst>
                <a:ext uri="{FF2B5EF4-FFF2-40B4-BE49-F238E27FC236}">
                  <a16:creationId xmlns:a16="http://schemas.microsoft.com/office/drawing/2014/main" id="{A075786C-D518-4F0C-87AC-F73DE1044C29}"/>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76200" y="2133600"/>
              <a:ext cx="135636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xdr:row>
      <xdr:rowOff>0</xdr:rowOff>
    </xdr:from>
    <xdr:to>
      <xdr:col>22</xdr:col>
      <xdr:colOff>0</xdr:colOff>
      <xdr:row>3</xdr:row>
      <xdr:rowOff>99060</xdr:rowOff>
    </xdr:to>
    <mc:AlternateContent xmlns:mc="http://schemas.openxmlformats.org/markup-compatibility/2006" xmlns:a14="http://schemas.microsoft.com/office/drawing/2010/main">
      <mc:Choice Requires="a14">
        <xdr:graphicFrame macro="">
          <xdr:nvGraphicFramePr>
            <xdr:cNvPr id="59" name="Statuscategory">
              <a:extLst>
                <a:ext uri="{FF2B5EF4-FFF2-40B4-BE49-F238E27FC236}">
                  <a16:creationId xmlns:a16="http://schemas.microsoft.com/office/drawing/2014/main" id="{D4C49552-0D32-462D-954E-4F80504DE314}"/>
                </a:ext>
              </a:extLst>
            </xdr:cNvPr>
            <xdr:cNvGraphicFramePr/>
          </xdr:nvGraphicFramePr>
          <xdr:xfrm>
            <a:off x="0" y="0"/>
            <a:ext cx="0" cy="0"/>
          </xdr:xfrm>
          <a:graphic>
            <a:graphicData uri="http://schemas.microsoft.com/office/drawing/2010/slicer">
              <sle:slicer xmlns:sle="http://schemas.microsoft.com/office/drawing/2010/slicer" name="Statuscategory"/>
            </a:graphicData>
          </a:graphic>
        </xdr:graphicFrame>
      </mc:Choice>
      <mc:Fallback xmlns="">
        <xdr:sp macro="" textlink="">
          <xdr:nvSpPr>
            <xdr:cNvPr id="0" name=""/>
            <xdr:cNvSpPr>
              <a:spLocks noTextEdit="1"/>
            </xdr:cNvSpPr>
          </xdr:nvSpPr>
          <xdr:spPr>
            <a:xfrm>
              <a:off x="11582400" y="182880"/>
              <a:ext cx="1828800" cy="46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17</xdr:row>
      <xdr:rowOff>22861</xdr:rowOff>
    </xdr:from>
    <xdr:to>
      <xdr:col>2</xdr:col>
      <xdr:colOff>220980</xdr:colOff>
      <xdr:row>22</xdr:row>
      <xdr:rowOff>22861</xdr:rowOff>
    </xdr:to>
    <mc:AlternateContent xmlns:mc="http://schemas.openxmlformats.org/markup-compatibility/2006" xmlns:a14="http://schemas.microsoft.com/office/drawing/2010/main">
      <mc:Choice Requires="a14">
        <xdr:graphicFrame macro="">
          <xdr:nvGraphicFramePr>
            <xdr:cNvPr id="60" name="Gender">
              <a:extLst>
                <a:ext uri="{FF2B5EF4-FFF2-40B4-BE49-F238E27FC236}">
                  <a16:creationId xmlns:a16="http://schemas.microsoft.com/office/drawing/2014/main" id="{3163BBDC-B81F-4443-88D3-4F32AA74D2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 y="3131821"/>
              <a:ext cx="135636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22</xdr:row>
      <xdr:rowOff>22861</xdr:rowOff>
    </xdr:from>
    <xdr:to>
      <xdr:col>2</xdr:col>
      <xdr:colOff>220980</xdr:colOff>
      <xdr:row>29</xdr:row>
      <xdr:rowOff>0</xdr:rowOff>
    </xdr:to>
    <mc:AlternateContent xmlns:mc="http://schemas.openxmlformats.org/markup-compatibility/2006" xmlns:a14="http://schemas.microsoft.com/office/drawing/2010/main">
      <mc:Choice Requires="a14">
        <xdr:graphicFrame macro="">
          <xdr:nvGraphicFramePr>
            <xdr:cNvPr id="61" name="Payment Frequency">
              <a:extLst>
                <a:ext uri="{FF2B5EF4-FFF2-40B4-BE49-F238E27FC236}">
                  <a16:creationId xmlns:a16="http://schemas.microsoft.com/office/drawing/2014/main" id="{BE20162D-127E-4D27-8431-E379DAE3FA51}"/>
                </a:ext>
              </a:extLst>
            </xdr:cNvPr>
            <xdr:cNvGraphicFramePr/>
          </xdr:nvGraphicFramePr>
          <xdr:xfrm>
            <a:off x="0" y="0"/>
            <a:ext cx="0" cy="0"/>
          </xdr:xfrm>
          <a:graphic>
            <a:graphicData uri="http://schemas.microsoft.com/office/drawing/2010/slicer">
              <sle:slicer xmlns:sle="http://schemas.microsoft.com/office/drawing/2010/slicer" name="Payment Frequency"/>
            </a:graphicData>
          </a:graphic>
        </xdr:graphicFrame>
      </mc:Choice>
      <mc:Fallback xmlns="">
        <xdr:sp macro="" textlink="">
          <xdr:nvSpPr>
            <xdr:cNvPr id="0" name=""/>
            <xdr:cNvSpPr>
              <a:spLocks noTextEdit="1"/>
            </xdr:cNvSpPr>
          </xdr:nvSpPr>
          <xdr:spPr>
            <a:xfrm>
              <a:off x="83820" y="4046221"/>
              <a:ext cx="135636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213360</xdr:colOff>
      <xdr:row>8</xdr:row>
      <xdr:rowOff>154858</xdr:rowOff>
    </xdr:from>
    <xdr:to>
      <xdr:col>23</xdr:col>
      <xdr:colOff>0</xdr:colOff>
      <xdr:row>9</xdr:row>
      <xdr:rowOff>25318</xdr:rowOff>
    </xdr:to>
    <xdr:cxnSp macro="">
      <xdr:nvCxnSpPr>
        <xdr:cNvPr id="63" name="Straight Connector 62">
          <a:extLst>
            <a:ext uri="{FF2B5EF4-FFF2-40B4-BE49-F238E27FC236}">
              <a16:creationId xmlns:a16="http://schemas.microsoft.com/office/drawing/2014/main" id="{C6C2FC95-41B4-1E77-77E0-5AB4C5AFE215}"/>
            </a:ext>
          </a:extLst>
        </xdr:cNvPr>
        <xdr:cNvCxnSpPr/>
      </xdr:nvCxnSpPr>
      <xdr:spPr>
        <a:xfrm flipV="1">
          <a:off x="1432560" y="1617898"/>
          <a:ext cx="12588240" cy="53340"/>
        </a:xfrm>
        <a:prstGeom prst="line">
          <a:avLst/>
        </a:prstGeom>
        <a:effectLst>
          <a:glow rad="101600">
            <a:schemeClr val="accent1">
              <a:satMod val="175000"/>
              <a:alpha val="40000"/>
            </a:schemeClr>
          </a:glow>
          <a:outerShdw blurRad="40000" dist="20000" dir="5400000" rotWithShape="0">
            <a:srgbClr val="000000">
              <a:alpha val="38000"/>
            </a:srgbClr>
          </a:outerShdw>
        </a:effectLst>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60</xdr:row>
      <xdr:rowOff>171450</xdr:rowOff>
    </xdr:from>
    <xdr:to>
      <xdr:col>5</xdr:col>
      <xdr:colOff>441960</xdr:colOff>
      <xdr:row>75</xdr:row>
      <xdr:rowOff>171450</xdr:rowOff>
    </xdr:to>
    <xdr:graphicFrame macro="">
      <xdr:nvGraphicFramePr>
        <xdr:cNvPr id="9" name="Chart 8">
          <a:extLst>
            <a:ext uri="{FF2B5EF4-FFF2-40B4-BE49-F238E27FC236}">
              <a16:creationId xmlns:a16="http://schemas.microsoft.com/office/drawing/2014/main" id="{C0D76137-6601-A205-3DED-E85153778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297180</xdr:colOff>
      <xdr:row>15</xdr:row>
      <xdr:rowOff>114300</xdr:rowOff>
    </xdr:from>
    <xdr:to>
      <xdr:col>22</xdr:col>
      <xdr:colOff>0</xdr:colOff>
      <xdr:row>25</xdr:row>
      <xdr:rowOff>140970</xdr:rowOff>
    </xdr:to>
    <xdr:graphicFrame macro="">
      <xdr:nvGraphicFramePr>
        <xdr:cNvPr id="10" name="Chart 9">
          <a:extLst>
            <a:ext uri="{FF2B5EF4-FFF2-40B4-BE49-F238E27FC236}">
              <a16:creationId xmlns:a16="http://schemas.microsoft.com/office/drawing/2014/main" id="{EB3BA3F0-E709-0A0E-15A3-B5AD129F4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403860</xdr:colOff>
      <xdr:row>26</xdr:row>
      <xdr:rowOff>121920</xdr:rowOff>
    </xdr:from>
    <xdr:ext cx="1828800" cy="2466975"/>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B73C7789-92EF-8963-56B0-2146F0AE479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755880" y="499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906780</xdr:colOff>
      <xdr:row>26</xdr:row>
      <xdr:rowOff>38100</xdr:rowOff>
    </xdr:from>
    <xdr:ext cx="1828800" cy="2466975"/>
    <mc:AlternateContent xmlns:mc="http://schemas.openxmlformats.org/markup-compatibility/2006" xmlns:a14="http://schemas.microsoft.com/office/drawing/2010/main">
      <mc:Choice Requires="a14">
        <xdr:graphicFrame macro="">
          <xdr:nvGraphicFramePr>
            <xdr:cNvPr id="12" name="Payment Status">
              <a:extLst>
                <a:ext uri="{FF2B5EF4-FFF2-40B4-BE49-F238E27FC236}">
                  <a16:creationId xmlns:a16="http://schemas.microsoft.com/office/drawing/2014/main" id="{76B0A3C3-0735-C088-09ED-36C42BAD9A06}"/>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10751820" y="490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114300</xdr:colOff>
      <xdr:row>24</xdr:row>
      <xdr:rowOff>91440</xdr:rowOff>
    </xdr:from>
    <xdr:ext cx="1828800" cy="2466975"/>
    <mc:AlternateContent xmlns:mc="http://schemas.openxmlformats.org/markup-compatibility/2006" xmlns:a14="http://schemas.microsoft.com/office/drawing/2010/main">
      <mc:Choice Requires="a14">
        <xdr:graphicFrame macro="">
          <xdr:nvGraphicFramePr>
            <xdr:cNvPr id="13" name="Payment Method">
              <a:extLst>
                <a:ext uri="{FF2B5EF4-FFF2-40B4-BE49-F238E27FC236}">
                  <a16:creationId xmlns:a16="http://schemas.microsoft.com/office/drawing/2014/main" id="{29E5131E-7BC4-94E2-B216-FD93BA4763F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6123920" y="459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16</xdr:col>
      <xdr:colOff>160020</xdr:colOff>
      <xdr:row>6</xdr:row>
      <xdr:rowOff>99060</xdr:rowOff>
    </xdr:from>
    <xdr:to>
      <xdr:col>20</xdr:col>
      <xdr:colOff>548640</xdr:colOff>
      <xdr:row>16</xdr:row>
      <xdr:rowOff>129540</xdr:rowOff>
    </xdr:to>
    <xdr:graphicFrame macro="">
      <xdr:nvGraphicFramePr>
        <xdr:cNvPr id="14" name="Chart 13">
          <a:extLst>
            <a:ext uri="{FF2B5EF4-FFF2-40B4-BE49-F238E27FC236}">
              <a16:creationId xmlns:a16="http://schemas.microsoft.com/office/drawing/2014/main" id="{0B259F87-5A54-EBE9-F2A3-2E989596D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47</xdr:row>
      <xdr:rowOff>22860</xdr:rowOff>
    </xdr:from>
    <xdr:to>
      <xdr:col>13</xdr:col>
      <xdr:colOff>160020</xdr:colOff>
      <xdr:row>62</xdr:row>
      <xdr:rowOff>22860</xdr:rowOff>
    </xdr:to>
    <xdr:graphicFrame macro="">
      <xdr:nvGraphicFramePr>
        <xdr:cNvPr id="2" name="Chart 1">
          <a:extLst>
            <a:ext uri="{FF2B5EF4-FFF2-40B4-BE49-F238E27FC236}">
              <a16:creationId xmlns:a16="http://schemas.microsoft.com/office/drawing/2014/main" id="{D4A81D88-59A6-BFF4-5EF0-630BF9877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419100</xdr:colOff>
      <xdr:row>41</xdr:row>
      <xdr:rowOff>106680</xdr:rowOff>
    </xdr:from>
    <xdr:to>
      <xdr:col>8</xdr:col>
      <xdr:colOff>121920</xdr:colOff>
      <xdr:row>56</xdr:row>
      <xdr:rowOff>106680</xdr:rowOff>
    </xdr:to>
    <xdr:graphicFrame macro="">
      <xdr:nvGraphicFramePr>
        <xdr:cNvPr id="3" name="Chart 2">
          <a:extLst>
            <a:ext uri="{FF2B5EF4-FFF2-40B4-BE49-F238E27FC236}">
              <a16:creationId xmlns:a16="http://schemas.microsoft.com/office/drawing/2014/main" id="{7CA7B439-C5D7-7336-E158-532C2A55E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571500</xdr:colOff>
      <xdr:row>75</xdr:row>
      <xdr:rowOff>0</xdr:rowOff>
    </xdr:from>
    <xdr:to>
      <xdr:col>8</xdr:col>
      <xdr:colOff>754380</xdr:colOff>
      <xdr:row>83</xdr:row>
      <xdr:rowOff>152400</xdr:rowOff>
    </xdr:to>
    <xdr:graphicFrame macro="">
      <xdr:nvGraphicFramePr>
        <xdr:cNvPr id="4" name="Chart 3">
          <a:extLst>
            <a:ext uri="{FF2B5EF4-FFF2-40B4-BE49-F238E27FC236}">
              <a16:creationId xmlns:a16="http://schemas.microsoft.com/office/drawing/2014/main" id="{B2A44A1F-1289-3B01-945C-44938D1A2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114300</xdr:colOff>
      <xdr:row>92</xdr:row>
      <xdr:rowOff>106680</xdr:rowOff>
    </xdr:from>
    <xdr:to>
      <xdr:col>11</xdr:col>
      <xdr:colOff>1280160</xdr:colOff>
      <xdr:row>98</xdr:row>
      <xdr:rowOff>22860</xdr:rowOff>
    </xdr:to>
    <xdr:graphicFrame macro="">
      <xdr:nvGraphicFramePr>
        <xdr:cNvPr id="8" name="Chart 7">
          <a:extLst>
            <a:ext uri="{FF2B5EF4-FFF2-40B4-BE49-F238E27FC236}">
              <a16:creationId xmlns:a16="http://schemas.microsoft.com/office/drawing/2014/main" id="{09E81ED4-E57C-5A1B-BF5B-F10E1AC0F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881828704" createdVersion="8" refreshedVersion="8" minRefreshableVersion="3" recordCount="0" supportSubquery="1" supportAdvancedDrill="1" xr:uid="{E5910E12-9E27-43C8-B412-D69F5948B819}">
  <cacheSource type="external" connectionId="1"/>
  <cacheFields count="4">
    <cacheField name="[Measures].[Count of Policy ID]" caption="Count of Policy ID" numFmtId="0" hierarchy="52" level="32767"/>
    <cacheField name="[CustomerInformation].[Gender].[Gender]" caption="Gender" numFmtId="0" hierarchy="14" level="1">
      <sharedItems count="3">
        <s v="Female"/>
        <s v="Male"/>
        <s v="Other"/>
      </sharedItems>
    </cacheField>
    <cacheField name="[PolicyDetails].[Policy Type].[Policy Type]" caption="Policy Type" numFmtId="0" hierarchy="27" level="1">
      <sharedItems containsSemiMixedTypes="0" containsNonDate="0" containsString="0"/>
    </cacheField>
    <cacheField name="Unsupported0" numFmtId="0" hierarchy="59" level="32767">
      <extLst>
        <ext xmlns:x14="http://schemas.microsoft.com/office/spreadsheetml/2009/9/main" uri="{63CAB8AC-B538-458d-9737-405883B0398D}">
          <x14:cacheField ignore="1"/>
        </ext>
      </extLst>
    </cacheField>
  </cacheFields>
  <cacheHierarchies count="60">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2" memberValueDatatype="130" unbalanced="0">
      <fieldsUsage count="2">
        <fieldUsage x="-1"/>
        <fieldUsage x="1"/>
      </fieldsUsage>
    </cacheHierarchy>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0" memberValueDatatype="130" unbalanced="0"/>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883101851" createdVersion="8" refreshedVersion="8" minRefreshableVersion="3" recordCount="0" supportSubquery="1" supportAdvancedDrill="1" xr:uid="{97CF888D-DF35-48AF-AAD4-0FC247E05888}">
  <cacheSource type="external" connectionId="1"/>
  <cacheFields count="3">
    <cacheField name="[PolicyDetails].[Policy Type].[Policy Type]" caption="Policy Type" numFmtId="0" hierarchy="27" level="1">
      <sharedItems count="1">
        <s v="Life"/>
      </sharedItems>
    </cacheField>
    <cacheField name="[Measures].[Count of Policy ID]" caption="Count of Policy ID" numFmtId="0" hierarchy="52" level="32767"/>
    <cacheField name="Unsupported0" numFmtId="0" hierarchy="59" level="32767">
      <extLst>
        <ext xmlns:x14="http://schemas.microsoft.com/office/spreadsheetml/2009/9/main" uri="{63CAB8AC-B538-458d-9737-405883B0398D}">
          <x14:cacheField ignore="1"/>
        </ext>
      </extLst>
    </cacheField>
  </cacheFields>
  <cacheHierarchies count="60">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0" memberValueDatatype="130" unbalanced="0"/>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47800925" createdVersion="8" refreshedVersion="8" minRefreshableVersion="3" recordCount="0" supportSubquery="1" supportAdvancedDrill="1" xr:uid="{0EC617F5-DE6D-4ED6-A9FA-4C78D26F712F}">
  <cacheSource type="external" connectionId="1"/>
  <cacheFields count="3">
    <cacheField name="[Measures].[Average of Premium Amount]" caption="Average of Premium Amount" numFmtId="0" hierarchy="57"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2"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2"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2" memberValueDatatype="20" unbalanced="0"/>
    <cacheHierarchy uniqueName="[AdditionalFields].[Risk Score]" caption="Risk Score" attribute="1" defaultMemberUniqueName="[AdditionalFields].[Risk Score].[All]" allUniqueName="[AdditionalFields].[Risk Score].[All]" dimensionUniqueName="[AdditionalFields]" displayFolder="" count="2" memberValueDatatype="20" unbalanced="0"/>
    <cacheHierarchy uniqueName="[AdditionalFields].[Policy ID]" caption="Policy ID" attribute="1" defaultMemberUniqueName="[AdditionalFields].[Policy ID].[All]" allUniqueName="[AdditionalFields].[Policy ID].[All]" dimensionUniqueName="[Additional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2" memberValueDatatype="130" unbalanced="0"/>
    <cacheHierarchy uniqueName="[CustomerInformation].[Name]" caption="Name" attribute="1" defaultMemberUniqueName="[CustomerInformation].[Name].[All]" allUniqueName="[CustomerInformation].[Name].[All]" dimensionUniqueName="[CustomerInformation]" displayFolder="" count="2" memberValueDatatype="130" unbalanced="0"/>
    <cacheHierarchy uniqueName="[CustomerInformation].[Gender]" caption="Gender" attribute="1" defaultMemberUniqueName="[CustomerInformation].[Gender].[All]" allUniqueName="[CustomerInformation].[Gender].[All]" dimensionUniqueName="[CustomerInformation]" displayFolder="" count="2" memberValueDatatype="130" unbalanced="0"/>
    <cacheHierarchy uniqueName="[CustomerInformation].[Age]" caption="Age" attribute="1" defaultMemberUniqueName="[CustomerInformation].[Age].[All]" allUniqueName="[CustomerInformation].[Age].[All]" dimensionUniqueName="[CustomerInformation]" displayFolder="" count="2" memberValueDatatype="20" unbalanced="0"/>
    <cacheHierarchy uniqueName="[CustomerInformation].[Occupation]" caption="Occupation" attribute="1" defaultMemberUniqueName="[CustomerInformation].[Occupation].[All]" allUniqueName="[CustomerInformation].[Occupation].[All]" dimensionUniqueName="[CustomerInformation]" displayFolder="" count="2"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2"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2" memberValueDatatype="130" unbalanced="0"/>
    <cacheHierarchy uniqueName="[CustomerInformation].[group]" caption="group" attribute="1" defaultMemberUniqueName="[CustomerInformation].[group].[All]" allUniqueName="[CustomerInformation].[group].[All]" dimensionUniqueName="[CustomerInformation]" displayFolder="" count="2" memberValueDatatype="130" unbalanced="0"/>
    <cacheHierarchy uniqueName="[PaymentHistory].[Payment ID]" caption="Payment ID" attribute="1" defaultMemberUniqueName="[PaymentHistory].[Payment ID].[All]" allUniqueName="[PaymentHistory].[Payment ID].[All]" dimensionUniqueName="[PaymentHistory]" displayFolder="" count="2"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2" memberValueDatatype="7" unbalanced="0"/>
    <cacheHierarchy uniqueName="[PaymentHistory].[Amount Paid]" caption="Amount Paid" attribute="1" defaultMemberUniqueName="[PaymentHistory].[Amount Paid].[All]" allUniqueName="[PaymentHistory].[Amount Paid].[All]" dimensionUniqueName="[PaymentHistory]" displayFolder="" count="2"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2" memberValueDatatype="130" unbalanced="0"/>
    <cacheHierarchy uniqueName="[PolicyDetails].[Policy ID]" caption="Policy ID" attribute="1" defaultMemberUniqueName="[PolicyDetails].[Policy ID].[All]" allUniqueName="[PolicyDetails].[Policy ID].[All]" dimensionUniqueName="[PolicyDetails]" displayFolder="" count="2"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2" memberValueDatatype="20" unbalanced="0"/>
    <cacheHierarchy uniqueName="[PolicyDetails].[Premium Amount]" caption="Premium Amount" attribute="1" defaultMemberUniqueName="[PolicyDetails].[Premium Amount].[All]" allUniqueName="[PolicyDetails].[Premium Amount].[All]" dimensionUniqueName="[PolicyDetails]" displayFolder="" count="2"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2"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2"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2"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2"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2"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2"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2"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2"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2"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2"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2"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2"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48032409" createdVersion="5" refreshedVersion="8" minRefreshableVersion="3" recordCount="0" supportSubquery="1" supportAdvancedDrill="1" xr:uid="{2B4380CF-6E02-4E90-9B4D-05A7E6D6EE4C}">
  <cacheSource type="external" connectionId="1"/>
  <cacheFields count="3">
    <cacheField name="[Measures].[Count of Customer ID]" caption="Count of Customer ID" numFmtId="0" hierarchy="51"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48379632" createdVersion="8" refreshedVersion="8" minRefreshableVersion="3" recordCount="0" supportSubquery="1" supportAdvancedDrill="1" xr:uid="{998BA5BE-EE88-4765-B3F6-AAD293AC21A0}">
  <cacheSource type="external" connectionId="1"/>
  <cacheFields count="3">
    <cacheField name="[Measures].[Active And Inactive Ratio]" caption="Active And Inactive Ratio" numFmtId="0" hierarchy="44"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oneField="1">
      <fieldsUsage count="1">
        <fieldUsage x="0"/>
      </fieldsUsage>
    </cacheHierarchy>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48958333" createdVersion="8" refreshedVersion="8" minRefreshableVersion="3" recordCount="0" supportSubquery="1" supportAdvancedDrill="1" xr:uid="{EF25DD8E-3024-49E0-A52E-469425129669}">
  <cacheSource type="external" connectionId="1"/>
  <cacheFields count="5">
    <cacheField name="[CustomerInformation].[Gender].[Gender]" caption="Gender" numFmtId="0" hierarchy="14" level="1">
      <sharedItems count="3">
        <s v="Female"/>
        <s v="Male"/>
        <s v="Other"/>
      </sharedItems>
    </cacheField>
    <cacheField name="[Measures].[Count of Policy ID]" caption="Count of Policy ID" numFmtId="0" hierarchy="52"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 name="Unsupported0" numFmtId="0" hierarchy="59" level="32767">
      <extLst>
        <ext xmlns:x14="http://schemas.microsoft.com/office/spreadsheetml/2009/9/main" uri="{63CAB8AC-B538-458d-9737-405883B0398D}">
          <x14:cacheField ignore="1"/>
        </ext>
      </extLst>
    </cacheField>
  </cacheFields>
  <cacheHierarchies count="60">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2" memberValueDatatype="130" unbalanced="0">
      <fieldsUsage count="2">
        <fieldUsage x="-1"/>
        <fieldUsage x="0"/>
      </fieldsUsage>
    </cacheHierarchy>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3"/>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y uniqueName="Unsupported0" caption="Agent ID" measure="1" count="0">
      <extLst>
        <ext xmlns:x14="http://schemas.microsoft.com/office/spreadsheetml/2009/9/main" uri="{8CF416AD-EC4C-4aba-99F5-12A058AE0983}">
          <x14:cacheHierarchy ignore="1"/>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49421295" createdVersion="8" refreshedVersion="8" minRefreshableVersion="3" recordCount="0" supportSubquery="1" supportAdvancedDrill="1" xr:uid="{D641457A-8A9E-4FCC-9B6C-3ED5542A1A43}">
  <cacheSource type="external" connectionId="1"/>
  <cacheFields count="3">
    <cacheField name="[Measures].[Count of Policy ID]" caption="Count of Policy ID" numFmtId="0" hierarchy="52" level="32767"/>
    <cacheField name="[PolicyDetails].[Policy Type].[Policy Type]" caption="Policy Type" numFmtId="0" hierarchy="27" level="1">
      <sharedItems count="1">
        <s v="Life"/>
      </sharedItems>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49652779" createdVersion="8" refreshedVersion="8" minRefreshableVersion="3" recordCount="0" supportSubquery="1" supportAdvancedDrill="1" xr:uid="{69189545-5830-4D1E-A56B-8D4EBAAEA483}">
  <cacheSource type="external" connectionId="1"/>
  <cacheFields count="3">
    <cacheField name="[Measures].[Count of Customer ID]" caption="Count of Customer ID" numFmtId="0" hierarchy="51"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0347219" createdVersion="8" refreshedVersion="8" minRefreshableVersion="3" recordCount="0" supportSubquery="1" supportAdvancedDrill="1" xr:uid="{10231738-5AB5-4C41-85FC-3A858F27FC29}">
  <cacheSource type="external" connectionId="1"/>
  <cacheFields count="5">
    <cacheField name="[PolicyDetails].[Policy Start Date (Year)].[Policy Start Date (Year)]" caption="Policy Start Date (Year)" numFmtId="0" hierarchy="36" level="1">
      <sharedItems count="9">
        <s v="2016"/>
        <s v="2017"/>
        <s v="2018"/>
        <s v="2019"/>
        <s v="2020"/>
        <s v="2021"/>
        <s v="2022"/>
        <s v="2023"/>
        <s v="2024"/>
      </sharedItems>
    </cacheField>
    <cacheField name="[PolicyDetails].[Policy End Date (Year)].[Policy End Date (Year)]" caption="Policy End Date (Year)" numFmtId="0" hierarchy="39"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52"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3"/>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4"/>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2" memberValueDatatype="130" unbalanced="0">
      <fieldsUsage count="2">
        <fieldUsage x="-1"/>
        <fieldUsage x="0"/>
      </fieldsUsage>
    </cacheHierarchy>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2" memberValueDatatype="130" unbalanced="0">
      <fieldsUsage count="2">
        <fieldUsage x="-1"/>
        <fieldUsage x="1"/>
      </fieldsUsage>
    </cacheHierarchy>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0462965" createdVersion="8" refreshedVersion="8" minRefreshableVersion="3" recordCount="0" supportSubquery="1" supportAdvancedDrill="1" xr:uid="{D9139BF2-34F6-4560-B1E9-5F7C57187462}">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0462965" createdVersion="8" refreshedVersion="8" minRefreshableVersion="3" recordCount="0" supportSubquery="1" supportAdvancedDrill="1" xr:uid="{F109A18F-30CA-4DCE-869F-F6F4E32E5A69}">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1041665" createdVersion="8" refreshedVersion="8" minRefreshableVersion="3" recordCount="0" supportSubquery="1" supportAdvancedDrill="1" xr:uid="{FC06497F-4867-43C3-A62C-CFA57A9B9B44}">
  <cacheSource type="external" connectionId="1"/>
  <cacheFields count="4">
    <cacheField name="[Measures].[Count of Policy ID]" caption="Count of Policy ID" numFmtId="0" hierarchy="52" level="32767"/>
    <cacheField name="[CustomerInformation].[Age].[Age]" caption="Age" numFmtId="0" hierarchy="15" level="1">
      <sharedItems containsSemiMixedTypes="0" containsString="0" containsNumber="1" containsInteger="1" minValue="18" maxValue="85" count="68">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extLst>
        <ext xmlns:x15="http://schemas.microsoft.com/office/spreadsheetml/2010/11/main" uri="{4F2E5C28-24EA-4eb8-9CBF-B6C8F9C3D259}">
          <x15:cachedUniqueNames>
            <x15:cachedUniqueName index="0" name="[CustomerInformation].[Age].&amp;[18]"/>
            <x15:cachedUniqueName index="1" name="[CustomerInformation].[Age].&amp;[19]"/>
            <x15:cachedUniqueName index="2" name="[CustomerInformation].[Age].&amp;[20]"/>
            <x15:cachedUniqueName index="3" name="[CustomerInformation].[Age].&amp;[21]"/>
            <x15:cachedUniqueName index="4" name="[CustomerInformation].[Age].&amp;[22]"/>
            <x15:cachedUniqueName index="5" name="[CustomerInformation].[Age].&amp;[23]"/>
            <x15:cachedUniqueName index="6" name="[CustomerInformation].[Age].&amp;[24]"/>
            <x15:cachedUniqueName index="7" name="[CustomerInformation].[Age].&amp;[25]"/>
            <x15:cachedUniqueName index="8" name="[CustomerInformation].[Age].&amp;[26]"/>
            <x15:cachedUniqueName index="9" name="[CustomerInformation].[Age].&amp;[27]"/>
            <x15:cachedUniqueName index="10" name="[CustomerInformation].[Age].&amp;[28]"/>
            <x15:cachedUniqueName index="11" name="[CustomerInformation].[Age].&amp;[29]"/>
            <x15:cachedUniqueName index="12" name="[CustomerInformation].[Age].&amp;[30]"/>
            <x15:cachedUniqueName index="13" name="[CustomerInformation].[Age].&amp;[31]"/>
            <x15:cachedUniqueName index="14" name="[CustomerInformation].[Age].&amp;[32]"/>
            <x15:cachedUniqueName index="15" name="[CustomerInformation].[Age].&amp;[33]"/>
            <x15:cachedUniqueName index="16" name="[CustomerInformation].[Age].&amp;[34]"/>
            <x15:cachedUniqueName index="17" name="[CustomerInformation].[Age].&amp;[35]"/>
            <x15:cachedUniqueName index="18" name="[CustomerInformation].[Age].&amp;[36]"/>
            <x15:cachedUniqueName index="19" name="[CustomerInformation].[Age].&amp;[37]"/>
            <x15:cachedUniqueName index="20" name="[CustomerInformation].[Age].&amp;[38]"/>
            <x15:cachedUniqueName index="21" name="[CustomerInformation].[Age].&amp;[39]"/>
            <x15:cachedUniqueName index="22" name="[CustomerInformation].[Age].&amp;[40]"/>
            <x15:cachedUniqueName index="23" name="[CustomerInformation].[Age].&amp;[41]"/>
            <x15:cachedUniqueName index="24" name="[CustomerInformation].[Age].&amp;[42]"/>
            <x15:cachedUniqueName index="25" name="[CustomerInformation].[Age].&amp;[43]"/>
            <x15:cachedUniqueName index="26" name="[CustomerInformation].[Age].&amp;[44]"/>
            <x15:cachedUniqueName index="27" name="[CustomerInformation].[Age].&amp;[45]"/>
            <x15:cachedUniqueName index="28" name="[CustomerInformation].[Age].&amp;[46]"/>
            <x15:cachedUniqueName index="29" name="[CustomerInformation].[Age].&amp;[47]"/>
            <x15:cachedUniqueName index="30" name="[CustomerInformation].[Age].&amp;[48]"/>
            <x15:cachedUniqueName index="31" name="[CustomerInformation].[Age].&amp;[49]"/>
            <x15:cachedUniqueName index="32" name="[CustomerInformation].[Age].&amp;[50]"/>
            <x15:cachedUniqueName index="33" name="[CustomerInformation].[Age].&amp;[51]"/>
            <x15:cachedUniqueName index="34" name="[CustomerInformation].[Age].&amp;[52]"/>
            <x15:cachedUniqueName index="35" name="[CustomerInformation].[Age].&amp;[53]"/>
            <x15:cachedUniqueName index="36" name="[CustomerInformation].[Age].&amp;[54]"/>
            <x15:cachedUniqueName index="37" name="[CustomerInformation].[Age].&amp;[55]"/>
            <x15:cachedUniqueName index="38" name="[CustomerInformation].[Age].&amp;[56]"/>
            <x15:cachedUniqueName index="39" name="[CustomerInformation].[Age].&amp;[57]"/>
            <x15:cachedUniqueName index="40" name="[CustomerInformation].[Age].&amp;[58]"/>
            <x15:cachedUniqueName index="41" name="[CustomerInformation].[Age].&amp;[59]"/>
            <x15:cachedUniqueName index="42" name="[CustomerInformation].[Age].&amp;[60]"/>
            <x15:cachedUniqueName index="43" name="[CustomerInformation].[Age].&amp;[61]"/>
            <x15:cachedUniqueName index="44" name="[CustomerInformation].[Age].&amp;[62]"/>
            <x15:cachedUniqueName index="45" name="[CustomerInformation].[Age].&amp;[63]"/>
            <x15:cachedUniqueName index="46" name="[CustomerInformation].[Age].&amp;[64]"/>
            <x15:cachedUniqueName index="47" name="[CustomerInformation].[Age].&amp;[65]"/>
            <x15:cachedUniqueName index="48" name="[CustomerInformation].[Age].&amp;[66]"/>
            <x15:cachedUniqueName index="49" name="[CustomerInformation].[Age].&amp;[67]"/>
            <x15:cachedUniqueName index="50" name="[CustomerInformation].[Age].&amp;[68]"/>
            <x15:cachedUniqueName index="51" name="[CustomerInformation].[Age].&amp;[69]"/>
            <x15:cachedUniqueName index="52" name="[CustomerInformation].[Age].&amp;[70]"/>
            <x15:cachedUniqueName index="53" name="[CustomerInformation].[Age].&amp;[71]"/>
            <x15:cachedUniqueName index="54" name="[CustomerInformation].[Age].&amp;[72]"/>
            <x15:cachedUniqueName index="55" name="[CustomerInformation].[Age].&amp;[73]"/>
            <x15:cachedUniqueName index="56" name="[CustomerInformation].[Age].&amp;[74]"/>
            <x15:cachedUniqueName index="57" name="[CustomerInformation].[Age].&amp;[75]"/>
            <x15:cachedUniqueName index="58" name="[CustomerInformation].[Age].&amp;[76]"/>
            <x15:cachedUniqueName index="59" name="[CustomerInformation].[Age].&amp;[77]"/>
            <x15:cachedUniqueName index="60" name="[CustomerInformation].[Age].&amp;[78]"/>
            <x15:cachedUniqueName index="61" name="[CustomerInformation].[Age].&amp;[79]"/>
            <x15:cachedUniqueName index="62" name="[CustomerInformation].[Age].&amp;[80]"/>
            <x15:cachedUniqueName index="63" name="[CustomerInformation].[Age].&amp;[81]"/>
            <x15:cachedUniqueName index="64" name="[CustomerInformation].[Age].&amp;[82]"/>
            <x15:cachedUniqueName index="65" name="[CustomerInformation].[Age].&amp;[83]"/>
            <x15:cachedUniqueName index="66" name="[CustomerInformation].[Age].&amp;[84]"/>
            <x15:cachedUniqueName index="67" name="[CustomerInformation].[Age].&amp;[85]"/>
          </x15:cachedUniqueNames>
        </ext>
      </extLst>
    </cacheField>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2" memberValueDatatype="20" unbalanced="0">
      <fieldsUsage count="2">
        <fieldUsage x="-1"/>
        <fieldUsage x="1"/>
      </fieldsUsage>
    </cacheHierarchy>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3"/>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127315" createdVersion="8" refreshedVersion="8" minRefreshableVersion="3" recordCount="0" supportSubquery="1" supportAdvancedDrill="1" xr:uid="{272291BB-BBD2-4DE6-9E48-27F8AF773A38}">
  <cacheSource type="external" connectionId="1"/>
  <cacheFields count="3">
    <cacheField name="[Measures].[Count of Policy ID]" caption="Count of Policy ID" numFmtId="0" hierarchy="52"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1388888" createdVersion="8" refreshedVersion="8" minRefreshableVersion="3" recordCount="0" supportSubquery="1" supportAdvancedDrill="1" xr:uid="{58A8A6E6-E8B2-4B5A-91DA-F81524CDE54C}">
  <cacheSource type="external" connectionId="1"/>
  <cacheFields count="3">
    <cacheField name="[Measures].[Count of Policy ID]" caption="Count of Policy ID" numFmtId="0" hierarchy="52"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1504627" createdVersion="8" refreshedVersion="8" minRefreshableVersion="3" recordCount="0" supportSubquery="1" supportAdvancedDrill="1" xr:uid="{89FE5CAE-5F1E-4210-8794-79109738A1A0}">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1504627" createdVersion="8" refreshedVersion="8" minRefreshableVersion="3" recordCount="0" supportSubquery="1" supportAdvancedDrill="1" xr:uid="{1090C8D6-87E1-4177-A958-6C8CB0F5D8F3}">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6365738" createdVersion="8" refreshedVersion="8" minRefreshableVersion="3" recordCount="0" supportSubquery="1" supportAdvancedDrill="1" xr:uid="{C8F52453-478C-46DF-A900-704FD9535A53}">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6828707" createdVersion="8" refreshedVersion="8" minRefreshableVersion="3" recordCount="0" supportSubquery="1" supportAdvancedDrill="1" xr:uid="{E3EC48FA-A86A-49B7-BFCD-BE78916E29BD}">
  <cacheSource type="external" connectionId="1"/>
  <cacheFields count="4">
    <cacheField name="[PolicyDetails].[Policy Start Date (Year)].[Policy Start Date (Year)]" caption="Policy Start Date (Year)" numFmtId="0" hierarchy="36" level="1">
      <sharedItems count="10">
        <s v="2015"/>
        <s v="2016"/>
        <s v="2017"/>
        <s v="2018"/>
        <s v="2019"/>
        <s v="2020"/>
        <s v="2021"/>
        <s v="2022"/>
        <s v="2023"/>
        <s v="2024"/>
      </sharedItems>
    </cacheField>
    <cacheField name="[Measures].[Sum of Premium Amount]" caption="Sum of Premium Amount" numFmtId="0" hierarchy="56"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3"/>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2" memberValueDatatype="130" unbalanced="0">
      <fieldsUsage count="2">
        <fieldUsage x="-1"/>
        <fieldUsage x="0"/>
      </fieldsUsage>
    </cacheHierarchy>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291669" createdVersion="8" refreshedVersion="8" minRefreshableVersion="3" recordCount="0" supportSubquery="1" supportAdvancedDrill="1" xr:uid="{4E74E493-1808-480E-ACF1-EF6F1253B8E2}">
  <cacheSource type="external" connectionId="1"/>
  <cacheFields count="4">
    <cacheField name="[PolicyDetails].[Policy Start Date (Year)].[Policy Start Date (Year)]" caption="Policy Start Date (Year)" numFmtId="0" hierarchy="36" level="1">
      <sharedItems count="10">
        <s v="2015"/>
        <s v="2016"/>
        <s v="2017"/>
        <s v="2018"/>
        <s v="2019"/>
        <s v="2020"/>
        <s v="2021"/>
        <s v="2022"/>
        <s v="2023"/>
        <s v="2024"/>
      </sharedItems>
    </cacheField>
    <cacheField name="[Measures].[Sum of Premium Amount]" caption="Sum of Premium Amount" numFmtId="0" hierarchy="56"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2"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3"/>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2" memberValueDatatype="130" unbalanced="0">
      <fieldsUsage count="2">
        <fieldUsage x="-1"/>
        <fieldUsage x="0"/>
      </fieldsUsage>
    </cacheHierarchy>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2"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2"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638892" createdVersion="5" refreshedVersion="8" minRefreshableVersion="3" recordCount="0" supportSubquery="1" supportAdvancedDrill="1" xr:uid="{B62A8707-78E2-4317-98FE-0770F106E7C5}">
  <cacheSource type="external" connectionId="1"/>
  <cacheFields count="5">
    <cacheField name="[Measures].[Count of Policy ID]" caption="Count of Policy ID" numFmtId="0" hierarchy="52" level="32767"/>
    <cacheField name="[CustomerInformation].[Gender].[Gender]" caption="Gender" numFmtId="0" hierarchy="14" level="1">
      <sharedItems containsSemiMixedTypes="0" containsNonDate="0" containsString="0"/>
    </cacheField>
    <cacheField name="[PolicyDetails].[Payment Frequency].[Payment Frequency]" caption="Payment Frequency" numFmtId="0" hierarchy="32" level="1">
      <sharedItems containsSemiMixedTypes="0" containsNonDate="0" containsString="0"/>
    </cacheField>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2"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2"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2" memberValueDatatype="20" unbalanced="0"/>
    <cacheHierarchy uniqueName="[AdditionalFields].[Risk Score]" caption="Risk Score" attribute="1" defaultMemberUniqueName="[AdditionalFields].[Risk Score].[All]" allUniqueName="[AdditionalFields].[Risk Score].[All]" dimensionUniqueName="[AdditionalFields]" displayFolder="" count="2" memberValueDatatype="20" unbalanced="0"/>
    <cacheHierarchy uniqueName="[AdditionalFields].[Policy ID]" caption="Policy ID" attribute="1" defaultMemberUniqueName="[AdditionalFields].[Policy ID].[All]" allUniqueName="[AdditionalFields].[Policy ID].[All]" dimensionUniqueName="[AdditionalFields]" displayFolder="" count="2" memberValueDatatype="130"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2" memberValueDatatype="130" unbalanced="0"/>
    <cacheHierarchy uniqueName="[CustomerInformation].[Name]" caption="Name" attribute="1" defaultMemberUniqueName="[CustomerInformation].[Name].[All]" allUniqueName="[CustomerInformation].[Name].[All]" dimensionUniqueName="[CustomerInformation]" displayFolder="" count="2" memberValueDatatype="130" unbalanced="0"/>
    <cacheHierarchy uniqueName="[CustomerInformation].[Gender]" caption="Gender" attribute="1" defaultMemberUniqueName="[CustomerInformation].[Gender].[All]" allUniqueName="[CustomerInformation].[Gender].[All]" dimensionUniqueName="[CustomerInformation]" displayFolder="" count="2" memberValueDatatype="130" unbalanced="0">
      <fieldsUsage count="2">
        <fieldUsage x="-1"/>
        <fieldUsage x="1"/>
      </fieldsUsage>
    </cacheHierarchy>
    <cacheHierarchy uniqueName="[CustomerInformation].[Age]" caption="Age" attribute="1" defaultMemberUniqueName="[CustomerInformation].[Age].[All]" allUniqueName="[CustomerInformation].[Age].[All]" dimensionUniqueName="[CustomerInformation]" displayFolder="" count="2" memberValueDatatype="20" unbalanced="0"/>
    <cacheHierarchy uniqueName="[CustomerInformation].[Occupation]" caption="Occupation" attribute="1" defaultMemberUniqueName="[CustomerInformation].[Occupation].[All]" allUniqueName="[CustomerInformation].[Occupation].[All]" dimensionUniqueName="[CustomerInformation]" displayFolder="" count="2"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2"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2" memberValueDatatype="130" unbalanced="0"/>
    <cacheHierarchy uniqueName="[CustomerInformation].[group]" caption="group" attribute="1" defaultMemberUniqueName="[CustomerInformation].[group].[All]" allUniqueName="[CustomerInformation].[group].[All]" dimensionUniqueName="[CustomerInformation]" displayFolder="" count="2" memberValueDatatype="130" unbalanced="0"/>
    <cacheHierarchy uniqueName="[PaymentHistory].[Payment ID]" caption="Payment ID" attribute="1" defaultMemberUniqueName="[PaymentHistory].[Payment ID].[All]" allUniqueName="[PaymentHistory].[Payment ID].[All]" dimensionUniqueName="[PaymentHistory]" displayFolder="" count="2"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2" memberValueDatatype="7" unbalanced="0"/>
    <cacheHierarchy uniqueName="[PaymentHistory].[Amount Paid]" caption="Amount Paid" attribute="1" defaultMemberUniqueName="[PaymentHistory].[Amount Paid].[All]" allUniqueName="[PaymentHistory].[Amount Paid].[All]" dimensionUniqueName="[PaymentHistory]" displayFolder="" count="2"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2" memberValueDatatype="130" unbalanced="0"/>
    <cacheHierarchy uniqueName="[PolicyDetails].[Policy ID]" caption="Policy ID" attribute="1" defaultMemberUniqueName="[PolicyDetails].[Policy ID].[All]" allUniqueName="[PolicyDetails].[Policy ID].[All]" dimensionUniqueName="[PolicyDetails]" displayFolder="" count="2"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3"/>
      </fieldsUsage>
    </cacheHierarchy>
    <cacheHierarchy uniqueName="[PolicyDetails].[Coverage Amount]" caption="Coverage Amount" attribute="1" defaultMemberUniqueName="[PolicyDetails].[Coverage Amount].[All]" allUniqueName="[PolicyDetails].[Coverage Amount].[All]" dimensionUniqueName="[PolicyDetails]" displayFolder="" count="2" memberValueDatatype="20" unbalanced="0"/>
    <cacheHierarchy uniqueName="[PolicyDetails].[Premium Amount]" caption="Premium Amount" attribute="1" defaultMemberUniqueName="[PolicyDetails].[Premium Amount].[All]" allUniqueName="[PolicyDetails].[Premium Amount].[All]" dimensionUniqueName="[PolicyDetails]" displayFolder="" count="2"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2"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2"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2" memberValueDatatype="130" unbalanced="0">
      <fieldsUsage count="2">
        <fieldUsage x="-1"/>
        <fieldUsage x="2"/>
      </fieldsUsage>
    </cacheHierarchy>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2"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4"/>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2"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2"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2"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2"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2"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2"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2"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2"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638892" createdVersion="8" refreshedVersion="8" minRefreshableVersion="3" recordCount="0" supportSubquery="1" supportAdvancedDrill="1" xr:uid="{91A46E38-6EE4-477B-A770-9F6107DBCE9C}">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638892" createdVersion="8" refreshedVersion="8" minRefreshableVersion="3" recordCount="0" supportSubquery="1" supportAdvancedDrill="1" xr:uid="{C0C4C57E-3E0A-45A5-A8A3-5F008C7129EB}">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754631" createdVersion="8" refreshedVersion="8" minRefreshableVersion="3" recordCount="0" supportSubquery="1" supportAdvancedDrill="1" xr:uid="{303219CF-2EB9-4703-8740-3981E38E684D}">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0" memberValueDatatype="130" unbalanced="0"/>
    <cacheHierarchy uniqueName="[PaymentHistory].[Payment Status]" caption="Payment Status" attribute="1" defaultMemberUniqueName="[PaymentHistory].[Payment Status].[All]" allUniqueName="[PaymentHistory].[Payment Status].[All]" dimensionUniqueName="[PaymentHistory]" displayFolder="" count="0"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87037" createdVersion="5" refreshedVersion="8" minRefreshableVersion="3" recordCount="0" supportSubquery="1" supportAdvancedDrill="1" xr:uid="{66DC933F-8B22-403A-99BC-BD5988495351}">
  <cacheSource type="external" connectionId="1"/>
  <cacheFields count="3">
    <cacheField name="[Measures].[Average of Coverage Amount]" caption="Average of Coverage Amount" numFmtId="0" hierarchy="55"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7986108" createdVersion="8" refreshedVersion="8" minRefreshableVersion="3" recordCount="0" supportSubquery="1" supportAdvancedDrill="1" xr:uid="{883DF4E6-24EC-4913-B9F9-B64FA6F6D751}">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8217593" createdVersion="8" refreshedVersion="8" minRefreshableVersion="3" recordCount="0" supportSubquery="1" supportAdvancedDrill="1" xr:uid="{AAFAA7EC-0701-4A8A-BDEF-79D27270817E}">
  <cacheSource type="external" connectionId="1"/>
  <cacheFields count="3">
    <cacheField name="[Measures].[Sum of Claim Amount]" caption="Sum of Claim Amount" numFmtId="0" hierarchy="53"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1"/>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9143517" createdVersion="8" refreshedVersion="8" minRefreshableVersion="3" recordCount="0" supportSubquery="1" supportAdvancedDrill="1" xr:uid="{6344AF60-9445-41FE-9D9D-54AF725453C9}">
  <cacheSource type="external" connectionId="1"/>
  <cacheFields count="4">
    <cacheField name="[PolicyDetails].[Status].[Status]" caption="Status" numFmtId="0" hierarchy="33" level="1">
      <sharedItems count="1">
        <s v="Active"/>
      </sharedItems>
    </cacheField>
    <cacheField name="[Measures].[Count of Policy ID]" caption="Count of Policy ID" numFmtId="0" hierarchy="52" level="32767"/>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fieldsUsage count="2">
        <fieldUsage x="-1"/>
        <fieldUsage x="0"/>
      </fieldsUsage>
    </cacheHierarchy>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3"/>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6249999" createdVersion="8" refreshedVersion="8" minRefreshableVersion="3" recordCount="0" supportSubquery="1" supportAdvancedDrill="1" xr:uid="{D6477F12-A43E-4B28-8508-E665530DDA84}">
  <cacheSource type="external" connectionId="1"/>
  <cacheFields count="3">
    <cacheField name="[CustomerInformation].[group].[group]" caption="group" numFmtId="0" hierarchy="19" level="1">
      <sharedItems count="7">
        <s v="18-27"/>
        <s v="28-37"/>
        <s v="38-47"/>
        <s v="48-57"/>
        <s v="58-67"/>
        <s v="68-77"/>
        <s v="78-87"/>
      </sharedItems>
    </cacheField>
    <cacheField name="[Measures].[Count of Policy ID]" caption="Count of Policy ID" numFmtId="0" hierarchy="52" level="32767"/>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2" memberValueDatatype="130" unbalanced="0">
      <fieldsUsage count="2">
        <fieldUsage x="-1"/>
        <fieldUsage x="0"/>
      </fieldsUsage>
    </cacheHierarchy>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0"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2"/>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8564816" createdVersion="8" refreshedVersion="8" minRefreshableVersion="3" recordCount="0" supportSubquery="1" supportAdvancedDrill="1" xr:uid="{3EC36808-AE31-4D64-AF4C-AE48F9A2675D}">
  <cacheSource type="external" connectionId="1"/>
  <cacheFields count="3">
    <cacheField name="[Measures].[Count of Policy ID]" caption="Count of Policy ID" numFmtId="0" hierarchy="52" level="32767"/>
    <cacheField name="[PolicyDetails].[Statuscategory].[Statuscategory]" caption="Statuscategory" numFmtId="0" hierarchy="35" level="1">
      <sharedItems count="2">
        <s v="Active"/>
        <s v="Inactive" u="1"/>
      </sharedItems>
    </cacheField>
    <cacheField name="[PolicyDetails].[Policy Type].[Policy Type]" caption="Policy Type" numFmtId="0" hierarchy="27"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2"/>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8.542959259263" createdVersion="8" refreshedVersion="8" minRefreshableVersion="3" recordCount="0" supportSubquery="1" supportAdvancedDrill="1" xr:uid="{8222480A-F790-47B5-B860-1CA13249896F}">
  <cacheSource type="external" connectionId="1"/>
  <cacheFields count="2">
    <cacheField name="[PolicyDetails].[Policy Type].[Policy Type]" caption="Policy Type" numFmtId="0" hierarchy="27" level="1">
      <sharedItems containsSemiMixedTypes="0" containsNonDate="0" containsString="0"/>
    </cacheField>
    <cacheField name="[PolicyDetails].[Statuscategory].[Statuscategory]" caption="Statuscategory" numFmtId="0" hierarchy="35" level="1">
      <sharedItems containsSemiMixedTypes="0" containsNonDate="0" containsString="0"/>
    </cacheField>
  </cacheFields>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0"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fieldsUsage count="2">
        <fieldUsage x="-1"/>
        <fieldUsage x="0"/>
      </fieldsUsage>
    </cacheHierarchy>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0"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fieldsUsage count="2">
        <fieldUsage x="-1"/>
        <fieldUsage x="1"/>
      </fieldsUsage>
    </cacheHierarchy>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dimensions count="6">
    <dimension name="AdditionalFields" uniqueName="[AdditionalFields]" caption="AdditionalFields"/>
    <dimension name="Claims" uniqueName="[Claims]" caption="Claims"/>
    <dimension name="CustomerInformation" uniqueName="[CustomerInformation]" caption="CustomerInformation"/>
    <dimension measure="1" name="Measures" uniqueName="[Measures]" caption="Measures"/>
    <dimension name="PaymentHistory" uniqueName="[PaymentHistory]" caption="PaymentHistory"/>
    <dimension name="PolicyDetails" uniqueName="[PolicyDetails]" caption="PolicyDetails"/>
  </dimensions>
  <measureGroups count="5">
    <measureGroup name="AdditionalFields" caption="AdditionalFields"/>
    <measureGroup name="Claims" caption="Claims"/>
    <measureGroup name="CustomerInformation" caption="CustomerInformation"/>
    <measureGroup name="PaymentHistory" caption="PaymentHistory"/>
    <measureGroup name="PolicyDetails" caption="PolicyDetails"/>
  </measureGroups>
  <maps count="12">
    <map measureGroup="0" dimension="0"/>
    <map measureGroup="0" dimension="2"/>
    <map measureGroup="0" dimension="5"/>
    <map measureGroup="1" dimension="1"/>
    <map measureGroup="1" dimension="2"/>
    <map measureGroup="1" dimension="5"/>
    <map measureGroup="2" dimension="2"/>
    <map measureGroup="3" dimension="2"/>
    <map measureGroup="3" dimension="4"/>
    <map measureGroup="3" dimension="5"/>
    <map measureGroup="4" dimension="2"/>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AN" refreshedDate="46314.918632638888" createdVersion="3" refreshedVersion="8" minRefreshableVersion="3" recordCount="0" supportSubquery="1" supportAdvancedDrill="1" xr:uid="{0E1234ED-DD48-43DF-B27C-F73209B51F96}">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AdditionalFields].[Agent ID]" caption="Agent ID" attribute="1" defaultMemberUniqueName="[AdditionalFields].[Agent ID].[All]" allUniqueName="[AdditionalFields].[Agent ID].[All]" dimensionUniqueName="[AdditionalFields]" displayFolder="" count="0" memberValueDatatype="130" unbalanced="0"/>
    <cacheHierarchy uniqueName="[AdditionalFields].[Renewal Status]" caption="Renewal Status" attribute="1" defaultMemberUniqueName="[AdditionalFields].[Renewal Status].[All]" allUniqueName="[AdditionalFields].[Renewal Status].[All]" dimensionUniqueName="[AdditionalFields]" displayFolder="" count="0" memberValueDatatype="130" unbalanced="0"/>
    <cacheHierarchy uniqueName="[AdditionalFields].[Policy Discounts]" caption="Policy Discounts" attribute="1" defaultMemberUniqueName="[AdditionalFields].[Policy Discounts].[All]" allUniqueName="[AdditionalFields].[Policy Discounts].[All]" dimensionUniqueName="[AdditionalFields]" displayFolder="" count="0" memberValueDatatype="20" unbalanced="0"/>
    <cacheHierarchy uniqueName="[AdditionalFields].[Risk Score]" caption="Risk Score" attribute="1" defaultMemberUniqueName="[AdditionalFields].[Risk Score].[All]" allUniqueName="[AdditionalFields].[Risk Score].[All]" dimensionUniqueName="[AdditionalFields]" displayFolder="" count="0" memberValueDatatype="20" unbalanced="0"/>
    <cacheHierarchy uniqueName="[AdditionalFields].[Policy ID]" caption="Policy ID" attribute="1" defaultMemberUniqueName="[AdditionalFields].[Policy ID].[All]" allUniqueName="[AdditionalFields].[Policy ID].[All]" dimensionUniqueName="[Additional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Information].[Customer ID]" caption="Customer ID" attribute="1" defaultMemberUniqueName="[CustomerInformation].[Customer ID].[All]" allUniqueName="[CustomerInformation].[Customer ID].[All]" dimensionUniqueName="[CustomerInformation]" displayFolder="" count="0" memberValueDatatype="130" unbalanced="0"/>
    <cacheHierarchy uniqueName="[CustomerInformation].[Name]" caption="Name" attribute="1" defaultMemberUniqueName="[CustomerInformation].[Name].[All]" allUniqueName="[CustomerInformation].[Name].[All]" dimensionUniqueName="[CustomerInformation]" displayFolder="" count="0" memberValueDatatype="130" unbalanced="0"/>
    <cacheHierarchy uniqueName="[CustomerInformation].[Gender]" caption="Gender" attribute="1" defaultMemberUniqueName="[CustomerInformation].[Gender].[All]" allUniqueName="[CustomerInformation].[Gender].[All]" dimensionUniqueName="[CustomerInformation]" displayFolder="" count="2" memberValueDatatype="130" unbalanced="0"/>
    <cacheHierarchy uniqueName="[CustomerInformation].[Age]" caption="Age" attribute="1" defaultMemberUniqueName="[CustomerInformation].[Age].[All]" allUniqueName="[CustomerInformation].[Age].[All]" dimensionUniqueName="[CustomerInformation]" displayFolder="" count="0" memberValueDatatype="20" unbalanced="0"/>
    <cacheHierarchy uniqueName="[CustomerInformation].[Occupation]" caption="Occupation" attribute="1" defaultMemberUniqueName="[CustomerInformation].[Occupation].[All]" allUniqueName="[CustomerInformation].[Occupation].[All]" dimensionUniqueName="[CustomerInformation]" displayFolder="" count="0" memberValueDatatype="130" unbalanced="0"/>
    <cacheHierarchy uniqueName="[CustomerInformation].[Marital Status]" caption="Marital Status" attribute="1" defaultMemberUniqueName="[CustomerInformation].[Marital Status].[All]" allUniqueName="[CustomerInformation].[Marital Status].[All]" dimensionUniqueName="[CustomerInformation]" displayFolder="" count="0" memberValueDatatype="130" unbalanced="0"/>
    <cacheHierarchy uniqueName="[CustomerInformation].[Address (City, State, Zip Code)]" caption="Address (City, State, Zip Code)" attribute="1" defaultMemberUniqueName="[CustomerInformation].[Address (City, State, Zip Code)].[All]" allUniqueName="[CustomerInformation].[Address (City, State, Zip Code)].[All]" dimensionUniqueName="[CustomerInformation]" displayFolder="" count="0" memberValueDatatype="130" unbalanced="0"/>
    <cacheHierarchy uniqueName="[CustomerInformation].[group]" caption="group" attribute="1" defaultMemberUniqueName="[CustomerInformation].[group].[All]" allUniqueName="[CustomerInformation].[group].[All]" dimensionUniqueName="[CustomerInformation]" displayFolder="" count="0" memberValueDatatype="130" unbalanced="0"/>
    <cacheHierarchy uniqueName="[PaymentHistory].[Payment ID]" caption="Payment ID" attribute="1" defaultMemberUniqueName="[PaymentHistory].[Payment ID].[All]" allUniqueName="[PaymentHistory].[Payment ID].[All]" dimensionUniqueName="[PaymentHistory]" displayFolder="" count="0" memberValueDatatype="130" unbalanced="0"/>
    <cacheHierarchy uniqueName="[PaymentHistory].[Date of Payment]" caption="Date of Payment" attribute="1" time="1" defaultMemberUniqueName="[PaymentHistory].[Date of Payment].[All]" allUniqueName="[PaymentHistory].[Date of Payment].[All]" dimensionUniqueName="[PaymentHistory]" displayFolder="" count="0" memberValueDatatype="7" unbalanced="0"/>
    <cacheHierarchy uniqueName="[PaymentHistory].[Amount Paid]" caption="Amount Paid" attribute="1" defaultMemberUniqueName="[PaymentHistory].[Amount Paid].[All]" allUniqueName="[PaymentHistory].[Amount Paid].[All]" dimensionUniqueName="[PaymentHistory]" displayFolder="" count="0" memberValueDatatype="5" unbalanced="0"/>
    <cacheHierarchy uniqueName="[PaymentHistory].[Payment Method]" caption="Payment Method" attribute="1" defaultMemberUniqueName="[PaymentHistory].[Payment Method].[All]" allUniqueName="[PaymentHistory].[Payment Method].[All]" dimensionUniqueName="[PaymentHistory]" displayFolder="" count="2" memberValueDatatype="130" unbalanced="0"/>
    <cacheHierarchy uniqueName="[PaymentHistory].[Payment Status]" caption="Payment Status" attribute="1" defaultMemberUniqueName="[PaymentHistory].[Payment Status].[All]" allUniqueName="[PaymentHistory].[Payment Status].[All]" dimensionUniqueName="[PaymentHistory]" displayFolder="" count="2" memberValueDatatype="130" unbalanced="0"/>
    <cacheHierarchy uniqueName="[PaymentHistory].[Policy ID]" caption="Policy ID" attribute="1" defaultMemberUniqueName="[PaymentHistory].[Policy ID].[All]" allUniqueName="[PaymentHistory].[Policy ID].[All]" dimensionUniqueName="[PaymentHistory]" displayFolder="" count="0" memberValueDatatype="130" unbalanced="0"/>
    <cacheHierarchy uniqueName="[PolicyDetails].[Policy ID]" caption="Policy ID" attribute="1" defaultMemberUniqueName="[PolicyDetails].[Policy ID].[All]" allUniqueName="[PolicyDetails].[Policy ID].[All]" dimensionUniqueName="[PolicyDetails]" displayFolder="" count="0" memberValueDatatype="130" unbalanced="0"/>
    <cacheHierarchy uniqueName="[PolicyDetails].[Policy Type]" caption="Policy Type" attribute="1" defaultMemberUniqueName="[PolicyDetails].[Policy Type].[All]" allUniqueName="[PolicyDetails].[Policy Type].[All]" dimensionUniqueName="[PolicyDetails]" displayFolder="" count="2" memberValueDatatype="130" unbalanced="0"/>
    <cacheHierarchy uniqueName="[PolicyDetails].[Coverage Amount]" caption="Coverage Amount" attribute="1" defaultMemberUniqueName="[PolicyDetails].[Coverage Amount].[All]" allUniqueName="[PolicyDetails].[Coverage Amount].[All]" dimensionUniqueName="[PolicyDetails]" displayFolder="" count="0" memberValueDatatype="20" unbalanced="0"/>
    <cacheHierarchy uniqueName="[PolicyDetails].[Premium Amount]" caption="Premium Amount" attribute="1" defaultMemberUniqueName="[PolicyDetails].[Premium Amount].[All]" allUniqueName="[PolicyDetails].[Premium Amount].[All]" dimensionUniqueName="[PolicyDetails]" displayFolder="" count="0" memberValueDatatype="5" unbalanced="0"/>
    <cacheHierarchy uniqueName="[PolicyDetails].[Policy Start Date]" caption="Policy Start Date" attribute="1" time="1" defaultMemberUniqueName="[PolicyDetails].[Policy Start Date].[All]" allUniqueName="[PolicyDetails].[Policy Start Date].[All]" dimensionUniqueName="[PolicyDetails]" displayFolder="" count="0" memberValueDatatype="7" unbalanced="0"/>
    <cacheHierarchy uniqueName="[PolicyDetails].[Policy End Date]" caption="Policy End Date" attribute="1" time="1" defaultMemberUniqueName="[PolicyDetails].[Policy End Date].[All]" allUniqueName="[PolicyDetails].[Policy End Date].[All]" dimensionUniqueName="[PolicyDetails]" displayFolder="" count="0" memberValueDatatype="7" unbalanced="0"/>
    <cacheHierarchy uniqueName="[PolicyDetails].[Payment Frequency]" caption="Payment Frequency" attribute="1" defaultMemberUniqueName="[PolicyDetails].[Payment Frequency].[All]" allUniqueName="[PolicyDetails].[Payment Frequency].[All]" dimensionUniqueName="[PolicyDetails]" displayFolder="" count="2" memberValueDatatype="130" unbalanced="0"/>
    <cacheHierarchy uniqueName="[PolicyDetails].[Status]" caption="Status" attribute="1" defaultMemberUniqueName="[PolicyDetails].[Status].[All]" allUniqueName="[PolicyDetails].[Status].[All]" dimensionUniqueName="[PolicyDetails]" displayFolder="" count="2" memberValueDatatype="130" unbalanced="0"/>
    <cacheHierarchy uniqueName="[PolicyDetails].[Customer ID]" caption="Customer ID" attribute="1" defaultMemberUniqueName="[PolicyDetails].[Customer ID].[All]" allUniqueName="[PolicyDetails].[Customer ID].[All]" dimensionUniqueName="[PolicyDetails]" displayFolder="" count="0" memberValueDatatype="130" unbalanced="0"/>
    <cacheHierarchy uniqueName="[PolicyDetails].[Statuscategory]" caption="Statuscategory" attribute="1" defaultMemberUniqueName="[PolicyDetails].[Statuscategory].[All]" allUniqueName="[PolicyDetails].[Statuscategory].[All]" dimensionUniqueName="[PolicyDetails]" displayFolder="" count="2" memberValueDatatype="130" unbalanced="0"/>
    <cacheHierarchy uniqueName="[PolicyDetails].[Policy Start Date (Year)]" caption="Policy Start Date (Year)" attribute="1" defaultMemberUniqueName="[PolicyDetails].[Policy Start Date (Year)].[All]" allUniqueName="[PolicyDetails].[Policy Start Date (Year)].[All]" dimensionUniqueName="[PolicyDetails]" displayFolder="" count="0" memberValueDatatype="130" unbalanced="0"/>
    <cacheHierarchy uniqueName="[PolicyDetails].[Policy Start Date (Quarter)]" caption="Policy Start Date (Quarter)" attribute="1" defaultMemberUniqueName="[PolicyDetails].[Policy Start Date (Quarter)].[All]" allUniqueName="[PolicyDetails].[Policy Start Date (Quarter)].[All]" dimensionUniqueName="[PolicyDetails]" displayFolder="" count="0" memberValueDatatype="130" unbalanced="0"/>
    <cacheHierarchy uniqueName="[PolicyDetails].[Policy Start Date (Month)]" caption="Policy Start Date (Month)" attribute="1" defaultMemberUniqueName="[PolicyDetails].[Policy Start Date (Month)].[All]" allUniqueName="[PolicyDetails].[Policy Start Date (Month)].[All]" dimensionUniqueName="[PolicyDetails]" displayFolder="" count="0" memberValueDatatype="130" unbalanced="0"/>
    <cacheHierarchy uniqueName="[PolicyDetails].[Policy End Date (Year)]" caption="Policy End Date (Year)" attribute="1" defaultMemberUniqueName="[PolicyDetails].[Policy End Date (Year)].[All]" allUniqueName="[PolicyDetails].[Policy End Date (Year)].[All]" dimensionUniqueName="[PolicyDetails]" displayFolder="" count="0" memberValueDatatype="130" unbalanced="0"/>
    <cacheHierarchy uniqueName="[PolicyDetails].[Policy End Date (Quarter)]" caption="Policy End Date (Quarter)" attribute="1" defaultMemberUniqueName="[PolicyDetails].[Policy End Date (Quarter)].[All]" allUniqueName="[PolicyDetails].[Policy End Date (Quarter)].[All]" dimensionUniqueName="[PolicyDetails]" displayFolder="" count="0" memberValueDatatype="130" unbalanced="0"/>
    <cacheHierarchy uniqueName="[PolicyDetails].[Policy End Date (Month)]" caption="Policy End Date (Month)" attribute="1" defaultMemberUniqueName="[PolicyDetails].[Policy End Date (Month)].[All]" allUniqueName="[PolicyDetails].[Policy End Date (Month)].[All]" dimensionUniqueName="[PolicyDetails]" displayFolder="" count="0" memberValueDatatype="130" unbalanced="0"/>
    <cacheHierarchy uniqueName="[PolicyDetails].[Policy End Date (Month Index)]" caption="Policy End Date (Month Index)" attribute="1" defaultMemberUniqueName="[PolicyDetails].[Policy End Date (Month Index)].[All]" allUniqueName="[PolicyDetails].[Policy End Date (Month Index)].[All]" dimensionUniqueName="[PolicyDetails]" displayFolder="" count="0" memberValueDatatype="20" unbalanced="0" hidden="1"/>
    <cacheHierarchy uniqueName="[PolicyDetails].[Policy Start Date (Month Index)]" caption="Policy Start Date (Month Index)" attribute="1" defaultMemberUniqueName="[PolicyDetails].[Policy Start Date (Month Index)].[All]" allUniqueName="[PolicyDetails].[Policy Start Date (Month Index)].[All]" dimensionUniqueName="[PolicyDetails]" displayFolder="" count="0" memberValueDatatype="20" unbalanced="0" hidden="1"/>
    <cacheHierarchy uniqueName="[Measures].[Active And Inactive Ratio]" caption="Active And Inactive Ratio" measure="1" displayFolder="" measureGroup="PolicyDetails" count="0"/>
    <cacheHierarchy uniqueName="[Measures].[__XL_Count Table1]" caption="__XL_Count Table1" measure="1" displayFolder="" measureGroup="CustomerInformation" count="0" hidden="1"/>
    <cacheHierarchy uniqueName="[Measures].[__XL_Count Table2]" caption="__XL_Count Table2" measure="1" displayFolder="" measureGroup="PolicyDetails" count="0" hidden="1"/>
    <cacheHierarchy uniqueName="[Measures].[__XL_Count Table3]" caption="__XL_Count Table3" measure="1" displayFolder="" measureGroup="Claims" count="0" hidden="1"/>
    <cacheHierarchy uniqueName="[Measures].[__XL_Count Table4]" caption="__XL_Count Table4" measure="1" displayFolder="" measureGroup="PaymentHistory" count="0" hidden="1"/>
    <cacheHierarchy uniqueName="[Measures].[__XL_Count Table5]" caption="__XL_Count Table5" measure="1" displayFolder="" measureGroup="AdditionalFields" count="0" hidden="1"/>
    <cacheHierarchy uniqueName="[Measures].[__No measures defined]" caption="__No measures defined" measure="1" displayFolder="" count="0" hidden="1"/>
    <cacheHierarchy uniqueName="[Measures].[Count of Customer ID]" caption="Count of Customer ID" measure="1" displayFolder="" measureGroup="CustomerInformation" count="0" hidden="1">
      <extLst>
        <ext xmlns:x15="http://schemas.microsoft.com/office/spreadsheetml/2010/11/main" uri="{B97F6D7D-B522-45F9-BDA1-12C45D357490}">
          <x15:cacheHierarchy aggregatedColumn="12"/>
        </ext>
      </extLst>
    </cacheHierarchy>
    <cacheHierarchy uniqueName="[Measures].[Count of Policy ID]" caption="Count of Policy ID" measure="1" displayFolder="" measureGroup="PolicyDetails" count="0" hidden="1">
      <extLst>
        <ext xmlns:x15="http://schemas.microsoft.com/office/spreadsheetml/2010/11/main" uri="{B97F6D7D-B522-45F9-BDA1-12C45D357490}">
          <x15:cacheHierarchy aggregatedColumn="26"/>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Average of Coverage Amount]" caption="Average of Coverage Amount" measure="1" displayFolder="" measureGroup="PolicyDetails" count="0" hidden="1">
      <extLst>
        <ext xmlns:x15="http://schemas.microsoft.com/office/spreadsheetml/2010/11/main" uri="{B97F6D7D-B522-45F9-BDA1-12C45D357490}">
          <x15:cacheHierarchy aggregatedColumn="28"/>
        </ext>
      </extLst>
    </cacheHierarchy>
    <cacheHierarchy uniqueName="[Measures].[Sum of Premium Amount]" caption="Sum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Information"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1305871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4043E-7AA3-4FBF-AEE4-6135CD8CA2F2}" name="PivotTable3" cacheId="193" applyNumberFormats="0" applyBorderFormats="0" applyFontFormats="0" applyPatternFormats="0" applyAlignmentFormats="0" applyWidthHeightFormats="1" dataCaption="Values" tag="8c8e9e95-7a77-469b-a739-bb03348bd3e5" updatedVersion="8" minRefreshableVersion="3" useAutoFormatting="1" subtotalHiddenItems="1" itemPrintTitles="1" createdVersion="5" indent="0" outline="1" outlineData="1" multipleFieldFilters="0">
  <location ref="D6:D7"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olicy 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Information].[Gender].&amp;[Femal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multipleItemSelectionAllowed="1" dragToData="1">
      <members count="1" level="1">
        <member name="[PolicyDetails].[Payment Frequency].&amp;[Annually]"/>
      </members>
    </pivotHierarchy>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6CE734-E096-4455-BDFD-B23EA7A57F8E}" name="PivotTable12" cacheId="73" applyNumberFormats="0" applyBorderFormats="0" applyFontFormats="0" applyPatternFormats="0" applyAlignmentFormats="0" applyWidthHeightFormats="1" dataCaption="Values" tag="abc80000-20b9-4f20-92a9-b8165d363bd4" updatedVersion="8" minRefreshableVersion="3" useAutoFormatting="1" itemPrintTitles="1" createdVersion="8" indent="0" outline="1" outlineData="1" multipleFieldFilters="0" chartFormat="16">
  <location ref="G13:I17" firstHeaderRow="0" firstDataRow="1" firstDataCol="1"/>
  <pivotFields count="4">
    <pivotField dataField="1" subtotalTop="0" showAll="0" defaultSubtotal="0"/>
    <pivotField axis="axisRow" allDrilled="1" subtotalTop="0" showAll="0" defaultSubtotal="0" defaultAttributeDrillState="1">
      <items count="3">
        <item x="0"/>
        <item x="1"/>
        <item x="2"/>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t="grand">
      <x/>
    </i>
  </rowItems>
  <colFields count="1">
    <field x="-2"/>
  </colFields>
  <colItems count="2">
    <i>
      <x/>
    </i>
    <i i="1">
      <x v="1"/>
    </i>
  </colItems>
  <dataFields count="2">
    <dataField name="Count of Policy ID" fld="0" subtotal="count" baseField="0" baseItem="0"/>
    <dataField name=" difference from" fld="3" subtotal="count" showDataAs="difference" baseField="1" baseItem="0">
      <extLst>
        <ext xmlns:x14="http://schemas.microsoft.com/office/spreadsheetml/2009/9/main" uri="{E15A36E0-9728-4e99-A89B-3F7291B0FE68}">
          <x14:dataField sourceField="0" uniqueName="[__Xl2].[Measures].[Count of Policy ID]"/>
        </ext>
      </extLst>
    </dataField>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 chart="0" format="6">
      <pivotArea type="data" outline="0" fieldPosition="0">
        <references count="2">
          <reference field="4294967294" count="1" selected="0">
            <x v="1"/>
          </reference>
          <reference field="1" count="1" selected="0">
            <x v="1"/>
          </reference>
        </references>
      </pivotArea>
    </chartFormat>
    <chartFormat chart="0" format="7">
      <pivotArea type="data" outline="0" fieldPosition="0">
        <references count="2">
          <reference field="4294967294" count="1" selected="0">
            <x v="1"/>
          </reference>
          <reference field="1"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1" count="1" selected="0">
            <x v="0"/>
          </reference>
        </references>
      </pivotArea>
    </chartFormat>
    <chartFormat chart="13" format="28">
      <pivotArea type="data" outline="0" fieldPosition="0">
        <references count="2">
          <reference field="4294967294" count="1" selected="0">
            <x v="0"/>
          </reference>
          <reference field="1" count="1" selected="0">
            <x v="1"/>
          </reference>
        </references>
      </pivotArea>
    </chartFormat>
    <chartFormat chart="13" format="29">
      <pivotArea type="data" outline="0" fieldPosition="0">
        <references count="2">
          <reference field="4294967294" count="1" selected="0">
            <x v="0"/>
          </reference>
          <reference field="1" count="1" selected="0">
            <x v="2"/>
          </reference>
        </references>
      </pivotArea>
    </chartFormat>
    <chartFormat chart="13" format="30" series="1">
      <pivotArea type="data" outline="0" fieldPosition="0">
        <references count="1">
          <reference field="4294967294" count="1" selected="0">
            <x v="1"/>
          </reference>
        </references>
      </pivotArea>
    </chartFormat>
    <chartFormat chart="13" format="31">
      <pivotArea type="data" outline="0" fieldPosition="0">
        <references count="2">
          <reference field="4294967294" count="1" selected="0">
            <x v="1"/>
          </reference>
          <reference field="1" count="1" selected="0">
            <x v="0"/>
          </reference>
        </references>
      </pivotArea>
    </chartFormat>
    <chartFormat chart="13" format="32">
      <pivotArea type="data" outline="0" fieldPosition="0">
        <references count="2">
          <reference field="4294967294" count="1" selected="0">
            <x v="1"/>
          </reference>
          <reference field="1" count="1" selected="0">
            <x v="1"/>
          </reference>
        </references>
      </pivotArea>
    </chartFormat>
    <chartFormat chart="13" format="33">
      <pivotArea type="data" outline="0" fieldPosition="0">
        <references count="2">
          <reference field="4294967294" count="1" selected="0">
            <x v="1"/>
          </reference>
          <reference field="1"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 difference from"/>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Customer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3B604-8444-4113-9061-03434577153C}" name="PivotTable29" cacheId="1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J80:K91" firstHeaderRow="1" firstDataRow="1" firstDataCol="1"/>
  <pivotFields count="4">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emium Amount" fld="1" baseField="0" baseItem="0" numFmtId="165"/>
  </dataFields>
  <chartFormats count="9">
    <chartFormat chart="4"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2" format="8">
      <pivotArea type="data" outline="0" fieldPosition="0">
        <references count="2">
          <reference field="4294967294" count="1" selected="0">
            <x v="0"/>
          </reference>
          <reference field="0" count="1" selected="0">
            <x v="5"/>
          </reference>
        </references>
      </pivotArea>
    </chartFormat>
    <chartFormat chart="12" format="9">
      <pivotArea type="data" outline="0" fieldPosition="0">
        <references count="2">
          <reference field="4294967294" count="1" selected="0">
            <x v="0"/>
          </reference>
          <reference field="0" count="1" selected="0">
            <x v="7"/>
          </reference>
        </references>
      </pivotArea>
    </chartFormat>
    <chartFormat chart="12" format="10">
      <pivotArea type="data" outline="0" fieldPosition="0">
        <references count="2">
          <reference field="4294967294" count="1" selected="0">
            <x v="0"/>
          </reference>
          <reference field="0" count="1" selected="0">
            <x v="9"/>
          </reference>
        </references>
      </pivotArea>
    </chartFormat>
    <chartFormat chart="12" format="11">
      <pivotArea type="data" outline="0" fieldPosition="0">
        <references count="2">
          <reference field="4294967294" count="1" selected="0">
            <x v="0"/>
          </reference>
          <reference field="0" count="1" selected="0">
            <x v="8"/>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71550C-F2F6-4D0F-8C74-08029F5CF998}" name="PivotTable31" cacheId="19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J75"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67C9B-6821-4511-B95B-A8B9141AF607}" name="PivotTable14" cacheId="162" applyNumberFormats="0" applyBorderFormats="0" applyFontFormats="0" applyPatternFormats="0" applyAlignmentFormats="0" applyWidthHeightFormats="1" dataCaption="Values" tag="a90d705d-b81f-43e1-a8ea-da068c71b411" updatedVersion="8" minRefreshableVersion="3" useAutoFormatting="1" subtotalHiddenItems="1" itemPrintTitles="1" createdVersion="8" indent="0" outline="1" outlineData="1" multipleFieldFilters="0">
  <location ref="B25:C27"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Policy 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F35B12-CC47-4095-8190-4ECB85359487}" name="PivotTable27" cacheId="18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E30"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1217D1-BB6C-47F3-80D9-57C3B500EC0D}" name="PivotTable2" cacheId="17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1">
  <location ref="E26" firstHeaderRow="0" firstDataRow="0" firstDataCol="0"/>
  <pivotFields count="4">
    <pivotField dataField="1" subtotalTop="0" showAll="0" defaultSubtotal="0"/>
    <pivotField axis="axisRow" allDrilled="1" subtotalTop="0" showAll="0" dataSourceSort="1" defaultSubtotal="0"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Count of Policy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CustomerInformation]"/>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0689DE-D406-4F25-8251-DA3D394C8118}" name="PivotTable18" cacheId="17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2"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7ED5EB-11C5-4B74-B4E8-792156855CE7}" name="PivotTable25" cacheId="1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G62:H70"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4"/>
    </i>
    <i>
      <x/>
    </i>
    <i>
      <x v="3"/>
    </i>
    <i>
      <x v="5"/>
    </i>
    <i>
      <x v="2"/>
    </i>
    <i>
      <x v="6"/>
    </i>
    <i t="grand">
      <x/>
    </i>
  </rowItems>
  <colItems count="1">
    <i/>
  </colItems>
  <dataFields count="1">
    <dataField name="Count of Policy I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Information]"/>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B5B784-8A54-43CB-94CA-DE3E1AD3631B}" name="PivotTable15" cacheId="1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13:K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 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75EECE-583E-444C-9594-6D8B3519CE27}" name="PivotTable11" cacheId="160" applyNumberFormats="0" applyBorderFormats="0" applyFontFormats="0" applyPatternFormats="0" applyAlignmentFormats="0" applyWidthHeightFormats="1" dataCaption="Values" tag="61daf28f-b87c-44ab-b182-a9be3de673c3" updatedVersion="8" minRefreshableVersion="3" useAutoFormatting="1" subtotalHiddenItems="1" itemPrintTitles="1" createdVersion="8" indent="0" outline="1" outlineData="1" multipleFieldFilters="0">
  <location ref="H5:J9"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Count of Policy ID percentage" fld="1" subtotal="count" showDataAs="percentOfTotal" baseField="0" baseItem="0" numFmtId="9"/>
    <dataField name="Count of Policy ID2" fld="4" subtotal="count" baseField="0" baseItem="0">
      <extLst>
        <ext xmlns:x14="http://schemas.microsoft.com/office/spreadsheetml/2009/9/main" uri="{E15A36E0-9728-4e99-A89B-3F7291B0FE68}">
          <x14:dataField sourceField="1" uniqueName="[__Xl2].[Measures].[Count of Policy ID]"/>
        </ext>
      </extLst>
    </dataField>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olicy ID percentag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B5EDDF-5E4C-42BA-A9C9-5167E825A3C5}" name="PivotTable24" cacheId="18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I34"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B30311-34B5-499E-9649-38B9525973F4}" name="PivotTable32" cacheId="19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I74"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71FF8B4-E1EF-4EBF-9E82-42D67C5AC2B3}" name="PivotTable5" cacheId="203" applyNumberFormats="0" applyBorderFormats="0" applyFontFormats="0" applyPatternFormats="0" applyAlignmentFormats="0" applyWidthHeightFormats="1" dataCaption="Values" tag="72179dbf-d1da-437a-952b-3f5938739540" updatedVersion="8" minRefreshableVersion="3" subtotalHiddenItems="1" itemPrintTitles="1" createdVersion="8" indent="0" outline="1" outlineData="1" multipleFieldFilters="0">
  <location ref="E4"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9424C9-9B2B-4D2A-9C34-02D3919052EC}" name="PivotTable10" cacheId="158" applyNumberFormats="0" applyBorderFormats="0" applyFontFormats="0" applyPatternFormats="0" applyAlignmentFormats="0" applyWidthHeightFormats="1" dataCaption="Values" tag="6b4a96cf-c789-4426-9a53-d7c276f95116" updatedVersion="8" minRefreshableVersion="3" useAutoFormatting="1" subtotalHiddenItems="1" itemPrintTitles="1" createdVersion="8" indent="0" outline="1" outlineData="1" multipleFieldFilters="0">
  <location ref="F23:F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6">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3091CC5-17C7-4CD2-9AA4-976E8FA92B5B}" name="PivotTable6" cacheId="205" applyNumberFormats="0" applyBorderFormats="0" applyFontFormats="0" applyPatternFormats="0" applyAlignmentFormats="0" applyWidthHeightFormats="1" dataCaption="Values" tag="45c3e450-c1ed-43a0-a861-f150f267d2b0" updatedVersion="8" minRefreshableVersion="3" useAutoFormatting="1" subtotalHiddenItems="1" itemPrintTitles="1" createdVersion="8" indent="0" outline="1" outlineData="1" multipleFieldFilters="0">
  <location ref="E13:E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laim Amount" fld="0" baseField="0" baseItem="0" numFmtId="166"/>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084AF2-D993-48CB-9F69-B89B88E4CC2E}" name="PivotTable9" cacheId="210" applyNumberFormats="0" applyBorderFormats="0" applyFontFormats="0" applyPatternFormats="0" applyAlignmentFormats="0" applyWidthHeightFormats="1" dataCaption="Values" tag="53659baa-d5bf-421a-b298-d6afbfb664d5" updatedVersion="8" minRefreshableVersion="3" subtotalHiddenItems="1" itemPrintTitles="1" createdVersion="8" indent="0" outline="1" outlineData="1" multipleFieldFilters="0" chartFormat="10">
  <location ref="B8:C10" firstHeaderRow="1" firstDataRow="1" firstDataCol="1"/>
  <pivotFields count="4">
    <pivotField axis="axisRow" allDrilled="1" subtotalTop="0" showAll="0" sortType="a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Policy ID" fld="1" subtotal="count" baseField="0" baseItem="0"/>
  </dataFields>
  <chartFormats count="2">
    <chartFormat chart="2" format="1"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2D99067-FC52-4129-8788-A9E76DE3919F}" name="PivotTable21" cacheId="1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42:I4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olicy 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8363A2-7406-4910-ADBB-4F49015B505B}" name="PivotTable16"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C38:D58" firstHeaderRow="1" firstDataRow="1" firstDataCol="1"/>
  <pivotFields count="5">
    <pivotField allDrilled="1" subtotalTop="0" showAll="0" defaultSubtotal="0" defaultAttributeDrillState="1">
      <items count="9">
        <item s="1" x="0"/>
        <item s="1" x="1"/>
        <item s="1" x="2"/>
        <item s="1" x="3"/>
        <item s="1" x="4"/>
        <item s="1" x="5"/>
        <item s="1" x="6"/>
        <item s="1" x="7"/>
        <item s="1" x="8"/>
      </items>
    </pivotField>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2" subtotal="count" baseField="1" baseItem="0"/>
  </dataFields>
  <chartFormats count="2">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remium Amount2"/>
    <pivotHierarchy dragToData="1" caption="Average of Premium Amount2"/>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93D1C0B-C15F-4E73-BD82-8F821BC63587}" name="PivotTable13" cacheId="76" applyNumberFormats="0" applyBorderFormats="0" applyFontFormats="0" applyPatternFormats="0" applyAlignmentFormats="0" applyWidthHeightFormats="1" dataCaption="Values" tag="dca5a2fd-dfd2-4383-859c-e51c13430466" updatedVersion="8" minRefreshableVersion="3" useAutoFormatting="1" itemPrintTitles="1" createdVersion="8" indent="0" outline="1" outlineData="1" multipleFieldFilters="0" chartFormat="13">
  <location ref="H20:J22" firstHeaderRow="0" firstDataRow="1" firstDataCol="1"/>
  <pivotFields count="3">
    <pivotField axis="axisRow" allDrilled="1" subtotalTop="0" showAll="0" sortType="ascending" defaultSubtotal="0" defaultAttributeDrillState="1">
      <items count="1">
        <item s="1" x="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
    <i>
      <x/>
    </i>
    <i t="grand">
      <x/>
    </i>
  </rowItems>
  <colFields count="1">
    <field x="-2"/>
  </colFields>
  <colItems count="2">
    <i>
      <x/>
    </i>
    <i i="1">
      <x v="1"/>
    </i>
  </colItems>
  <dataFields count="2">
    <dataField name="Count of Policy ID" fld="1" subtotal="count" baseField="0" baseItem="0"/>
    <dataField name="Count of Policy ID2" fld="2" subtotal="count" baseField="0" baseItem="0">
      <extLst>
        <ext xmlns:x14="http://schemas.microsoft.com/office/spreadsheetml/2009/9/main" uri="{E15A36E0-9728-4e99-A89B-3F7291B0FE68}">
          <x14:dataField sourceField="1" uniqueName="[__Xl2].[Measures].[Count of Policy ID]"/>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779FE6C-766B-43E2-9EC8-951080DDA5C1}" name="PivotTable4" cacheId="201" applyNumberFormats="0" applyBorderFormats="0" applyFontFormats="0" applyPatternFormats="0" applyAlignmentFormats="0" applyWidthHeightFormats="1" dataCaption="Values" tag="9cd15501-dd40-444a-8006-21161aad769f" updatedVersion="8" minRefreshableVersion="3" useAutoFormatting="1" subtotalHiddenItems="1" itemPrintTitles="1" createdVersion="5" indent="0" outline="1" outlineData="1" multipleFieldFilters="0">
  <location ref="F6:F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overage Amount" fld="0" subtotal="average" baseField="0" baseItem="0" numFmtId="165"/>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overage Amoun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FB8F5D-FF77-4A51-9F8F-389473E55D60}" name="PivotTable22" cacheId="17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30:G3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olicy I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90E1205-7C8E-4450-8FAE-8879446D3456}" name="PivotTable17" cacheId="16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32"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E9AEA08-B99D-464E-92D5-2A14D9E2D320}" name="PivotTable7" cacheId="154" applyNumberFormats="0" applyBorderFormats="0" applyFontFormats="0" applyPatternFormats="0" applyAlignmentFormats="0" applyWidthHeightFormats="1" dataCaption="Values" tag="62c9efab-0a97-4ee5-817e-9fb3ca292cb5" updatedVersion="8" minRefreshableVersion="3" useAutoFormatting="1" subtotalHiddenItems="1" itemPrintTitles="1" createdVersion="8" indent="0" outline="1" outlineData="1" multipleFieldFilters="0">
  <location ref="B18:B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remium Amount" fld="0" subtotal="average" baseField="0" baseItem="0" numFmtId="165"/>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emium 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442EA7A-7FE0-4B37-B4C9-7052C618AC24}" name="PivotTable23" cacheId="17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F39"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activeTabTopLevelEntity name="[Payment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75D93AB-25C5-47D2-8360-A693CF93AD02}" name="PivotTable26" cacheId="21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15"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C4F1979-6481-4AD1-A303-E4D4BAD8C4B3}" name="PivotTable1" cacheId="156" applyNumberFormats="0" applyBorderFormats="0" applyFontFormats="0" applyPatternFormats="0" applyAlignmentFormats="0" applyWidthHeightFormats="1" dataCaption="Values" tag="8af9fed3-a8c6-436f-ba38-0efad5c13610"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 ID" fld="0" subtotal="count" baseField="0" baseItem="0"/>
  </dataFields>
  <formats count="2">
    <format dxfId="8">
      <pivotArea outline="0" collapsedLevelsAreSubtotals="1" fieldPosition="0"/>
    </format>
    <format dxfId="7">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Inform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A1B31DE-458E-455A-82E6-AA2A043DA1C0}" name="PivotTable8" cacheId="208" applyNumberFormats="0" applyBorderFormats="0" applyFontFormats="0" applyPatternFormats="0" applyAlignmentFormats="0" applyWidthHeightFormats="1" dataCaption="Values" tag="62b39243-c6e3-4361-86bd-15954af8255b" updatedVersion="8" minRefreshableVersion="3" useAutoFormatting="1" subtotalHiddenItems="1" itemPrintTitles="1" createdVersion="8" indent="0" outline="1" outlineData="1" multipleFieldFilters="0" chartFormat="21">
  <location ref="D18:E20" firstHeaderRow="1" firstDataRow="1" firstDataCol="1"/>
  <pivotFields count="3">
    <pivotField dataField="1" subtotalTop="0" showAll="0" defaultSubtotal="0"/>
    <pivotField axis="axisRow" allDrilled="1" subtotalTop="0" showAll="0" dataSourceSort="1" defaultSubtotal="0" defaultAttributeDrillState="1">
      <items count="2">
        <item s="1" x="0"/>
        <item x="1"/>
      </items>
    </pivotField>
    <pivotField allDrilled="1" subtotalTop="0" showAll="0" dataSourceSort="1" defaultSubtotal="0" defaultAttributeDrillState="1"/>
  </pivotFields>
  <rowFields count="1">
    <field x="1"/>
  </rowFields>
  <rowItems count="2">
    <i>
      <x/>
    </i>
    <i t="grand">
      <x/>
    </i>
  </rowItems>
  <colItems count="1">
    <i/>
  </colItems>
  <dataFields count="1">
    <dataField name="Count of Policy ID" fld="0" subtotal="count" showDataAs="percentOfTotal" baseField="0" baseItem="0" numFmtId="10"/>
  </dataFields>
  <chartFormats count="3">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 count="1" selected="0">
            <x v="0"/>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0174DC3-B5E3-4538-9D87-932D919E29B0}" name="PivotTable30" cacheId="19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I76" firstHeaderRow="0" firstDataRow="0"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36D890E-0EB0-416B-9415-DBBF95273FB1}" name="PivotTable28" cacheId="1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B81:C92" firstHeaderRow="1" firstDataRow="1" firstDataCol="1"/>
  <pivotFields count="4">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emium Amount" fld="1" showDataAs="percentDiff" baseField="0" baseItem="1048828" numFmtId="10"/>
  </dataFields>
  <chartFormats count="1">
    <chartFormat chart="0" format="0"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Details].[Policy Type].&amp;[Life]"/>
      </members>
    </pivotHierarchy>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PolicyDetails].[Statuscategory].&amp;[Active]"/>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Details]"/>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17</v>
    <v>7</v>
  </rv>
  <rv s="0">
    <v>1</v>
    <v>8</v>
    <v>69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8B2E2D2-014A-418B-9AA0-4D7B36FF4148}" sourceName="[PolicyDetails].[Status]">
  <pivotTables>
    <pivotTable tabId="6" name="PivotTable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18"/>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31"/>
    <pivotTable tabId="6" name="PivotTable32"/>
  </pivotTables>
  <data>
    <olap pivotCacheId="2130587130">
      <levels count="2">
        <level uniqueName="[PolicyDetails].[Status].[(All)]" sourceCaption="(All)" count="0"/>
        <level uniqueName="[PolicyDetails].[Status].[Status]" sourceCaption="Status" count="3">
          <ranges>
            <range startItem="0">
              <i n="[PolicyDetails].[Status].&amp;[Active]" c="Active"/>
              <i n="[PolicyDetails].[Status].&amp;[Lapsed]" c="Lapsed"/>
              <i n="[PolicyDetails].[Status].&amp;[Terminated]" c="Terminated"/>
            </range>
          </ranges>
        </level>
      </levels>
      <selections count="1">
        <selection n="[PolicyDetail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D1FDEA87-32D2-448D-A4E9-B1C97E9BD891}" sourceName="[PaymentHistory].[Payment Status]">
  <pivotTables>
    <pivotTable tabId="6" name="PivotTable18"/>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21"/>
    <pivotTable tabId="6" name="PivotTable22"/>
    <pivotTable tabId="6" name="PivotTable23"/>
    <pivotTable tabId="6" name="PivotTable24"/>
    <pivotTable tabId="6" name="PivotTable25"/>
    <pivotTable tabId="6" name="PivotTable26"/>
  </pivotTables>
  <data>
    <olap pivotCacheId="2130587130">
      <levels count="2">
        <level uniqueName="[PaymentHistory].[Payment Status].[(All)]" sourceCaption="(All)" count="0"/>
        <level uniqueName="[PaymentHistory].[Payment Status].[Payment Status]" sourceCaption="Payment Status" count="2">
          <ranges>
            <range startItem="0">
              <i n="[PaymentHistory].[Payment Status].&amp;[Failed]" c="Failed"/>
              <i n="[PaymentHistory].[Payment Status].&amp;[Successful]" c="Successful"/>
            </range>
          </ranges>
        </level>
      </levels>
      <selections count="1">
        <selection n="[PaymentHistory].[Payment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8230C5C-9775-4190-AC97-B29289653090}" sourceName="[PaymentHistory].[Payment Method]">
  <pivotTables>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21"/>
    <pivotTable tabId="6" name="PivotTable22"/>
    <pivotTable tabId="6" name="PivotTable23"/>
    <pivotTable tabId="6" name="PivotTable24"/>
    <pivotTable tabId="6" name="PivotTable25"/>
    <pivotTable tabId="6" name="PivotTable26"/>
  </pivotTables>
  <data>
    <olap pivotCacheId="2130587130">
      <levels count="2">
        <level uniqueName="[PaymentHistory].[Payment Method].[(All)]" sourceCaption="(All)" count="0"/>
        <level uniqueName="[PaymentHistory].[Payment Method].[Payment Method]" sourceCaption="Payment Method" count="3">
          <ranges>
            <range startItem="0">
              <i n="[PaymentHistory].[Payment Method].&amp;[Bank Transfer]" c="Bank Transfer"/>
              <i n="[PaymentHistory].[Payment Method].&amp;[Cash]" c="Cash"/>
              <i n="[PaymentHistory].[Payment Method].&amp;[Credit Card]" c="Credit Card"/>
            </range>
          </ranges>
        </level>
      </levels>
      <selections count="1">
        <selection n="[PaymentHistory].[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790DAC89-11E2-43AA-846A-CB1C3215E5F2}" sourceName="[PolicyDetails].[Policy Type]">
  <pivotTables>
    <pivotTable tabId="6" name="PivotTable7"/>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21"/>
    <pivotTable tabId="6" name="PivotTable22"/>
    <pivotTable tabId="6" name="PivotTable23"/>
    <pivotTable tabId="6" name="PivotTable24"/>
    <pivotTable tabId="6" name="PivotTable26"/>
    <pivotTable tabId="6" name="PivotTable27"/>
    <pivotTable tabId="6" name="PivotTable28"/>
    <pivotTable tabId="6" name="PivotTable29"/>
    <pivotTable tabId="6" name="PivotTable3"/>
    <pivotTable tabId="6" name="PivotTable30"/>
    <pivotTable tabId="6" name="PivotTable31"/>
    <pivotTable tabId="6" name="PivotTable32"/>
    <pivotTable tabId="6" name="PivotTable4"/>
    <pivotTable tabId="6" name="PivotTable5"/>
    <pivotTable tabId="6" name="PivotTable6"/>
    <pivotTable tabId="6" name="PivotTable8"/>
    <pivotTable tabId="6" name="PivotTable9"/>
  </pivotTables>
  <data>
    <olap pivotCacheId="2130587130">
      <levels count="2">
        <level uniqueName="[PolicyDetails].[Policy Type].[(All)]" sourceCaption="(All)" count="0"/>
        <level uniqueName="[PolicyDetails].[Policy Type].[Policy Type]" sourceCaption="Policy Type" count="4">
          <ranges>
            <range startItem="0">
              <i n="[PolicyDetails].[Policy Type].&amp;[Auto]" c="Auto"/>
              <i n="[PolicyDetails].[Policy Type].&amp;[Health]" c="Health"/>
              <i n="[PolicyDetails].[Policy Type].&amp;[Life]" c="Life"/>
              <i n="[PolicyDetails].[Policy Type].&amp;[Property]" c="Property"/>
            </range>
          </ranges>
        </level>
      </levels>
      <selections count="1">
        <selection n="[PolicyDetails].[Policy Type].&amp;[Lif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61234D-7911-4C2B-8CB9-DB076597260C}" sourceName="[CustomerInformation].[Gender]">
  <pivotTables>
    <pivotTable tabId="6" name="PivotTable3"/>
  </pivotTables>
  <data>
    <olap pivotCacheId="2130587130">
      <levels count="2">
        <level uniqueName="[CustomerInformation].[Gender].[(All)]" sourceCaption="(All)" count="0"/>
        <level uniqueName="[CustomerInformation].[Gender].[Gender]" sourceCaption="Gender" count="3">
          <ranges>
            <range startItem="0">
              <i n="[CustomerInformation].[Gender].&amp;[Female]" c="Female"/>
              <i n="[CustomerInformation].[Gender].&amp;[Male]" c="Male"/>
              <i n="[CustomerInformation].[Gender].&amp;[Other]" c="Other"/>
            </range>
          </ranges>
        </level>
      </levels>
      <selections count="1">
        <selection n="[CustomerInformation].[Gender].&amp;[Female]"/>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requency" xr10:uid="{ADA2F63F-46A3-4F05-BAC6-A9186533014A}" sourceName="[PolicyDetails].[Payment Frequency]">
  <pivotTables>
    <pivotTable tabId="6" name="PivotTable3"/>
  </pivotTables>
  <data>
    <olap pivotCacheId="2130587130">
      <levels count="2">
        <level uniqueName="[PolicyDetails].[Payment Frequency].[(All)]" sourceCaption="(All)" count="0"/>
        <level uniqueName="[PolicyDetails].[Payment Frequency].[Payment Frequency]" sourceCaption="Payment Frequency" count="3">
          <ranges>
            <range startItem="0">
              <i n="[PolicyDetails].[Payment Frequency].&amp;[Annually]" c="Annually"/>
              <i n="[PolicyDetails].[Payment Frequency].&amp;[Monthly]" c="Monthly"/>
              <i n="[PolicyDetails].[Payment Frequency].&amp;[Quarterly]" c="Quarterly"/>
            </range>
          </ranges>
        </level>
      </levels>
      <selections count="1">
        <selection n="[PolicyDetails].[Payment Frequency].&amp;[Annually]"/>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category" xr10:uid="{2F8D5D54-D653-4F86-AF24-9C30DB800FE0}" sourceName="[PolicyDetails].[Statuscategory]">
  <pivotTables>
    <pivotTable tabId="6" name="PivotTable7"/>
    <pivotTable tabId="6" name="PivotTable1"/>
    <pivotTable tabId="6" name="PivotTable10"/>
    <pivotTable tabId="6" name="PivotTable11"/>
    <pivotTable tabId="6" name="PivotTable14"/>
    <pivotTable tabId="6" name="PivotTable15"/>
    <pivotTable tabId="6" name="PivotTable16"/>
    <pivotTable tabId="6" name="PivotTable17"/>
    <pivotTable tabId="6" name="PivotTable18"/>
    <pivotTable tabId="6" name="PivotTable2"/>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
    <pivotTable tabId="6" name="PivotTable30"/>
    <pivotTable tabId="6" name="PivotTable31"/>
    <pivotTable tabId="6" name="PivotTable32"/>
    <pivotTable tabId="6" name="PivotTable4"/>
    <pivotTable tabId="6" name="PivotTable5"/>
    <pivotTable tabId="6" name="PivotTable6"/>
    <pivotTable tabId="6" name="PivotTable8"/>
    <pivotTable tabId="6" name="PivotTable9"/>
  </pivotTables>
  <data>
    <olap pivotCacheId="2130587130">
      <levels count="2">
        <level uniqueName="[PolicyDetails].[Statuscategory].[(All)]" sourceCaption="(All)" count="0"/>
        <level uniqueName="[PolicyDetails].[Statuscategory].[Statuscategory]" sourceCaption="Statuscategory" count="2">
          <ranges>
            <range startItem="0">
              <i n="[PolicyDetails].[Statuscategory].&amp;[Active]" c="Active"/>
              <i n="[PolicyDetails].[Statuscategory].&amp;[Inactive]" c="Inactive"/>
            </range>
          </ranges>
        </level>
      </levels>
      <selections count="1">
        <selection n="[PolicyDetails].[Statuscategory].&amp;[Activ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2" xr10:uid="{3CA2481A-CEA3-43DC-88C4-72B455FD6C0A}" cache="Slicer_Status" caption="Status" level="1" rowHeight="234950"/>
  <slicer name="Policy Type" xr10:uid="{D19DF6F6-30E3-4674-A4A2-601D10E5AF08}" cache="Slicer_Policy_Type" caption="Policy Type" startItem="1" level="1" style="SlicerStyleDark1" rowHeight="234950"/>
  <slicer name="Gender" xr10:uid="{EE4DD42B-0743-4F69-B748-07AC7D171572}" cache="Slicer_Gender" caption="Gender" level="1" rowHeight="234950"/>
  <slicer name="Payment Frequency" xr10:uid="{77A62944-5756-4ABB-81B9-5F2B11CC95E7}" cache="Slicer_Payment_Frequency" caption="Payment Frequency" level="1" rowHeight="234950"/>
  <slicer name="Statuscategory" xr10:uid="{9165B575-8BCC-4B39-B71F-A413CAD4A7BE}" cache="Slicer_Statuscategory" caption="Statuscategory" columnCount="2" showCaption="0"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457D36A-1532-4412-9AB3-245CE2F7C34A}" cache="Slicer_Status" caption="Status" level="1" rowHeight="234950"/>
  <slicer name="Payment Status" xr10:uid="{57AB9132-C331-4A31-9609-B314C93401B0}" cache="Slicer_Payment_Status" caption="Payment Status" level="1" rowHeight="234950"/>
  <slicer name="Payment Method" xr10:uid="{A6EF9220-2428-4E27-8A37-3B9EF4F34DBE}" cache="Slicer_Payment_Method" caption="Payment Method" level="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microsoft.com/office/2007/relationships/slicer" Target="../slicers/slicer2.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A02D-2F53-4078-A4D8-1C2A4A88D4AF}">
  <dimension ref="A1"/>
  <sheetViews>
    <sheetView showGridLines="0" showRowColHeaders="0" tabSelected="1" workbookViewId="0">
      <selection activeCell="Q21" sqref="Q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1B22B-BAD9-4F30-A93D-1E28DBCA7F86}">
  <dimension ref="B2:K93"/>
  <sheetViews>
    <sheetView workbookViewId="0">
      <selection activeCell="V7" sqref="V7"/>
    </sheetView>
  </sheetViews>
  <sheetFormatPr defaultRowHeight="14.4" x14ac:dyDescent="0.3"/>
  <cols>
    <col min="2" max="2" width="12.5546875" bestFit="1" customWidth="1"/>
    <col min="3" max="3" width="22.77734375" bestFit="1" customWidth="1"/>
    <col min="4" max="4" width="12.5546875" bestFit="1" customWidth="1"/>
    <col min="5" max="5" width="16.109375" bestFit="1" customWidth="1"/>
    <col min="6" max="6" width="26.21875" bestFit="1" customWidth="1"/>
    <col min="7" max="7" width="12.5546875" bestFit="1" customWidth="1"/>
    <col min="8" max="9" width="16.109375" bestFit="1" customWidth="1"/>
    <col min="10" max="10" width="12.5546875" bestFit="1" customWidth="1"/>
    <col min="11" max="11" width="22.77734375" bestFit="1" customWidth="1"/>
    <col min="12" max="12" width="23.77734375" bestFit="1" customWidth="1"/>
  </cols>
  <sheetData>
    <row r="2" spans="2:11" x14ac:dyDescent="0.3">
      <c r="G2" s="8" t="e" vm="1">
        <v>#VALUE!</v>
      </c>
    </row>
    <row r="3" spans="2:11" x14ac:dyDescent="0.3">
      <c r="B3" t="s">
        <v>7</v>
      </c>
    </row>
    <row r="4" spans="2:11" ht="23.4" x14ac:dyDescent="0.45">
      <c r="B4" s="10">
        <v>5000</v>
      </c>
      <c r="C4">
        <f>GETPIVOTDATA("[Measures].[Count of Customer ID]",$B$3)</f>
        <v>5000</v>
      </c>
      <c r="E4" s="8" t="e" vm="1">
        <v>#VALUE!</v>
      </c>
    </row>
    <row r="5" spans="2:11" x14ac:dyDescent="0.3">
      <c r="D5">
        <f>GETPIVOTDATA("[Measures].[Count of Policy ID]",$D$6)</f>
        <v>48</v>
      </c>
      <c r="F5" s="3">
        <f>GETPIVOTDATA("[Measures].[Average of Coverage Amount]",$F$6)</f>
        <v>264412.77192982455</v>
      </c>
      <c r="H5" s="1" t="s">
        <v>5</v>
      </c>
      <c r="I5" t="s">
        <v>14</v>
      </c>
      <c r="J5" t="s">
        <v>13</v>
      </c>
    </row>
    <row r="6" spans="2:11" x14ac:dyDescent="0.3">
      <c r="D6" t="s">
        <v>8</v>
      </c>
      <c r="F6" t="s">
        <v>10</v>
      </c>
      <c r="H6" s="2" t="s">
        <v>0</v>
      </c>
      <c r="I6" s="7">
        <v>0.35588972431077692</v>
      </c>
      <c r="J6" s="9">
        <v>142</v>
      </c>
    </row>
    <row r="7" spans="2:11" x14ac:dyDescent="0.3">
      <c r="D7" s="9">
        <v>48</v>
      </c>
      <c r="F7" s="3">
        <v>264412.77192982455</v>
      </c>
      <c r="H7" s="2" t="s">
        <v>1</v>
      </c>
      <c r="I7" s="7">
        <v>0.30576441102756891</v>
      </c>
      <c r="J7" s="9">
        <v>122</v>
      </c>
    </row>
    <row r="8" spans="2:11" x14ac:dyDescent="0.3">
      <c r="B8" s="1" t="s">
        <v>5</v>
      </c>
      <c r="C8" t="s">
        <v>8</v>
      </c>
      <c r="H8" s="2" t="s">
        <v>2</v>
      </c>
      <c r="I8" s="7">
        <v>0.33834586466165412</v>
      </c>
      <c r="J8" s="9">
        <v>135</v>
      </c>
    </row>
    <row r="9" spans="2:11" x14ac:dyDescent="0.3">
      <c r="B9" s="2" t="s">
        <v>4</v>
      </c>
      <c r="C9" s="9">
        <v>399</v>
      </c>
      <c r="H9" s="2" t="s">
        <v>6</v>
      </c>
      <c r="I9" s="7">
        <v>1</v>
      </c>
      <c r="J9" s="9">
        <v>399</v>
      </c>
    </row>
    <row r="10" spans="2:11" x14ac:dyDescent="0.3">
      <c r="B10" s="2" t="s">
        <v>6</v>
      </c>
      <c r="C10" s="9">
        <v>399</v>
      </c>
    </row>
    <row r="12" spans="2:11" x14ac:dyDescent="0.3">
      <c r="E12" s="4">
        <f>GETPIVOTDATA("[Measures].[Sum of Claim Amount]",$E$13)</f>
        <v>17747801</v>
      </c>
    </row>
    <row r="13" spans="2:11" x14ac:dyDescent="0.3">
      <c r="E13" t="s">
        <v>9</v>
      </c>
      <c r="G13" s="1" t="s">
        <v>5</v>
      </c>
      <c r="H13" t="s">
        <v>8</v>
      </c>
      <c r="I13" t="s">
        <v>15</v>
      </c>
      <c r="K13" t="s">
        <v>7</v>
      </c>
    </row>
    <row r="14" spans="2:11" x14ac:dyDescent="0.3">
      <c r="E14" s="4">
        <v>17747801</v>
      </c>
      <c r="G14" s="2" t="s">
        <v>0</v>
      </c>
      <c r="H14" s="9">
        <v>412</v>
      </c>
      <c r="I14" s="9"/>
      <c r="K14" s="9">
        <v>5000</v>
      </c>
    </row>
    <row r="15" spans="2:11" x14ac:dyDescent="0.3">
      <c r="C15" s="8" t="e" vm="1">
        <v>#VALUE!</v>
      </c>
      <c r="G15" s="2" t="s">
        <v>1</v>
      </c>
      <c r="H15" s="9">
        <v>409</v>
      </c>
      <c r="I15" s="9">
        <v>-3</v>
      </c>
    </row>
    <row r="16" spans="2:11" x14ac:dyDescent="0.3">
      <c r="G16" s="2" t="s">
        <v>2</v>
      </c>
      <c r="H16" s="9">
        <v>413</v>
      </c>
      <c r="I16" s="9">
        <v>1</v>
      </c>
    </row>
    <row r="17" spans="2:10" x14ac:dyDescent="0.3">
      <c r="B17" s="3">
        <f>GETPIVOTDATA("[Measures].[Average of Premium Amount]",$B$18)</f>
        <v>1085.5223809523809</v>
      </c>
      <c r="G17" s="2" t="s">
        <v>6</v>
      </c>
      <c r="H17" s="9">
        <v>1234</v>
      </c>
      <c r="I17" s="9"/>
    </row>
    <row r="18" spans="2:10" x14ac:dyDescent="0.3">
      <c r="B18" t="s">
        <v>11</v>
      </c>
      <c r="D18" s="1" t="s">
        <v>5</v>
      </c>
      <c r="E18" t="s">
        <v>8</v>
      </c>
    </row>
    <row r="19" spans="2:10" x14ac:dyDescent="0.3">
      <c r="B19" s="3">
        <v>1085.5223809523809</v>
      </c>
      <c r="D19" s="2" t="s">
        <v>4</v>
      </c>
      <c r="E19" s="5">
        <v>1</v>
      </c>
    </row>
    <row r="20" spans="2:10" x14ac:dyDescent="0.3">
      <c r="D20" s="2" t="s">
        <v>6</v>
      </c>
      <c r="E20" s="5">
        <v>1</v>
      </c>
      <c r="H20" s="1" t="s">
        <v>5</v>
      </c>
      <c r="I20" t="s">
        <v>8</v>
      </c>
      <c r="J20" t="s">
        <v>13</v>
      </c>
    </row>
    <row r="21" spans="2:10" x14ac:dyDescent="0.3">
      <c r="H21" s="2" t="s">
        <v>3</v>
      </c>
      <c r="I21" s="9">
        <v>1234</v>
      </c>
      <c r="J21" s="9">
        <v>1234</v>
      </c>
    </row>
    <row r="22" spans="2:10" x14ac:dyDescent="0.3">
      <c r="B22">
        <f>GETPIVOTDATA("[Measures].[Count of Customer ID]",$B$3)</f>
        <v>5000</v>
      </c>
      <c r="F22" s="6">
        <f>GETPIVOTDATA("[Measures].[Active And Inactive Ratio]",$F$23)</f>
        <v>0</v>
      </c>
      <c r="H22" s="2" t="s">
        <v>6</v>
      </c>
      <c r="I22" s="9">
        <v>1234</v>
      </c>
      <c r="J22" s="9">
        <v>1234</v>
      </c>
    </row>
    <row r="23" spans="2:10" x14ac:dyDescent="0.3">
      <c r="F23" t="s">
        <v>12</v>
      </c>
    </row>
    <row r="24" spans="2:10" x14ac:dyDescent="0.3">
      <c r="F24" s="7"/>
    </row>
    <row r="25" spans="2:10" x14ac:dyDescent="0.3">
      <c r="B25" s="1" t="s">
        <v>5</v>
      </c>
      <c r="C25" t="s">
        <v>8</v>
      </c>
    </row>
    <row r="26" spans="2:10" x14ac:dyDescent="0.3">
      <c r="B26" s="2" t="s">
        <v>3</v>
      </c>
      <c r="C26" s="9">
        <v>399</v>
      </c>
      <c r="E26" s="9" t="e" vm="2">
        <v>#VALUE!</v>
      </c>
    </row>
    <row r="27" spans="2:10" x14ac:dyDescent="0.3">
      <c r="B27" s="2" t="s">
        <v>6</v>
      </c>
      <c r="C27" s="9">
        <v>399</v>
      </c>
    </row>
    <row r="30" spans="2:10" x14ac:dyDescent="0.3">
      <c r="E30" s="8" t="e" vm="1">
        <v>#VALUE!</v>
      </c>
      <c r="G30" t="s">
        <v>8</v>
      </c>
    </row>
    <row r="31" spans="2:10" x14ac:dyDescent="0.3">
      <c r="G31" s="9">
        <v>399</v>
      </c>
    </row>
    <row r="32" spans="2:10" x14ac:dyDescent="0.3">
      <c r="B32" s="8" t="e" vm="1">
        <v>#VALUE!</v>
      </c>
    </row>
    <row r="34" spans="3:9" x14ac:dyDescent="0.3">
      <c r="I34" s="8" t="e" vm="1">
        <v>#VALUE!</v>
      </c>
    </row>
    <row r="38" spans="3:9" x14ac:dyDescent="0.3">
      <c r="C38" s="1" t="s">
        <v>5</v>
      </c>
      <c r="D38" t="s">
        <v>8</v>
      </c>
    </row>
    <row r="39" spans="3:9" x14ac:dyDescent="0.3">
      <c r="C39" s="2" t="s">
        <v>16</v>
      </c>
      <c r="D39" s="9">
        <v>3</v>
      </c>
      <c r="F39" s="8" t="e" vm="1">
        <v>#VALUE!</v>
      </c>
    </row>
    <row r="40" spans="3:9" x14ac:dyDescent="0.3">
      <c r="C40" s="2" t="s">
        <v>17</v>
      </c>
      <c r="D40" s="9">
        <v>9</v>
      </c>
    </row>
    <row r="41" spans="3:9" x14ac:dyDescent="0.3">
      <c r="C41" s="2" t="s">
        <v>18</v>
      </c>
      <c r="D41" s="9">
        <v>9</v>
      </c>
    </row>
    <row r="42" spans="3:9" x14ac:dyDescent="0.3">
      <c r="C42" s="2" t="s">
        <v>19</v>
      </c>
      <c r="D42" s="9">
        <v>11</v>
      </c>
      <c r="I42" t="s">
        <v>8</v>
      </c>
    </row>
    <row r="43" spans="3:9" x14ac:dyDescent="0.3">
      <c r="C43" s="2" t="s">
        <v>20</v>
      </c>
      <c r="D43" s="9">
        <v>29</v>
      </c>
      <c r="I43" s="9">
        <v>399</v>
      </c>
    </row>
    <row r="44" spans="3:9" x14ac:dyDescent="0.3">
      <c r="C44" s="2" t="s">
        <v>21</v>
      </c>
      <c r="D44" s="9">
        <v>28</v>
      </c>
    </row>
    <row r="45" spans="3:9" x14ac:dyDescent="0.3">
      <c r="C45" s="2" t="s">
        <v>22</v>
      </c>
      <c r="D45" s="9">
        <v>19</v>
      </c>
    </row>
    <row r="46" spans="3:9" x14ac:dyDescent="0.3">
      <c r="C46" s="2" t="s">
        <v>23</v>
      </c>
      <c r="D46" s="9">
        <v>37</v>
      </c>
    </row>
    <row r="47" spans="3:9" x14ac:dyDescent="0.3">
      <c r="C47" s="2" t="s">
        <v>24</v>
      </c>
      <c r="D47" s="9">
        <v>40</v>
      </c>
    </row>
    <row r="48" spans="3:9" x14ac:dyDescent="0.3">
      <c r="C48" s="2" t="s">
        <v>25</v>
      </c>
      <c r="D48" s="9">
        <v>34</v>
      </c>
    </row>
    <row r="49" spans="3:8" x14ac:dyDescent="0.3">
      <c r="C49" s="2" t="s">
        <v>26</v>
      </c>
      <c r="D49" s="9">
        <v>33</v>
      </c>
    </row>
    <row r="50" spans="3:8" x14ac:dyDescent="0.3">
      <c r="C50" s="2" t="s">
        <v>27</v>
      </c>
      <c r="D50" s="9">
        <v>41</v>
      </c>
      <c r="F50" s="5">
        <f>F46</f>
        <v>0</v>
      </c>
    </row>
    <row r="51" spans="3:8" x14ac:dyDescent="0.3">
      <c r="C51" s="2" t="s">
        <v>28</v>
      </c>
      <c r="D51" s="9">
        <v>21</v>
      </c>
    </row>
    <row r="52" spans="3:8" x14ac:dyDescent="0.3">
      <c r="C52" s="2" t="s">
        <v>29</v>
      </c>
      <c r="D52" s="9">
        <v>27</v>
      </c>
    </row>
    <row r="53" spans="3:8" x14ac:dyDescent="0.3">
      <c r="C53" s="2" t="s">
        <v>30</v>
      </c>
      <c r="D53" s="9">
        <v>25</v>
      </c>
    </row>
    <row r="54" spans="3:8" x14ac:dyDescent="0.3">
      <c r="C54" s="2" t="s">
        <v>31</v>
      </c>
      <c r="D54" s="9">
        <v>11</v>
      </c>
    </row>
    <row r="55" spans="3:8" x14ac:dyDescent="0.3">
      <c r="C55" s="2" t="s">
        <v>32</v>
      </c>
      <c r="D55" s="9">
        <v>17</v>
      </c>
    </row>
    <row r="56" spans="3:8" x14ac:dyDescent="0.3">
      <c r="C56" s="2" t="s">
        <v>33</v>
      </c>
      <c r="D56" s="9">
        <v>4</v>
      </c>
    </row>
    <row r="57" spans="3:8" x14ac:dyDescent="0.3">
      <c r="C57" s="2" t="s">
        <v>34</v>
      </c>
      <c r="D57" s="9">
        <v>1</v>
      </c>
    </row>
    <row r="58" spans="3:8" x14ac:dyDescent="0.3">
      <c r="C58" s="2" t="s">
        <v>6</v>
      </c>
      <c r="D58" s="9">
        <v>399</v>
      </c>
    </row>
    <row r="62" spans="3:8" x14ac:dyDescent="0.3">
      <c r="G62" s="1" t="s">
        <v>5</v>
      </c>
      <c r="H62" t="s">
        <v>8</v>
      </c>
    </row>
    <row r="63" spans="3:8" x14ac:dyDescent="0.3">
      <c r="G63" s="2" t="s">
        <v>36</v>
      </c>
      <c r="H63" s="9">
        <v>263</v>
      </c>
    </row>
    <row r="64" spans="3:8" x14ac:dyDescent="0.3">
      <c r="G64" s="2" t="s">
        <v>39</v>
      </c>
      <c r="H64" s="9">
        <v>259</v>
      </c>
    </row>
    <row r="65" spans="7:11" x14ac:dyDescent="0.3">
      <c r="G65" s="2" t="s">
        <v>35</v>
      </c>
      <c r="H65" s="9">
        <v>254</v>
      </c>
    </row>
    <row r="66" spans="7:11" x14ac:dyDescent="0.3">
      <c r="G66" s="2" t="s">
        <v>38</v>
      </c>
      <c r="H66" s="9">
        <v>249</v>
      </c>
    </row>
    <row r="67" spans="7:11" x14ac:dyDescent="0.3">
      <c r="G67" s="2" t="s">
        <v>40</v>
      </c>
      <c r="H67" s="9">
        <v>238</v>
      </c>
    </row>
    <row r="68" spans="7:11" x14ac:dyDescent="0.3">
      <c r="G68" s="2" t="s">
        <v>37</v>
      </c>
      <c r="H68" s="9">
        <v>234</v>
      </c>
    </row>
    <row r="69" spans="7:11" x14ac:dyDescent="0.3">
      <c r="G69" s="2" t="s">
        <v>41</v>
      </c>
      <c r="H69" s="9">
        <v>185</v>
      </c>
    </row>
    <row r="70" spans="7:11" x14ac:dyDescent="0.3">
      <c r="G70" s="2" t="s">
        <v>6</v>
      </c>
      <c r="H70" s="9">
        <v>1682</v>
      </c>
    </row>
    <row r="74" spans="7:11" x14ac:dyDescent="0.3">
      <c r="I74" s="8" t="e" vm="1">
        <v>#VALUE!</v>
      </c>
    </row>
    <row r="75" spans="7:11" x14ac:dyDescent="0.3">
      <c r="J75" s="8" t="e" vm="1">
        <v>#VALUE!</v>
      </c>
    </row>
    <row r="76" spans="7:11" x14ac:dyDescent="0.3">
      <c r="I76" s="8" t="e" vm="1">
        <v>#VALUE!</v>
      </c>
    </row>
    <row r="80" spans="7:11" x14ac:dyDescent="0.3">
      <c r="J80" s="1" t="s">
        <v>5</v>
      </c>
      <c r="K80" t="s">
        <v>43</v>
      </c>
    </row>
    <row r="81" spans="2:11" x14ac:dyDescent="0.3">
      <c r="B81" s="1" t="s">
        <v>5</v>
      </c>
      <c r="C81" t="s">
        <v>43</v>
      </c>
      <c r="J81" s="2" t="s">
        <v>42</v>
      </c>
      <c r="K81" s="3">
        <v>58467.11</v>
      </c>
    </row>
    <row r="82" spans="2:11" x14ac:dyDescent="0.3">
      <c r="B82" s="2" t="s">
        <v>42</v>
      </c>
      <c r="C82" s="5"/>
      <c r="J82" s="2" t="s">
        <v>16</v>
      </c>
      <c r="K82" s="3">
        <v>40684.46</v>
      </c>
    </row>
    <row r="83" spans="2:11" x14ac:dyDescent="0.3">
      <c r="B83" s="2" t="s">
        <v>16</v>
      </c>
      <c r="C83" s="5">
        <v>-0.3041479217974003</v>
      </c>
      <c r="J83" s="2" t="s">
        <v>17</v>
      </c>
      <c r="K83" s="3">
        <v>36113.269999999997</v>
      </c>
    </row>
    <row r="84" spans="2:11" x14ac:dyDescent="0.3">
      <c r="B84" s="2" t="s">
        <v>17</v>
      </c>
      <c r="C84" s="5">
        <v>-0.11235715061721362</v>
      </c>
      <c r="J84" s="2" t="s">
        <v>18</v>
      </c>
      <c r="K84" s="3">
        <v>39958.980000000003</v>
      </c>
    </row>
    <row r="85" spans="2:11" x14ac:dyDescent="0.3">
      <c r="B85" s="2" t="s">
        <v>18</v>
      </c>
      <c r="C85" s="5">
        <v>0.10649021813865116</v>
      </c>
      <c r="J85" s="2" t="s">
        <v>19</v>
      </c>
      <c r="K85" s="3">
        <v>45945.59</v>
      </c>
    </row>
    <row r="86" spans="2:11" x14ac:dyDescent="0.3">
      <c r="B86" s="2" t="s">
        <v>19</v>
      </c>
      <c r="C86" s="5">
        <v>0.14981888927094716</v>
      </c>
      <c r="J86" s="2" t="s">
        <v>20</v>
      </c>
      <c r="K86" s="3">
        <v>43902.58</v>
      </c>
    </row>
    <row r="87" spans="2:11" x14ac:dyDescent="0.3">
      <c r="B87" s="2" t="s">
        <v>20</v>
      </c>
      <c r="C87" s="5">
        <v>-4.4465856244309737E-2</v>
      </c>
      <c r="E87" s="5">
        <f>MAX(C83:C92)-MIN(C83:C92)</f>
        <v>0.48676976315615417</v>
      </c>
      <c r="J87" s="2" t="s">
        <v>21</v>
      </c>
      <c r="K87" s="3">
        <v>51920.15</v>
      </c>
    </row>
    <row r="88" spans="2:11" x14ac:dyDescent="0.3">
      <c r="B88" s="2" t="s">
        <v>21</v>
      </c>
      <c r="C88" s="5">
        <v>0.18262184135875384</v>
      </c>
      <c r="J88" s="2" t="s">
        <v>22</v>
      </c>
      <c r="K88" s="3">
        <v>50004.47</v>
      </c>
    </row>
    <row r="89" spans="2:11" x14ac:dyDescent="0.3">
      <c r="B89" s="2" t="s">
        <v>22</v>
      </c>
      <c r="C89" s="5">
        <v>-3.6896657656035281E-2</v>
      </c>
      <c r="J89" s="2" t="s">
        <v>23</v>
      </c>
      <c r="K89" s="3">
        <v>35935.07</v>
      </c>
    </row>
    <row r="90" spans="2:11" x14ac:dyDescent="0.3">
      <c r="B90" s="2" t="s">
        <v>23</v>
      </c>
      <c r="C90" s="5">
        <v>-0.28136284616155316</v>
      </c>
      <c r="J90" s="2" t="s">
        <v>24</v>
      </c>
      <c r="K90" s="3">
        <v>30191.75</v>
      </c>
    </row>
    <row r="91" spans="2:11" x14ac:dyDescent="0.3">
      <c r="B91" s="2" t="s">
        <v>24</v>
      </c>
      <c r="C91" s="5">
        <v>-0.15982492868387344</v>
      </c>
      <c r="J91" s="2" t="s">
        <v>6</v>
      </c>
      <c r="K91" s="3">
        <v>433123.43</v>
      </c>
    </row>
    <row r="92" spans="2:11" x14ac:dyDescent="0.3">
      <c r="B92" s="2" t="s">
        <v>6</v>
      </c>
      <c r="C92" s="5"/>
    </row>
    <row r="93" spans="2:11" x14ac:dyDescent="0.3">
      <c r="D93" s="5">
        <f>AVERAGE(C84:C92)</f>
        <v>-2.4497061324329134E-2</v>
      </c>
    </row>
  </sheetData>
  <pageMargins left="0.7" right="0.7" top="0.75" bottom="0.75" header="0.3" footer="0.3"/>
  <pageSetup orientation="portrait" r:id="rId31"/>
  <drawing r:id="rId32"/>
  <extLst>
    <ext xmlns:x14="http://schemas.microsoft.com/office/spreadsheetml/2009/9/main" uri="{A8765BA9-456A-4dab-B4F3-ACF838C121DE}">
      <x14:slicerList>
        <x14:slicer r:id="rId3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4249DA6-DEDC-4DE6-B85C-7EDC0D688573}">
  <ds:schemaRefs/>
</ds:datastoreItem>
</file>

<file path=customXml/itemProps2.xml><?xml version="1.0" encoding="utf-8"?>
<ds:datastoreItem xmlns:ds="http://schemas.openxmlformats.org/officeDocument/2006/customXml" ds:itemID="{A8E264B2-79EC-4885-AF60-5DCC68FF1FBC}">
  <ds:schemaRefs/>
</ds:datastoreItem>
</file>

<file path=customXml/itemProps3.xml><?xml version="1.0" encoding="utf-8"?>
<ds:datastoreItem xmlns:ds="http://schemas.openxmlformats.org/officeDocument/2006/customXml" ds:itemID="{0AFB84C3-DB02-4E06-89FF-EA23E4D43D75}">
  <ds:schemaRefs/>
</ds:datastoreItem>
</file>

<file path=customXml/itemProps4.xml><?xml version="1.0" encoding="utf-8"?>
<ds:datastoreItem xmlns:ds="http://schemas.openxmlformats.org/officeDocument/2006/customXml" ds:itemID="{C7BB1D31-B099-4805-9147-902B81B9CEE9}">
  <ds:schemaRefs/>
</ds:datastoreItem>
</file>

<file path=customXml/itemProps5.xml><?xml version="1.0" encoding="utf-8"?>
<ds:datastoreItem xmlns:ds="http://schemas.openxmlformats.org/officeDocument/2006/customXml" ds:itemID="{A8B3ABD1-2830-4F00-8306-ED1F5693A100}">
  <ds:schemaRefs/>
</ds:datastoreItem>
</file>

<file path=customXml/itemProps6.xml><?xml version="1.0" encoding="utf-8"?>
<ds:datastoreItem xmlns:ds="http://schemas.openxmlformats.org/officeDocument/2006/customXml" ds:itemID="{F7653D2F-049C-4F40-915C-8F329CCFD310}">
  <ds:schemaRefs/>
</ds:datastoreItem>
</file>

<file path=customXml/itemProps7.xml><?xml version="1.0" encoding="utf-8"?>
<ds:datastoreItem xmlns:ds="http://schemas.openxmlformats.org/officeDocument/2006/customXml" ds:itemID="{A6559300-E050-4BDE-8A1B-88E5FE4BE013}">
  <ds:schemaRefs/>
</ds:datastoreItem>
</file>

<file path=customXml/itemProps8.xml><?xml version="1.0" encoding="utf-8"?>
<ds:datastoreItem xmlns:ds="http://schemas.openxmlformats.org/officeDocument/2006/customXml" ds:itemID="{D6542976-9F8A-479C-B8C5-B3A58D283A37}">
  <ds:schemaRefs/>
</ds:datastoreItem>
</file>

<file path=customXml/itemProps9.xml><?xml version="1.0" encoding="utf-8"?>
<ds:datastoreItem xmlns:ds="http://schemas.openxmlformats.org/officeDocument/2006/customXml" ds:itemID="{E6CDE3E4-28E3-4BA3-846D-768C35941A4A}">
  <ds:schemaRefs/>
</ds:datastoreItem>
</file>

<file path=customXml/itemProps10.xml><?xml version="1.0" encoding="utf-8"?>
<ds:datastoreItem xmlns:ds="http://schemas.openxmlformats.org/officeDocument/2006/customXml" ds:itemID="{6F38A7AD-0539-4C19-BD5F-04038E07CE17}">
  <ds:schemaRefs/>
</ds:datastoreItem>
</file>

<file path=customXml/itemProps11.xml><?xml version="1.0" encoding="utf-8"?>
<ds:datastoreItem xmlns:ds="http://schemas.openxmlformats.org/officeDocument/2006/customXml" ds:itemID="{F2E30DD4-9867-4A0D-8E81-27E8998FAEF3}">
  <ds:schemaRefs>
    <ds:schemaRef ds:uri="http://schemas.microsoft.com/DataMashup"/>
  </ds:schemaRefs>
</ds:datastoreItem>
</file>

<file path=customXml/itemProps12.xml><?xml version="1.0" encoding="utf-8"?>
<ds:datastoreItem xmlns:ds="http://schemas.openxmlformats.org/officeDocument/2006/customXml" ds:itemID="{FDD2F26D-0013-48FA-B454-82E91D7F69DD}">
  <ds:schemaRefs/>
</ds:datastoreItem>
</file>

<file path=customXml/itemProps13.xml><?xml version="1.0" encoding="utf-8"?>
<ds:datastoreItem xmlns:ds="http://schemas.openxmlformats.org/officeDocument/2006/customXml" ds:itemID="{895EB9B9-92E3-4A3B-899C-CCDC5E1F0F3B}">
  <ds:schemaRefs/>
</ds:datastoreItem>
</file>

<file path=customXml/itemProps14.xml><?xml version="1.0" encoding="utf-8"?>
<ds:datastoreItem xmlns:ds="http://schemas.openxmlformats.org/officeDocument/2006/customXml" ds:itemID="{690D5561-C85D-4C8C-BF9A-CFAD219E3B80}">
  <ds:schemaRefs/>
</ds:datastoreItem>
</file>

<file path=customXml/itemProps15.xml><?xml version="1.0" encoding="utf-8"?>
<ds:datastoreItem xmlns:ds="http://schemas.openxmlformats.org/officeDocument/2006/customXml" ds:itemID="{4551E9B6-EC96-42CD-9E2F-43E7550C6FDC}">
  <ds:schemaRefs/>
</ds:datastoreItem>
</file>

<file path=customXml/itemProps16.xml><?xml version="1.0" encoding="utf-8"?>
<ds:datastoreItem xmlns:ds="http://schemas.openxmlformats.org/officeDocument/2006/customXml" ds:itemID="{032248DE-C0AA-416D-ACC9-7CA8297A8E36}">
  <ds:schemaRefs/>
</ds:datastoreItem>
</file>

<file path=customXml/itemProps17.xml><?xml version="1.0" encoding="utf-8"?>
<ds:datastoreItem xmlns:ds="http://schemas.openxmlformats.org/officeDocument/2006/customXml" ds:itemID="{8B523B76-4C7F-47D0-A886-B176EBB1E49B}">
  <ds:schemaRefs/>
</ds:datastoreItem>
</file>

<file path=customXml/itemProps18.xml><?xml version="1.0" encoding="utf-8"?>
<ds:datastoreItem xmlns:ds="http://schemas.openxmlformats.org/officeDocument/2006/customXml" ds:itemID="{E12BFA75-C4CD-4AD7-B122-180AE56F46E8}">
  <ds:schemaRefs/>
</ds:datastoreItem>
</file>

<file path=customXml/itemProps19.xml><?xml version="1.0" encoding="utf-8"?>
<ds:datastoreItem xmlns:ds="http://schemas.openxmlformats.org/officeDocument/2006/customXml" ds:itemID="{8A9211AA-0E96-4666-9D75-F716C9CD9C90}">
  <ds:schemaRefs/>
</ds:datastoreItem>
</file>

<file path=customXml/itemProps20.xml><?xml version="1.0" encoding="utf-8"?>
<ds:datastoreItem xmlns:ds="http://schemas.openxmlformats.org/officeDocument/2006/customXml" ds:itemID="{081191FA-D714-49EA-8EEE-2F263D039B43}">
  <ds:schemaRefs/>
</ds:datastoreItem>
</file>

<file path=customXml/itemProps21.xml><?xml version="1.0" encoding="utf-8"?>
<ds:datastoreItem xmlns:ds="http://schemas.openxmlformats.org/officeDocument/2006/customXml" ds:itemID="{5F0650F0-FDE1-463E-8F46-22880D40322C}">
  <ds:schemaRefs/>
</ds:datastoreItem>
</file>

<file path=customXml/itemProps22.xml><?xml version="1.0" encoding="utf-8"?>
<ds:datastoreItem xmlns:ds="http://schemas.openxmlformats.org/officeDocument/2006/customXml" ds:itemID="{03B6ADD9-4EDA-4DE4-A08B-C371274DB494}">
  <ds:schemaRefs/>
</ds:datastoreItem>
</file>

<file path=customXml/itemProps23.xml><?xml version="1.0" encoding="utf-8"?>
<ds:datastoreItem xmlns:ds="http://schemas.openxmlformats.org/officeDocument/2006/customXml" ds:itemID="{1C34D26B-309D-4BE7-825A-D118C4FABBB9}">
  <ds:schemaRefs/>
</ds:datastoreItem>
</file>

<file path=customXml/itemProps24.xml><?xml version="1.0" encoding="utf-8"?>
<ds:datastoreItem xmlns:ds="http://schemas.openxmlformats.org/officeDocument/2006/customXml" ds:itemID="{8FCFE4EA-6330-43C3-B5EF-48FCEE210E9C}">
  <ds:schemaRefs/>
</ds:datastoreItem>
</file>

<file path=customXml/itemProps25.xml><?xml version="1.0" encoding="utf-8"?>
<ds:datastoreItem xmlns:ds="http://schemas.openxmlformats.org/officeDocument/2006/customXml" ds:itemID="{77BA02E6-6AB4-4485-AF66-B0CAFACF931B}">
  <ds:schemaRefs/>
</ds:datastoreItem>
</file>

<file path=customXml/itemProps26.xml><?xml version="1.0" encoding="utf-8"?>
<ds:datastoreItem xmlns:ds="http://schemas.openxmlformats.org/officeDocument/2006/customXml" ds:itemID="{3E110C32-5A78-469A-8CDC-8B00687F24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 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vishwajeet rankhambe</cp:lastModifiedBy>
  <dcterms:created xsi:type="dcterms:W3CDTF">2024-12-23T13:05:09Z</dcterms:created>
  <dcterms:modified xsi:type="dcterms:W3CDTF">2026-10-23T07:32:09Z</dcterms:modified>
</cp:coreProperties>
</file>