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ataliasisamondolader/Downloads/"/>
    </mc:Choice>
  </mc:AlternateContent>
  <xr:revisionPtr revIDLastSave="0" documentId="13_ncr:1_{A6214E77-ED70-E24D-82A7-7FCDDDFB2837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G6nxXSHUoWunhCrVepv9ZCwSVA=="/>
    </ext>
  </extLst>
</workbook>
</file>

<file path=xl/calcChain.xml><?xml version="1.0" encoding="utf-8"?>
<calcChain xmlns="http://schemas.openxmlformats.org/spreadsheetml/2006/main">
  <c r="AJ26" i="1" l="1"/>
  <c r="AI22" i="1"/>
  <c r="AF22" i="1"/>
  <c r="AI21" i="1"/>
  <c r="AO20" i="1"/>
  <c r="AL20" i="1"/>
  <c r="AL15" i="1" s="1"/>
  <c r="AK20" i="1"/>
  <c r="AJ20" i="1"/>
  <c r="AI18" i="1"/>
  <c r="AV5" i="1"/>
  <c r="AU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A5" authorId="0" shapeId="0" xr:uid="{00000000-0006-0000-0000-00000B000000}">
      <text>
        <r>
          <rPr>
            <sz val="12"/>
            <color theme="1"/>
            <rFont val="Calibri"/>
            <scheme val="minor"/>
          </rPr>
          <t>======
ID#AAAAoGLSkdM
Natalia sisamon    (2023-01-16 00:03:24)
scope 1 y 2 pag 104
------
ID#AAAAoGLSkdQ
Natalia sisamon    (2023-01-16 00:05:12)
18604 including scope 3 pag 144</t>
        </r>
      </text>
    </comment>
    <comment ref="BC5" authorId="0" shapeId="0" xr:uid="{00000000-0006-0000-0000-00000D000000}">
      <text>
        <r>
          <rPr>
            <sz val="12"/>
            <color theme="1"/>
            <rFont val="Calibri"/>
            <scheme val="minor"/>
          </rPr>
          <t>======
ID#AAAAoGLSkcs
Natalia sisamon    (2023-01-15 13:00:53)
No encuentro estos datos. Vienen muchas tabñas que reportan emisiones de co2 pero todas para cosas diferentes (tipo de propiedad)</t>
        </r>
      </text>
    </comment>
    <comment ref="AS15" authorId="0" shapeId="0" xr:uid="{00000000-0006-0000-0000-000012000000}">
      <text>
        <r>
          <rPr>
            <sz val="12"/>
            <color theme="1"/>
            <rFont val="Calibri"/>
            <scheme val="minor"/>
          </rPr>
          <t>======
ID#AAAAoGLSkeQ
Natalia sisamon    (2023-01-14 20:27:48)
no especifica el tipo de residuos</t>
        </r>
      </text>
    </comment>
    <comment ref="AT15" authorId="0" shapeId="0" xr:uid="{00000000-0006-0000-0000-000014000000}">
      <text>
        <r>
          <rPr>
            <sz val="12"/>
            <color theme="1"/>
            <rFont val="Calibri"/>
            <scheme val="minor"/>
          </rPr>
          <t>======
ID#AAAAoGLSkcc
Natalia sisamon    (2023-01-14 18:38:01)
no especifica el tipo de residuos</t>
        </r>
      </text>
    </comment>
    <comment ref="BD15" authorId="0" shapeId="0" xr:uid="{00000000-0006-0000-0000-00000F000000}">
      <text>
        <r>
          <rPr>
            <sz val="12"/>
            <color theme="1"/>
            <rFont val="Calibri"/>
            <scheme val="minor"/>
          </rPr>
          <t>======
ID#AAAAoGLSkcw
Natalia sisamon    (2023-01-15 01:02:07)
Lo reporta de forma diferente</t>
        </r>
      </text>
    </comment>
    <comment ref="BF15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ID#AAAAoGLSkeU
Natalia sisamon    (2023-01-16 20:19:36)
Recycled or certified paper (t). pagina 122</t>
        </r>
      </text>
    </comment>
    <comment ref="BG15" authorId="0" shapeId="0" xr:uid="{00000000-0006-0000-0000-000006000000}">
      <text>
        <r>
          <rPr>
            <sz val="12"/>
            <color theme="1"/>
            <rFont val="Calibri"/>
            <scheme val="minor"/>
          </rPr>
          <t>======
ID#AAAAoGLSke4
Natalia sisamon    (2023-01-16 01:06:40)
Recycled or certified paper (t). pagina 104</t>
        </r>
      </text>
    </comment>
    <comment ref="BD20" authorId="0" shapeId="0" xr:uid="{00000000-0006-0000-0000-000010000000}">
      <text>
        <r>
          <rPr>
            <sz val="12"/>
            <color theme="1"/>
            <rFont val="Calibri"/>
            <scheme val="minor"/>
          </rPr>
          <t>======
ID#AAAAoGLSkco
Natalia sisamon    (2023-01-15 01:01:47)
Lo reporta de forma diferente</t>
        </r>
      </text>
    </comment>
    <comment ref="BF20" authorId="0" shapeId="0" xr:uid="{00000000-0006-0000-0000-000002000000}">
      <text>
        <r>
          <rPr>
            <sz val="12"/>
            <color theme="1"/>
            <rFont val="Calibri"/>
            <scheme val="minor"/>
          </rPr>
          <t>======
ID#AAAAoGLSkck
Natalia sisamon    (2023-01-16 20:16:11)
kg</t>
        </r>
      </text>
    </comment>
    <comment ref="BG20" authorId="0" shapeId="0" xr:uid="{00000000-0006-0000-0000-00000A000000}">
      <text>
        <r>
          <rPr>
            <sz val="12"/>
            <color theme="1"/>
            <rFont val="Calibri"/>
            <scheme val="minor"/>
          </rPr>
          <t>======
ID#AAAAoGLSkdc
Natalia sisamon    (2023-01-16 00:45:33)
kg</t>
        </r>
      </text>
    </comment>
    <comment ref="BC21" authorId="0" shapeId="0" xr:uid="{00000000-0006-0000-0000-00000E000000}">
      <text>
        <r>
          <rPr>
            <sz val="12"/>
            <color theme="1"/>
            <rFont val="Calibri"/>
            <scheme val="minor"/>
          </rPr>
          <t>======
ID#AAAAoGLSkec
Natalia sisamon    (2023-01-15 12:56:26)
reporte vienen emisiones de co2 por tipo d epropiedad. No cumple con estructura</t>
        </r>
      </text>
    </comment>
    <comment ref="BF21" authorId="0" shapeId="0" xr:uid="{00000000-0006-0000-0000-000005000000}">
      <text>
        <r>
          <rPr>
            <sz val="12"/>
            <color theme="1"/>
            <rFont val="Calibri"/>
            <scheme val="minor"/>
          </rPr>
          <t>======
ID#AAAAoGLSkc4
Natalia sisamon    (2023-01-16 20:12:31)
unidades (CO2 teq)</t>
        </r>
      </text>
    </comment>
    <comment ref="BG21" authorId="0" shapeId="0" xr:uid="{00000000-0006-0000-0000-000009000000}">
      <text>
        <r>
          <rPr>
            <sz val="12"/>
            <color theme="1"/>
            <rFont val="Calibri"/>
            <scheme val="minor"/>
          </rPr>
          <t>======
ID#AAAAoGLSke8
Natalia sisamon    (2023-01-16 00:54:11)
unidades (CO2 teq)</t>
        </r>
      </text>
    </comment>
    <comment ref="BF22" authorId="0" shapeId="0" xr:uid="{00000000-0006-0000-0000-000004000000}">
      <text>
        <r>
          <rPr>
            <sz val="12"/>
            <color theme="1"/>
            <rFont val="Calibri"/>
            <scheme val="minor"/>
          </rPr>
          <t>======
ID#AAAAoGLSkeg
Natalia sisamon    (2023-01-16 20:13:53)
unidades (CO2 teq)</t>
        </r>
      </text>
    </comment>
    <comment ref="BG22" authorId="0" shapeId="0" xr:uid="{00000000-0006-0000-0000-000008000000}">
      <text>
        <r>
          <rPr>
            <sz val="12"/>
            <color theme="1"/>
            <rFont val="Calibri"/>
            <scheme val="minor"/>
          </rPr>
          <t>======
ID#AAAAoGLSkeM
Natalia sisamon    (2023-01-16 00:54:58)
unidades (CO2 teq)</t>
        </r>
      </text>
    </comment>
    <comment ref="BF23" authorId="0" shapeId="0" xr:uid="{00000000-0006-0000-0000-000003000000}">
      <text>
        <r>
          <rPr>
            <sz val="12"/>
            <color theme="1"/>
            <rFont val="Calibri"/>
            <scheme val="minor"/>
          </rPr>
          <t>======
ID#AAAAoGLSkeA
Natalia sisamon    (2023-01-16 20:13:59)
unidades (CO2 teq)</t>
        </r>
      </text>
    </comment>
    <comment ref="BG23" authorId="0" shapeId="0" xr:uid="{00000000-0006-0000-0000-000007000000}">
      <text>
        <r>
          <rPr>
            <sz val="12"/>
            <color theme="1"/>
            <rFont val="Calibri"/>
            <scheme val="minor"/>
          </rPr>
          <t>======
ID#AAAAoGLSkfI
Natalia sisamon    (2023-01-16 00:57:53)
unidades (CO2 teq)</t>
        </r>
      </text>
    </comment>
    <comment ref="AS24" authorId="0" shapeId="0" xr:uid="{00000000-0006-0000-0000-000011000000}">
      <text>
        <r>
          <rPr>
            <sz val="12"/>
            <color theme="1"/>
            <rFont val="Calibri"/>
            <scheme val="minor"/>
          </rPr>
          <t>======
ID#AAAAoGLSkfA
Natalia sisamon    (2023-01-14 20:32:05)
no especifica el tipo de residuos</t>
        </r>
      </text>
    </comment>
    <comment ref="AT24" authorId="0" shapeId="0" xr:uid="{00000000-0006-0000-0000-000013000000}">
      <text>
        <r>
          <rPr>
            <sz val="12"/>
            <color theme="1"/>
            <rFont val="Calibri"/>
            <scheme val="minor"/>
          </rPr>
          <t>======
ID#AAAAoGLSkd0
Natalia sisamon    (2023-01-14 18:41:51)
no especifica el tipo de residuos</t>
        </r>
      </text>
    </comment>
    <comment ref="BC24" authorId="0" shapeId="0" xr:uid="{00000000-0006-0000-0000-00000C000000}">
      <text>
        <r>
          <rPr>
            <sz val="12"/>
            <color theme="1"/>
            <rFont val="Calibri"/>
            <scheme val="minor"/>
          </rPr>
          <t>======
ID#AAAAoGLSkd4
Natalia sisamon    (2023-01-15 13:56:12)
Waste no viene reprtado entre hazardous y no hazardous pag 139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De8+QFB5N7ZjZDb8i0sJANbddg=="/>
    </ext>
  </extLst>
</comments>
</file>

<file path=xl/sharedStrings.xml><?xml version="1.0" encoding="utf-8"?>
<sst xmlns="http://schemas.openxmlformats.org/spreadsheetml/2006/main" count="439" uniqueCount="436">
  <si>
    <t>REAL</t>
  </si>
  <si>
    <t>empresa</t>
  </si>
  <si>
    <t>rovi</t>
  </si>
  <si>
    <t>cellnex</t>
  </si>
  <si>
    <t>repsol</t>
  </si>
  <si>
    <t>endesa</t>
  </si>
  <si>
    <t>iag</t>
  </si>
  <si>
    <t>melia</t>
  </si>
  <si>
    <t>acerinox</t>
  </si>
  <si>
    <t>acs</t>
  </si>
  <si>
    <t>bankinter</t>
  </si>
  <si>
    <t>caixa</t>
  </si>
  <si>
    <t>colonial</t>
  </si>
  <si>
    <t>santander</t>
  </si>
  <si>
    <t>iberdrola</t>
  </si>
  <si>
    <t>Acciona</t>
  </si>
  <si>
    <t>ArcelorMittal</t>
  </si>
  <si>
    <t>Inditex</t>
  </si>
  <si>
    <t>Mapfre</t>
  </si>
  <si>
    <t>Pharmamar</t>
  </si>
  <si>
    <t>Telefónica</t>
  </si>
  <si>
    <t>año</t>
  </si>
  <si>
    <t>external_audit</t>
  </si>
  <si>
    <t>total_emissions_co2</t>
  </si>
  <si>
    <t>8.957 ton</t>
  </si>
  <si>
    <t>681.464 t</t>
  </si>
  <si>
    <t>303819 t</t>
  </si>
  <si>
    <t>10512071 t</t>
  </si>
  <si>
    <t>10.127.953 t</t>
  </si>
  <si>
    <t>34,517,220</t>
  </si>
  <si>
    <t>86,390 tonnes co2e</t>
  </si>
  <si>
    <t>no da suma</t>
  </si>
  <si>
    <t>no da la suma</t>
  </si>
  <si>
    <t>5,982.501</t>
  </si>
  <si>
    <t>2340+8546+22833</t>
  </si>
  <si>
    <t>118517t</t>
  </si>
  <si>
    <t>96 (t/GWh)</t>
  </si>
  <si>
    <t>98 (t/GWh)</t>
  </si>
  <si>
    <t>13136321+2001729+58921709</t>
  </si>
  <si>
    <t>13583823+2153797+49036519</t>
  </si>
  <si>
    <t>187 (t/GWh)</t>
  </si>
  <si>
    <t>0.17 millions of tonnes</t>
  </si>
  <si>
    <t>0.13 millions of tonnes</t>
  </si>
  <si>
    <t>0.44 miilions of tonnes</t>
  </si>
  <si>
    <t>12 millions of tonnes</t>
  </si>
  <si>
    <t>146.7Mt</t>
  </si>
  <si>
    <t>160.3 million tonnes</t>
  </si>
  <si>
    <t>196.1 million tonnes</t>
  </si>
  <si>
    <t>194.12 mt</t>
  </si>
  <si>
    <t>207 million tonnes CO2e</t>
  </si>
  <si>
    <t>17,160 KT CO2 EQ</t>
  </si>
  <si>
    <t>20,501KT CO2eq</t>
  </si>
  <si>
    <t>20,530 KT CO2eq</t>
  </si>
  <si>
    <t>27,640</t>
  </si>
  <si>
    <t>1,877.5 t</t>
  </si>
  <si>
    <t>2,557.7 t</t>
  </si>
  <si>
    <t>2,791 Tn</t>
  </si>
  <si>
    <t>2,328 Tn</t>
  </si>
  <si>
    <t>2030 commitment</t>
  </si>
  <si>
    <t>waste_management</t>
  </si>
  <si>
    <t>biodiversity_commitment</t>
  </si>
  <si>
    <t>climate strategy</t>
  </si>
  <si>
    <t>water_management</t>
  </si>
  <si>
    <t>clean tech</t>
  </si>
  <si>
    <t>green buildings</t>
  </si>
  <si>
    <t>consumed_renewable_energy</t>
  </si>
  <si>
    <t>2513877 mwh</t>
  </si>
  <si>
    <t>1135965 mwh</t>
  </si>
  <si>
    <t>12794 gwh</t>
  </si>
  <si>
    <t>10,090 GWh</t>
  </si>
  <si>
    <t>8,445 gwh</t>
  </si>
  <si>
    <t>0.5%%</t>
  </si>
  <si>
    <t>247482 mwh</t>
  </si>
  <si>
    <t>105,120  mwh</t>
  </si>
  <si>
    <t>69506 mwh</t>
  </si>
  <si>
    <t>58658 MWh</t>
  </si>
  <si>
    <t>488537,33kv</t>
  </si>
  <si>
    <t>676millones kwh</t>
  </si>
  <si>
    <t>526 millions of kwh</t>
  </si>
  <si>
    <t>537 millions of kwh</t>
  </si>
  <si>
    <t>68064 gwh</t>
  </si>
  <si>
    <t>6,633 TJ</t>
  </si>
  <si>
    <t>5,461 TJ</t>
  </si>
  <si>
    <t>5,432 Tj</t>
  </si>
  <si>
    <t>5,698 Tj</t>
  </si>
  <si>
    <t>5,740 Tj</t>
  </si>
  <si>
    <t>0.2%</t>
  </si>
  <si>
    <t>1,593,547 MWh 91%</t>
  </si>
  <si>
    <t>81%.</t>
  </si>
  <si>
    <t>63.29%</t>
  </si>
  <si>
    <t>837,626 MWh
44.91%</t>
  </si>
  <si>
    <t>60.39 GWh</t>
  </si>
  <si>
    <t>57.52 GWh</t>
  </si>
  <si>
    <t>66.27 GWh</t>
  </si>
  <si>
    <t>65.7 GWh</t>
  </si>
  <si>
    <t>68.47 GWh</t>
  </si>
  <si>
    <t>79.4 %</t>
  </si>
  <si>
    <t>87.5 %</t>
  </si>
  <si>
    <t>4,636,654MWH 81.6%</t>
  </si>
  <si>
    <t>3,382 GWh
58.0%</t>
  </si>
  <si>
    <t>recycled_water</t>
  </si>
  <si>
    <t>17691 miles de m3</t>
  </si>
  <si>
    <t>14.182 miles m3 /21%</t>
  </si>
  <si>
    <t>17368kt</t>
  </si>
  <si>
    <t>14995 kt</t>
  </si>
  <si>
    <t>0.04hm3</t>
  </si>
  <si>
    <t>0,134 hm3</t>
  </si>
  <si>
    <t>0,023%%</t>
  </si>
  <si>
    <t>no aplica</t>
  </si>
  <si>
    <t>recycled_waste</t>
  </si>
  <si>
    <t>15,66t</t>
  </si>
  <si>
    <t>8014,76 t</t>
  </si>
  <si>
    <t>6421 t</t>
  </si>
  <si>
    <t>46,6_%</t>
  </si>
  <si>
    <t>22 million tonnes</t>
  </si>
  <si>
    <t>26.2 million tonnes</t>
  </si>
  <si>
    <t>28.6 mt</t>
  </si>
  <si>
    <t>29.6 million tonnes</t>
  </si>
  <si>
    <t>21,297,860 kg</t>
  </si>
  <si>
    <t>2960.13 MT</t>
  </si>
  <si>
    <t>2.524,63 MT</t>
  </si>
  <si>
    <t>3,397.84 MT</t>
  </si>
  <si>
    <t>98% 
62,556t</t>
  </si>
  <si>
    <t>98 % 
45,972 t</t>
  </si>
  <si>
    <t>41,051 T</t>
  </si>
  <si>
    <t>97.0%</t>
  </si>
  <si>
    <t>recognized_env_standard</t>
  </si>
  <si>
    <t>circular_economy</t>
  </si>
  <si>
    <t>discharged_water</t>
  </si>
  <si>
    <t>251.294 miles de m3</t>
  </si>
  <si>
    <t>54477 igual</t>
  </si>
  <si>
    <t>39147 kt</t>
  </si>
  <si>
    <t>41256kt</t>
  </si>
  <si>
    <t>33.450 kt</t>
  </si>
  <si>
    <t>1958,6 hm3</t>
  </si>
  <si>
    <t>8.21hm3</t>
  </si>
  <si>
    <t>6616784 m3</t>
  </si>
  <si>
    <t>1629.11m3</t>
  </si>
  <si>
    <t>1808668m3</t>
  </si>
  <si>
    <t>1,820,726 ML</t>
  </si>
  <si>
    <t>1,820,726</t>
  </si>
  <si>
    <t>1,814,868</t>
  </si>
  <si>
    <t>2016108megalitros</t>
  </si>
  <si>
    <t>702,986,064</t>
  </si>
  <si>
    <t>528,516,288</t>
  </si>
  <si>
    <t>517,063,692</t>
  </si>
  <si>
    <t>481,161,504</t>
  </si>
  <si>
    <t>18.8  m3 per tonne of steel</t>
  </si>
  <si>
    <t>energy_management</t>
  </si>
  <si>
    <t>waste_use</t>
  </si>
  <si>
    <t>6.441 t</t>
  </si>
  <si>
    <t>2767,8 t</t>
  </si>
  <si>
    <t>32895 t</t>
  </si>
  <si>
    <t>57496t</t>
  </si>
  <si>
    <t>24157t</t>
  </si>
  <si>
    <t>15879tn</t>
  </si>
  <si>
    <t>3,930,547</t>
  </si>
  <si>
    <t>2994316kg</t>
  </si>
  <si>
    <t>190563 t</t>
  </si>
  <si>
    <t>8.52 Mt</t>
  </si>
  <si>
    <t>6.3Mt</t>
  </si>
  <si>
    <t>3.78 Mt</t>
  </si>
  <si>
    <t>20,397,417 kg</t>
  </si>
  <si>
    <t>18,478,038 kg</t>
  </si>
  <si>
    <t>3,111.59 Tm</t>
  </si>
  <si>
    <t>3,014.66 MT</t>
  </si>
  <si>
    <t>4,680.58 MT</t>
  </si>
  <si>
    <t>64,065 t</t>
  </si>
  <si>
    <t>46,912 t</t>
  </si>
  <si>
    <t>41,717 t</t>
  </si>
  <si>
    <t>26,295 t</t>
  </si>
  <si>
    <t>27,356 t</t>
  </si>
  <si>
    <t>total_emissions_co2_scope1</t>
  </si>
  <si>
    <t>3494 t</t>
  </si>
  <si>
    <t>19,4 mt</t>
  </si>
  <si>
    <t>22 mt</t>
  </si>
  <si>
    <t>21,9 mt</t>
  </si>
  <si>
    <t>22,9mt(hay otro numero</t>
  </si>
  <si>
    <t>10702 ktco2</t>
  </si>
  <si>
    <t>10.298.760 t</t>
  </si>
  <si>
    <t>17.470.846 t</t>
  </si>
  <si>
    <t>31698840t</t>
  </si>
  <si>
    <t>34768897t</t>
  </si>
  <si>
    <t>11.02mt</t>
  </si>
  <si>
    <t>30781000t</t>
  </si>
  <si>
    <t>29,9mil t</t>
  </si>
  <si>
    <t>28.78</t>
  </si>
  <si>
    <t>35884 tco2e</t>
  </si>
  <si>
    <t>246,010 Mt of CO2</t>
  </si>
  <si>
    <t>13,207 kt</t>
  </si>
  <si>
    <t>13,136 kt</t>
  </si>
  <si>
    <t>12,928 kt</t>
  </si>
  <si>
    <t>24,645 kt</t>
  </si>
  <si>
    <t>26,691 kt</t>
  </si>
  <si>
    <t>167.35 miilions of tonnes</t>
  </si>
  <si>
    <t>179 miilions of tonnes</t>
  </si>
  <si>
    <t>14,575 tn CO2 eq</t>
  </si>
  <si>
    <t>12,986  (t CO2
eq)</t>
  </si>
  <si>
    <t>17,311 (t CO2
eq)</t>
  </si>
  <si>
    <t>21,055 (t CO2
eq)</t>
  </si>
  <si>
    <t>10,035.33</t>
  </si>
  <si>
    <t>8,400.45</t>
  </si>
  <si>
    <t>10,330.06</t>
  </si>
  <si>
    <t>13,271.93</t>
  </si>
  <si>
    <t>183,231 tCO2</t>
  </si>
  <si>
    <t>212,682 tCO2</t>
  </si>
  <si>
    <t>237,62 tCO2e</t>
  </si>
  <si>
    <t>261,364 tCO2e</t>
  </si>
  <si>
    <t>328,582 tCO2eq</t>
  </si>
  <si>
    <t>total_emissions_co2_scope2</t>
  </si>
  <si>
    <t>1.4</t>
  </si>
  <si>
    <t>328 720 t</t>
  </si>
  <si>
    <t>0,4 mt</t>
  </si>
  <si>
    <t>406 kt</t>
  </si>
  <si>
    <t>388kt</t>
  </si>
  <si>
    <t>471 ktco2</t>
  </si>
  <si>
    <t>512.960 t</t>
  </si>
  <si>
    <t>723.653 t</t>
  </si>
  <si>
    <t>969700t</t>
  </si>
  <si>
    <t>544837t</t>
  </si>
  <si>
    <t>53mt</t>
  </si>
  <si>
    <t>69000t</t>
  </si>
  <si>
    <t>86,25 il tones</t>
  </si>
  <si>
    <t>86.39</t>
  </si>
  <si>
    <t>259,434 Mt of CO2</t>
  </si>
  <si>
    <t>2162 kt</t>
  </si>
  <si>
    <t>2001 kt</t>
  </si>
  <si>
    <t>2,154 kt</t>
  </si>
  <si>
    <t>2480 kt</t>
  </si>
  <si>
    <t>5,011 kt</t>
  </si>
  <si>
    <t>12.12 miilions of tonnes</t>
  </si>
  <si>
    <t>15 miilions of tonnes</t>
  </si>
  <si>
    <t>332,789  (t CO2
eq)</t>
  </si>
  <si>
    <t>486,957 (t CO2
eq)</t>
  </si>
  <si>
    <t>15,495.87</t>
  </si>
  <si>
    <t>353,506 tCO2</t>
  </si>
  <si>
    <t>530,684 TCO2</t>
  </si>
  <si>
    <t>725,326 tCO2</t>
  </si>
  <si>
    <t>958 ktCO2</t>
  </si>
  <si>
    <t>total_emissions_co2_scope3</t>
  </si>
  <si>
    <t>349431 t</t>
  </si>
  <si>
    <t>114.945.18</t>
  </si>
  <si>
    <t>157 mt</t>
  </si>
  <si>
    <t>21737toc2</t>
  </si>
  <si>
    <t>22.663.490 t</t>
  </si>
  <si>
    <t>27.675.782 t</t>
  </si>
  <si>
    <t>33885720 t</t>
  </si>
  <si>
    <t>3.24mt</t>
  </si>
  <si>
    <t>9043000t</t>
  </si>
  <si>
    <t>8,44 milt</t>
  </si>
  <si>
    <t>7.88</t>
  </si>
  <si>
    <t>118,510 Tm de CO2</t>
  </si>
  <si>
    <t>58,921,709 t</t>
  </si>
  <si>
    <t>49,036,519 t</t>
  </si>
  <si>
    <t>21373934 t</t>
  </si>
  <si>
    <t>2,432,282</t>
  </si>
  <si>
    <t>2,011,346</t>
  </si>
  <si>
    <t>2,182,221</t>
  </si>
  <si>
    <t>1,312,345</t>
  </si>
  <si>
    <t>2,295,269</t>
  </si>
  <si>
    <t>14.65 miilions of tonnes</t>
  </si>
  <si>
    <t>14 miilions of tonnes</t>
  </si>
  <si>
    <t>17,097,801 tCO2 eq</t>
  </si>
  <si>
    <t>14,888,172 (tCO2
e)</t>
  </si>
  <si>
    <t>29,276.65</t>
  </si>
  <si>
    <t>22,281.93</t>
  </si>
  <si>
    <t>26,435.20</t>
  </si>
  <si>
    <t>11,171.06</t>
  </si>
  <si>
    <t>2,072,159 tCO2</t>
  </si>
  <si>
    <t>1,909,321 tCO2</t>
  </si>
  <si>
    <t>2124279 tCO2e</t>
  </si>
  <si>
    <t>2,296,042 tCO2</t>
  </si>
  <si>
    <t>2,460,656 tCO2eq</t>
  </si>
  <si>
    <t>generated_hazardous_waste</t>
  </si>
  <si>
    <t>3017 t</t>
  </si>
  <si>
    <t>1079 t</t>
  </si>
  <si>
    <t>63378 t</t>
  </si>
  <si>
    <t>34247 t</t>
  </si>
  <si>
    <t>51434 t</t>
  </si>
  <si>
    <t>70342,6 t</t>
  </si>
  <si>
    <t>7821t/94%</t>
  </si>
  <si>
    <t>10577,91t</t>
  </si>
  <si>
    <t>16,058 t</t>
  </si>
  <si>
    <t>21,104 tonnes</t>
  </si>
  <si>
    <t>31,428 kg</t>
  </si>
  <si>
    <t>58,813 kg</t>
  </si>
  <si>
    <t>78,000 kg</t>
  </si>
  <si>
    <t>3,268 t</t>
  </si>
  <si>
    <t>4,872 t</t>
  </si>
  <si>
    <t>2,829 t</t>
  </si>
  <si>
    <t>recycled_hazardous_waste</t>
  </si>
  <si>
    <t>21390 t</t>
  </si>
  <si>
    <t>4%%</t>
  </si>
  <si>
    <t>38.76%</t>
  </si>
  <si>
    <t>6%%</t>
  </si>
  <si>
    <t>17584 t</t>
  </si>
  <si>
    <t>8839t</t>
  </si>
  <si>
    <t>7288 t</t>
  </si>
  <si>
    <t>25,229 kg</t>
  </si>
  <si>
    <t xml:space="preserve"> 48,547 kg</t>
  </si>
  <si>
    <t>2,520 t</t>
  </si>
  <si>
    <t>4,758 t</t>
  </si>
  <si>
    <t>2,698 t</t>
  </si>
  <si>
    <t>generated_non_hazardous_waste</t>
  </si>
  <si>
    <t>3.425 t</t>
  </si>
  <si>
    <t>1948 t</t>
  </si>
  <si>
    <t>141.645 t</t>
  </si>
  <si>
    <t>84579 t</t>
  </si>
  <si>
    <t>247334 t</t>
  </si>
  <si>
    <t>69586,81t</t>
  </si>
  <si>
    <t>46206,41 t</t>
  </si>
  <si>
    <t>15,713,510</t>
  </si>
  <si>
    <t>27,514,757</t>
  </si>
  <si>
    <t>55,586,413</t>
  </si>
  <si>
    <t>456,489 t</t>
  </si>
  <si>
    <t>8,497,787</t>
  </si>
  <si>
    <t>6,269,769</t>
  </si>
  <si>
    <t>3,784,469</t>
  </si>
  <si>
    <t>9,602,772</t>
  </si>
  <si>
    <t>12,118,376 tonnes</t>
  </si>
  <si>
    <t>60,797 t</t>
  </si>
  <si>
    <t>42,040 t</t>
  </si>
  <si>
    <t>38,888 t</t>
  </si>
  <si>
    <t>recycled_non_hazardous_waste</t>
  </si>
  <si>
    <t>83502 t</t>
  </si>
  <si>
    <t>15%%</t>
  </si>
  <si>
    <t>2.69%</t>
  </si>
  <si>
    <t>663126 t</t>
  </si>
  <si>
    <t>294845 t</t>
  </si>
  <si>
    <t>18,256,653 kg</t>
  </si>
  <si>
    <t>16,582,699 kg</t>
  </si>
  <si>
    <t>60,036 t</t>
  </si>
  <si>
    <t>41,213 t</t>
  </si>
  <si>
    <t>38,352 t</t>
  </si>
  <si>
    <t>consumed_total_energy</t>
  </si>
  <si>
    <t>22992472mwh</t>
  </si>
  <si>
    <t>1227 gwh</t>
  </si>
  <si>
    <t>57592gwh</t>
  </si>
  <si>
    <t>61402 mwh</t>
  </si>
  <si>
    <t>42.5 mnkwh</t>
  </si>
  <si>
    <t>472,975mwh</t>
  </si>
  <si>
    <t>475101 mwh</t>
  </si>
  <si>
    <t>25215369 gj</t>
  </si>
  <si>
    <t>21735188 gj</t>
  </si>
  <si>
    <t>22210349 gj</t>
  </si>
  <si>
    <t>12127578mwh</t>
  </si>
  <si>
    <t>277983mwh</t>
  </si>
  <si>
    <t>106286,84 gj</t>
  </si>
  <si>
    <t>133109,70 gj</t>
  </si>
  <si>
    <t>8,902 TJ</t>
  </si>
  <si>
    <t>7,316 TJ</t>
  </si>
  <si>
    <t>7,445 TJ</t>
  </si>
  <si>
    <t>10,186 Tj</t>
  </si>
  <si>
    <t>19,071 Tj</t>
  </si>
  <si>
    <t>6,322,357 GJ</t>
  </si>
  <si>
    <t>4,574,536 GJ</t>
  </si>
  <si>
    <t>6,814,610 GJ</t>
  </si>
  <si>
    <t>7,088,858 GJ</t>
  </si>
  <si>
    <t>6,824,105 GJ</t>
  </si>
  <si>
    <t>127.99 GWh</t>
  </si>
  <si>
    <t>122.44 GWh</t>
  </si>
  <si>
    <t>148.89 GWh</t>
  </si>
  <si>
    <t>130.94 GWh</t>
  </si>
  <si>
    <t>125.74 GWh</t>
  </si>
  <si>
    <t>6,106,625 MWh</t>
  </si>
  <si>
    <t>6,863,728 MWh</t>
  </si>
  <si>
    <t>6,958,516 MWh</t>
  </si>
  <si>
    <t xml:space="preserve"> 7,137 GWh,</t>
  </si>
  <si>
    <t>6,846,246 MWh</t>
  </si>
  <si>
    <t>consumed_water</t>
  </si>
  <si>
    <t>32320 m3</t>
  </si>
  <si>
    <t>50519 miles de m3</t>
  </si>
  <si>
    <t>54477 mil m3</t>
  </si>
  <si>
    <t>51320kt</t>
  </si>
  <si>
    <t>53497kt</t>
  </si>
  <si>
    <t>1.9gm3</t>
  </si>
  <si>
    <t>5,93hm3</t>
  </si>
  <si>
    <t>22,66hm3</t>
  </si>
  <si>
    <t>56,50hm3</t>
  </si>
  <si>
    <t>66,06hm3</t>
  </si>
  <si>
    <t>0m3</t>
  </si>
  <si>
    <t>9480 thousand m3</t>
  </si>
  <si>
    <t>9049899m3</t>
  </si>
  <si>
    <t>3281miles m3</t>
  </si>
  <si>
    <t>24.264.375m3</t>
  </si>
  <si>
    <t>63.167.930,6m3</t>
  </si>
  <si>
    <t>5.0 hm3</t>
  </si>
  <si>
    <t>4.68 hm3</t>
  </si>
  <si>
    <t>3.66 hm3</t>
  </si>
  <si>
    <t>4.29 hm3</t>
  </si>
  <si>
    <t>7.05 hm3</t>
  </si>
  <si>
    <t>4.9 m3 per tonne of steel</t>
  </si>
  <si>
    <t>1,886,900 m3</t>
  </si>
  <si>
    <t>1,663,039 m3</t>
  </si>
  <si>
    <t>2,068,661 m3</t>
  </si>
  <si>
    <t>1,256,167 m3</t>
  </si>
  <si>
    <t>1,302,539 m3</t>
  </si>
  <si>
    <t>585,781.98 m3</t>
  </si>
  <si>
    <t>660,626 m3</t>
  </si>
  <si>
    <t>711,795 m3</t>
  </si>
  <si>
    <t>665,874 m3</t>
  </si>
  <si>
    <t>615,356 m3</t>
  </si>
  <si>
    <t>8,378 m3</t>
  </si>
  <si>
    <t>8,012 m3</t>
  </si>
  <si>
    <t>12,435 m3</t>
  </si>
  <si>
    <t>15,024 m3</t>
  </si>
  <si>
    <t>2,735 ML</t>
  </si>
  <si>
    <t>2,785 ML</t>
  </si>
  <si>
    <t>3.3 Hm3</t>
  </si>
  <si>
    <t>4.06 hm3</t>
  </si>
  <si>
    <t>3.7 Hm3</t>
  </si>
  <si>
    <t>eco_efficiency</t>
  </si>
  <si>
    <t>1~</t>
  </si>
  <si>
    <t>food_loss_waste</t>
  </si>
  <si>
    <t>packaging</t>
  </si>
  <si>
    <t>product_stewardship</t>
  </si>
  <si>
    <t>circular_fashion</t>
  </si>
  <si>
    <t>building_materials</t>
  </si>
  <si>
    <t>resource_efficiency</t>
  </si>
  <si>
    <t>fleet_management</t>
  </si>
  <si>
    <t>fuel_efficiency</t>
  </si>
  <si>
    <t>decarbonisation_strategy</t>
  </si>
  <si>
    <t>ard_management</t>
  </si>
  <si>
    <t>reduce_co2</t>
  </si>
  <si>
    <t>12.64</t>
  </si>
  <si>
    <t>4.4%</t>
  </si>
  <si>
    <t>4.0%</t>
  </si>
  <si>
    <t>19.6%</t>
  </si>
  <si>
    <t>22.1%</t>
  </si>
  <si>
    <t>0.2</t>
  </si>
  <si>
    <t>41.6</t>
  </si>
  <si>
    <t>0.4</t>
  </si>
  <si>
    <t>52.1</t>
  </si>
  <si>
    <t>2.52</t>
  </si>
  <si>
    <t>target_co2_30</t>
  </si>
  <si>
    <t>target_co2_50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</si>
</sst>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"/>
  </numFmts>
  <fonts count="16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theme="1"/>
      <name val="Arial"/>
      <family val="2"/>
    </font>
    <font>
      <sz val="12"/>
      <color rgb="FFFFFFFF"/>
      <name val="Arial"/>
      <family val="2"/>
    </font>
    <font>
      <sz val="12"/>
      <color rgb="FFFFFFFF"/>
      <name val="Calibri"/>
      <family val="2"/>
    </font>
    <font>
      <sz val="12"/>
      <color rgb="FF0000FF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9"/>
      <color theme="1"/>
      <name val="Arial"/>
      <family val="2"/>
    </font>
    <font>
      <sz val="14"/>
      <color rgb="FF000000"/>
      <name val="Courier New"/>
      <family val="1"/>
    </font>
    <font>
      <sz val="11"/>
      <color theme="1"/>
      <name val="Courier New"/>
      <family val="1"/>
    </font>
    <font>
      <b/>
      <sz val="12"/>
      <color theme="1"/>
      <name val="Calibri"/>
      <family val="2"/>
    </font>
    <font>
      <sz val="12"/>
      <color rgb="FF4A86E8"/>
      <name val="Calibri"/>
      <family val="2"/>
    </font>
    <font>
      <sz val="9"/>
      <color theme="1"/>
      <name val="Adellesans"/>
    </font>
    <font>
      <sz val="14"/>
      <color rgb="FF000000"/>
      <name val="&quot;Courier New&quot;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2F5496"/>
        <bgColor rgb="FF2F5496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1" fillId="5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0" borderId="1" xfId="0" applyFont="1" applyFill="1" applyBorder="1"/>
    <xf numFmtId="0" fontId="6" fillId="0" borderId="1" xfId="0" applyFont="1" applyFill="1" applyBorder="1"/>
    <xf numFmtId="0" fontId="0" fillId="0" borderId="0" xfId="0" applyFill="1"/>
    <xf numFmtId="0" fontId="1" fillId="0" borderId="0" xfId="0" applyFont="1" applyFill="1"/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8" fillId="0" borderId="3" xfId="0" applyFont="1" applyFill="1" applyBorder="1"/>
    <xf numFmtId="4" fontId="1" fillId="0" borderId="0" xfId="0" applyNumberFormat="1" applyFont="1" applyFill="1"/>
    <xf numFmtId="3" fontId="1" fillId="0" borderId="0" xfId="0" applyNumberFormat="1" applyFont="1" applyFill="1"/>
    <xf numFmtId="4" fontId="1" fillId="0" borderId="1" xfId="0" applyNumberFormat="1" applyFont="1" applyFill="1" applyBorder="1"/>
    <xf numFmtId="49" fontId="9" fillId="0" borderId="0" xfId="0" applyNumberFormat="1" applyFont="1" applyFill="1" applyAlignment="1">
      <alignment horizontal="right"/>
    </xf>
    <xf numFmtId="0" fontId="6" fillId="0" borderId="0" xfId="0" applyFont="1" applyFill="1"/>
    <xf numFmtId="9" fontId="1" fillId="0" borderId="0" xfId="0" applyNumberFormat="1" applyFont="1" applyFill="1"/>
    <xf numFmtId="9" fontId="7" fillId="0" borderId="0" xfId="0" applyNumberFormat="1" applyFont="1" applyFill="1"/>
    <xf numFmtId="9" fontId="10" fillId="0" borderId="0" xfId="0" applyNumberFormat="1" applyFont="1" applyFill="1"/>
    <xf numFmtId="9" fontId="1" fillId="0" borderId="1" xfId="0" applyNumberFormat="1" applyFont="1" applyFill="1" applyBorder="1"/>
    <xf numFmtId="0" fontId="3" fillId="0" borderId="0" xfId="0" applyFont="1" applyFill="1" applyAlignment="1">
      <alignment wrapText="1"/>
    </xf>
    <xf numFmtId="9" fontId="3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10" fontId="1" fillId="0" borderId="0" xfId="0" applyNumberFormat="1" applyFont="1" applyFill="1"/>
    <xf numFmtId="0" fontId="10" fillId="0" borderId="0" xfId="0" applyFont="1" applyFill="1"/>
    <xf numFmtId="9" fontId="11" fillId="0" borderId="1" xfId="0" applyNumberFormat="1" applyFont="1" applyFill="1" applyBorder="1" applyAlignment="1">
      <alignment wrapText="1"/>
    </xf>
    <xf numFmtId="0" fontId="12" fillId="0" borderId="0" xfId="0" applyFont="1" applyFill="1"/>
    <xf numFmtId="0" fontId="13" fillId="0" borderId="0" xfId="0" applyFont="1" applyFill="1"/>
    <xf numFmtId="0" fontId="1" fillId="0" borderId="0" xfId="0" applyFont="1" applyFill="1" applyAlignment="1">
      <alignment horizontal="right"/>
    </xf>
    <xf numFmtId="0" fontId="1" fillId="0" borderId="4" xfId="0" applyFont="1" applyFill="1" applyBorder="1"/>
    <xf numFmtId="0" fontId="11" fillId="0" borderId="1" xfId="0" applyFont="1" applyFill="1" applyBorder="1" applyAlignment="1">
      <alignment wrapText="1"/>
    </xf>
    <xf numFmtId="0" fontId="14" fillId="0" borderId="0" xfId="0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9" fontId="3" fillId="0" borderId="0" xfId="0" applyNumberFormat="1" applyFont="1" applyFill="1"/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15" fillId="0" borderId="0" xfId="0" applyFont="1" applyFill="1"/>
    <xf numFmtId="165" fontId="8" fillId="0" borderId="0" xfId="0" applyNumberFormat="1" applyFont="1" applyFill="1"/>
    <xf numFmtId="9" fontId="8" fillId="0" borderId="0" xfId="0" applyNumberFormat="1" applyFont="1" applyFill="1" applyAlignment="1">
      <alignment horizontal="right"/>
    </xf>
    <xf numFmtId="9" fontId="15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999"/>
  <sheetViews>
    <sheetView tabSelected="1" workbookViewId="0">
      <pane xSplit="1" topLeftCell="B1" activePane="topRight" state="frozen"/>
      <selection pane="topRight" activeCell="D2" sqref="D2"/>
    </sheetView>
  </sheetViews>
  <sheetFormatPr baseColWidth="10" defaultColWidth="11.1640625" defaultRowHeight="15" customHeight="1"/>
  <cols>
    <col min="1" max="1" width="38" customWidth="1"/>
    <col min="2" max="75" width="10.5" customWidth="1"/>
    <col min="76" max="76" width="16" customWidth="1"/>
    <col min="77" max="96" width="10.5" customWidth="1"/>
  </cols>
  <sheetData>
    <row r="1" spans="1:106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1"/>
      <c r="AO1" s="1"/>
      <c r="AP1" s="1"/>
      <c r="AQ1" s="1"/>
      <c r="AR1" s="1"/>
      <c r="AS1" s="1"/>
      <c r="AT1" s="1"/>
      <c r="AU1" s="1"/>
      <c r="AV1" s="1"/>
      <c r="AW1" s="2"/>
      <c r="AX1" s="1"/>
      <c r="AY1" s="1"/>
      <c r="AZ1" s="1"/>
      <c r="BA1" s="1"/>
      <c r="BB1" s="1"/>
      <c r="BC1" s="1"/>
      <c r="BD1" s="1"/>
      <c r="BE1" s="1"/>
      <c r="BF1" s="1"/>
      <c r="BG1" s="2"/>
      <c r="BH1" s="1"/>
      <c r="BI1" s="1"/>
      <c r="BJ1" s="1"/>
      <c r="BK1" s="1"/>
      <c r="BL1" s="1"/>
      <c r="BM1" s="1"/>
      <c r="BN1" s="1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106" ht="15.75" customHeight="1">
      <c r="A2" s="4" t="s">
        <v>1</v>
      </c>
      <c r="B2" s="5"/>
      <c r="C2" s="5"/>
      <c r="D2" s="5" t="s">
        <v>2</v>
      </c>
      <c r="E2" s="5"/>
      <c r="F2" s="5"/>
      <c r="G2" s="6"/>
      <c r="H2" s="6"/>
      <c r="I2" s="6" t="s">
        <v>3</v>
      </c>
      <c r="J2" s="6"/>
      <c r="K2" s="6"/>
      <c r="L2" s="5"/>
      <c r="M2" s="5"/>
      <c r="N2" s="5" t="s">
        <v>4</v>
      </c>
      <c r="O2" s="5"/>
      <c r="P2" s="5"/>
      <c r="Q2" s="6"/>
      <c r="R2" s="6"/>
      <c r="S2" s="6" t="s">
        <v>5</v>
      </c>
      <c r="T2" s="6"/>
      <c r="U2" s="6"/>
      <c r="V2" s="5"/>
      <c r="W2" s="5"/>
      <c r="X2" s="5" t="s">
        <v>6</v>
      </c>
      <c r="Y2" s="5"/>
      <c r="Z2" s="5"/>
      <c r="AA2" s="6"/>
      <c r="AB2" s="6"/>
      <c r="AC2" s="6" t="s">
        <v>7</v>
      </c>
      <c r="AD2" s="6"/>
      <c r="AE2" s="6"/>
      <c r="AF2" s="5"/>
      <c r="AG2" s="5"/>
      <c r="AH2" s="5" t="s">
        <v>8</v>
      </c>
      <c r="AI2" s="5"/>
      <c r="AJ2" s="5"/>
      <c r="AK2" s="6"/>
      <c r="AL2" s="6"/>
      <c r="AM2" s="6" t="s">
        <v>9</v>
      </c>
      <c r="AN2" s="6"/>
      <c r="AO2" s="6"/>
      <c r="AP2" s="7"/>
      <c r="AQ2" s="7"/>
      <c r="AR2" s="7" t="s">
        <v>10</v>
      </c>
      <c r="AS2" s="7"/>
      <c r="AT2" s="7"/>
      <c r="AU2" s="6"/>
      <c r="AV2" s="6"/>
      <c r="AW2" s="6" t="s">
        <v>11</v>
      </c>
      <c r="AX2" s="6"/>
      <c r="AY2" s="6"/>
      <c r="AZ2" s="5"/>
      <c r="BA2" s="5"/>
      <c r="BB2" s="5" t="s">
        <v>12</v>
      </c>
      <c r="BC2" s="5"/>
      <c r="BD2" s="5"/>
      <c r="BE2" s="6"/>
      <c r="BF2" s="6"/>
      <c r="BG2" s="6" t="s">
        <v>13</v>
      </c>
      <c r="BH2" s="6"/>
      <c r="BI2" s="6"/>
      <c r="BJ2" s="5"/>
      <c r="BK2" s="5"/>
      <c r="BL2" s="5" t="s">
        <v>14</v>
      </c>
      <c r="BM2" s="5"/>
      <c r="BN2" s="5"/>
      <c r="BO2" s="8"/>
      <c r="BP2" s="8"/>
      <c r="BQ2" s="8" t="s">
        <v>15</v>
      </c>
      <c r="BR2" s="8"/>
      <c r="BS2" s="8"/>
      <c r="BT2" s="9"/>
      <c r="BU2" s="9"/>
      <c r="BV2" s="10" t="s">
        <v>16</v>
      </c>
      <c r="BW2" s="9"/>
      <c r="BX2" s="9"/>
      <c r="BY2" s="8"/>
      <c r="BZ2" s="8"/>
      <c r="CA2" s="8" t="s">
        <v>17</v>
      </c>
      <c r="CB2" s="8"/>
      <c r="CC2" s="8"/>
      <c r="CD2" s="9"/>
      <c r="CE2" s="9"/>
      <c r="CF2" s="10" t="s">
        <v>18</v>
      </c>
      <c r="CG2" s="9"/>
      <c r="CH2" s="9"/>
      <c r="CI2" s="8"/>
      <c r="CJ2" s="8"/>
      <c r="CK2" s="8" t="s">
        <v>19</v>
      </c>
      <c r="CL2" s="8"/>
      <c r="CM2" s="8"/>
      <c r="CN2" s="9"/>
      <c r="CO2" s="9"/>
      <c r="CP2" s="10" t="s">
        <v>20</v>
      </c>
      <c r="CQ2" s="9"/>
      <c r="CR2" s="9"/>
    </row>
    <row r="3" spans="1:106" ht="15.75" customHeight="1">
      <c r="A3" s="4" t="s">
        <v>21</v>
      </c>
      <c r="B3" s="5">
        <v>2021</v>
      </c>
      <c r="C3" s="5">
        <v>2020</v>
      </c>
      <c r="D3" s="5">
        <v>2019</v>
      </c>
      <c r="E3" s="5">
        <v>2018</v>
      </c>
      <c r="F3" s="5">
        <v>2017</v>
      </c>
      <c r="G3" s="6">
        <v>2021</v>
      </c>
      <c r="H3" s="6">
        <v>2020</v>
      </c>
      <c r="I3" s="6">
        <v>2019</v>
      </c>
      <c r="J3" s="6">
        <v>2018</v>
      </c>
      <c r="K3" s="6">
        <v>2017</v>
      </c>
      <c r="L3" s="5">
        <v>2021</v>
      </c>
      <c r="M3" s="5">
        <v>2020</v>
      </c>
      <c r="N3" s="5">
        <v>2019</v>
      </c>
      <c r="O3" s="5">
        <v>2018</v>
      </c>
      <c r="P3" s="5">
        <v>2017</v>
      </c>
      <c r="Q3" s="6">
        <v>2021</v>
      </c>
      <c r="R3" s="6">
        <v>2020</v>
      </c>
      <c r="S3" s="6">
        <v>2019</v>
      </c>
      <c r="T3" s="6">
        <v>2018</v>
      </c>
      <c r="U3" s="6">
        <v>2017</v>
      </c>
      <c r="V3" s="5">
        <v>2021</v>
      </c>
      <c r="W3" s="5">
        <v>2020</v>
      </c>
      <c r="X3" s="5">
        <v>2019</v>
      </c>
      <c r="Y3" s="5">
        <v>2018</v>
      </c>
      <c r="Z3" s="5">
        <v>2017</v>
      </c>
      <c r="AA3" s="6">
        <v>2021</v>
      </c>
      <c r="AB3" s="6">
        <v>2020</v>
      </c>
      <c r="AC3" s="6">
        <v>2019</v>
      </c>
      <c r="AD3" s="6">
        <v>2018</v>
      </c>
      <c r="AE3" s="6">
        <v>2017</v>
      </c>
      <c r="AF3" s="5">
        <v>2021</v>
      </c>
      <c r="AG3" s="5">
        <v>2020</v>
      </c>
      <c r="AH3" s="5">
        <v>2019</v>
      </c>
      <c r="AI3" s="5">
        <v>2018</v>
      </c>
      <c r="AJ3" s="5">
        <v>2017</v>
      </c>
      <c r="AK3" s="6">
        <v>2021</v>
      </c>
      <c r="AL3" s="6">
        <v>2020</v>
      </c>
      <c r="AM3" s="6">
        <v>2019</v>
      </c>
      <c r="AN3" s="6">
        <v>2018</v>
      </c>
      <c r="AO3" s="6">
        <v>2017</v>
      </c>
      <c r="AP3" s="5">
        <v>2021</v>
      </c>
      <c r="AQ3" s="5">
        <v>2020</v>
      </c>
      <c r="AR3" s="5">
        <v>2019</v>
      </c>
      <c r="AS3" s="5">
        <v>2018</v>
      </c>
      <c r="AT3" s="5">
        <v>2017</v>
      </c>
      <c r="AU3" s="6">
        <v>2021</v>
      </c>
      <c r="AV3" s="6">
        <v>2020</v>
      </c>
      <c r="AW3" s="6">
        <v>2019</v>
      </c>
      <c r="AX3" s="6">
        <v>2018</v>
      </c>
      <c r="AY3" s="6">
        <v>2017</v>
      </c>
      <c r="AZ3" s="5">
        <v>2021</v>
      </c>
      <c r="BA3" s="5">
        <v>2020</v>
      </c>
      <c r="BB3" s="5">
        <v>2019</v>
      </c>
      <c r="BC3" s="5">
        <v>2018</v>
      </c>
      <c r="BD3" s="5">
        <v>2017</v>
      </c>
      <c r="BE3" s="6">
        <v>2021</v>
      </c>
      <c r="BF3" s="6">
        <v>2020</v>
      </c>
      <c r="BG3" s="6">
        <v>2019</v>
      </c>
      <c r="BH3" s="6">
        <v>2018</v>
      </c>
      <c r="BI3" s="6">
        <v>2017</v>
      </c>
      <c r="BJ3" s="5">
        <v>2021</v>
      </c>
      <c r="BK3" s="5">
        <v>2020</v>
      </c>
      <c r="BL3" s="5">
        <v>2019</v>
      </c>
      <c r="BM3" s="5">
        <v>2018</v>
      </c>
      <c r="BN3" s="5">
        <v>2017</v>
      </c>
      <c r="BO3" s="11">
        <v>2021</v>
      </c>
      <c r="BP3" s="11">
        <v>2020</v>
      </c>
      <c r="BQ3" s="11">
        <v>2019</v>
      </c>
      <c r="BR3" s="11">
        <v>2018</v>
      </c>
      <c r="BS3" s="11">
        <v>2017</v>
      </c>
      <c r="BT3" s="12">
        <v>2021</v>
      </c>
      <c r="BU3" s="12">
        <v>2020</v>
      </c>
      <c r="BV3" s="12">
        <v>2019</v>
      </c>
      <c r="BW3" s="12">
        <v>2018</v>
      </c>
      <c r="BX3" s="12">
        <v>2017</v>
      </c>
      <c r="BY3" s="11">
        <v>2021</v>
      </c>
      <c r="BZ3" s="11">
        <v>2020</v>
      </c>
      <c r="CA3" s="11">
        <v>2019</v>
      </c>
      <c r="CB3" s="11">
        <v>2018</v>
      </c>
      <c r="CC3" s="11">
        <v>2017</v>
      </c>
      <c r="CD3" s="12">
        <v>2021</v>
      </c>
      <c r="CE3" s="12">
        <v>2020</v>
      </c>
      <c r="CF3" s="12">
        <v>2019</v>
      </c>
      <c r="CG3" s="12">
        <v>2018</v>
      </c>
      <c r="CH3" s="12">
        <v>2017</v>
      </c>
      <c r="CI3" s="11">
        <v>2021</v>
      </c>
      <c r="CJ3" s="11">
        <v>2020</v>
      </c>
      <c r="CK3" s="11">
        <v>2019</v>
      </c>
      <c r="CL3" s="11">
        <v>2018</v>
      </c>
      <c r="CM3" s="11">
        <v>2017</v>
      </c>
      <c r="CN3" s="12">
        <v>2021</v>
      </c>
      <c r="CO3" s="12">
        <v>2020</v>
      </c>
      <c r="CP3" s="12">
        <v>2019</v>
      </c>
      <c r="CQ3" s="12">
        <v>2018</v>
      </c>
      <c r="CR3" s="12">
        <v>2017</v>
      </c>
    </row>
    <row r="4" spans="1:106" ht="15.75" customHeight="1">
      <c r="A4" s="13" t="s">
        <v>22</v>
      </c>
      <c r="B4" s="14">
        <v>1</v>
      </c>
      <c r="C4" s="15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6"/>
      <c r="J4" s="16"/>
      <c r="K4" s="16"/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6"/>
      <c r="U4" s="17">
        <v>1</v>
      </c>
      <c r="V4" s="17">
        <v>1</v>
      </c>
      <c r="W4" s="17">
        <v>1</v>
      </c>
      <c r="X4" s="17">
        <v>1</v>
      </c>
      <c r="Y4" s="17">
        <v>1</v>
      </c>
      <c r="Z4" s="17">
        <v>1</v>
      </c>
      <c r="AA4" s="16"/>
      <c r="AB4" s="17">
        <v>0</v>
      </c>
      <c r="AC4" s="16"/>
      <c r="AD4" s="17">
        <v>1</v>
      </c>
      <c r="AE4" s="18">
        <v>1</v>
      </c>
      <c r="AF4" s="17">
        <v>1</v>
      </c>
      <c r="AG4" s="17">
        <v>1</v>
      </c>
      <c r="AH4" s="17">
        <v>1</v>
      </c>
      <c r="AI4" s="17">
        <v>1</v>
      </c>
      <c r="AJ4" s="17">
        <v>1</v>
      </c>
      <c r="AK4" s="17">
        <v>1</v>
      </c>
      <c r="AL4" s="17">
        <v>1</v>
      </c>
      <c r="AM4" s="17">
        <v>1</v>
      </c>
      <c r="AN4" s="17">
        <v>1</v>
      </c>
      <c r="AO4" s="17">
        <v>1</v>
      </c>
      <c r="AP4" s="14">
        <v>0</v>
      </c>
      <c r="AQ4" s="14">
        <v>1</v>
      </c>
      <c r="AR4" s="14">
        <v>1</v>
      </c>
      <c r="AS4" s="14">
        <v>0</v>
      </c>
      <c r="AT4" s="14"/>
      <c r="AU4" s="17">
        <v>1</v>
      </c>
      <c r="AV4" s="17">
        <v>0</v>
      </c>
      <c r="AW4" s="16"/>
      <c r="AX4" s="17">
        <v>1</v>
      </c>
      <c r="AY4" s="16"/>
      <c r="AZ4" s="17">
        <v>1</v>
      </c>
      <c r="BA4" s="17">
        <v>1</v>
      </c>
      <c r="BB4" s="17">
        <v>1</v>
      </c>
      <c r="BC4" s="17">
        <v>0</v>
      </c>
      <c r="BD4" s="17">
        <v>0</v>
      </c>
      <c r="BE4" s="16"/>
      <c r="BF4" s="17">
        <v>1</v>
      </c>
      <c r="BG4" s="17">
        <v>1</v>
      </c>
      <c r="BH4" s="16"/>
      <c r="BI4" s="16"/>
      <c r="BJ4" s="18">
        <v>1</v>
      </c>
      <c r="BK4" s="18">
        <v>1</v>
      </c>
      <c r="BL4" s="18">
        <v>1</v>
      </c>
      <c r="BM4" s="18">
        <v>1</v>
      </c>
      <c r="BN4" s="18">
        <v>1</v>
      </c>
      <c r="BO4" s="19">
        <v>1</v>
      </c>
      <c r="BP4" s="19">
        <v>1</v>
      </c>
      <c r="BQ4" s="19">
        <v>1</v>
      </c>
      <c r="BR4" s="19">
        <v>1</v>
      </c>
      <c r="BS4" s="19">
        <v>1</v>
      </c>
      <c r="BT4" s="19">
        <v>1</v>
      </c>
      <c r="BU4" s="19">
        <v>1</v>
      </c>
      <c r="BV4" s="19">
        <v>1</v>
      </c>
      <c r="BW4" s="19">
        <v>1</v>
      </c>
      <c r="BX4" s="19">
        <v>1</v>
      </c>
      <c r="BY4" s="19">
        <v>1</v>
      </c>
      <c r="BZ4" s="19">
        <v>1</v>
      </c>
      <c r="CA4" s="19">
        <v>1</v>
      </c>
      <c r="CB4" s="19">
        <v>1</v>
      </c>
      <c r="CC4" s="19">
        <v>1</v>
      </c>
      <c r="CD4" s="20"/>
      <c r="CE4" s="20"/>
      <c r="CF4" s="20"/>
      <c r="CG4" s="20"/>
      <c r="CH4" s="20"/>
      <c r="CI4" s="19">
        <v>1</v>
      </c>
      <c r="CJ4" s="19">
        <v>1</v>
      </c>
      <c r="CK4" s="20"/>
      <c r="CL4" s="19">
        <v>1</v>
      </c>
      <c r="CM4" s="19">
        <v>1</v>
      </c>
      <c r="CN4" s="19">
        <v>1</v>
      </c>
      <c r="CO4" s="19">
        <v>1</v>
      </c>
      <c r="CP4" s="19">
        <v>1</v>
      </c>
      <c r="CQ4" s="19">
        <v>1</v>
      </c>
      <c r="CR4" s="19">
        <v>1</v>
      </c>
      <c r="CS4" s="16"/>
      <c r="CT4" s="16"/>
      <c r="CU4" s="16"/>
      <c r="CV4" s="16"/>
      <c r="CW4" s="16"/>
      <c r="CX4" s="16"/>
      <c r="CY4" s="16"/>
      <c r="CZ4" s="16"/>
      <c r="DA4" s="16"/>
      <c r="DB4" s="16"/>
    </row>
    <row r="5" spans="1:106" ht="15.75" customHeight="1">
      <c r="A5" s="13" t="s">
        <v>23</v>
      </c>
      <c r="B5" s="17">
        <v>0</v>
      </c>
      <c r="C5" s="17">
        <v>0</v>
      </c>
      <c r="D5" s="17">
        <v>0</v>
      </c>
      <c r="E5" s="17">
        <v>0</v>
      </c>
      <c r="F5" s="17" t="s">
        <v>24</v>
      </c>
      <c r="G5" s="17" t="s">
        <v>25</v>
      </c>
      <c r="H5" s="17" t="s">
        <v>26</v>
      </c>
      <c r="I5" s="16"/>
      <c r="J5" s="16"/>
      <c r="K5" s="16"/>
      <c r="L5" s="16"/>
      <c r="M5" s="16"/>
      <c r="N5" s="16"/>
      <c r="O5" s="16"/>
      <c r="P5" s="16"/>
      <c r="Q5" s="17" t="s">
        <v>27</v>
      </c>
      <c r="R5" s="17" t="s">
        <v>28</v>
      </c>
      <c r="S5" s="16"/>
      <c r="T5" s="16"/>
      <c r="U5" s="18" t="s">
        <v>29</v>
      </c>
      <c r="V5" s="16"/>
      <c r="W5" s="16"/>
      <c r="X5" s="16"/>
      <c r="Y5" s="21" t="s">
        <v>30</v>
      </c>
      <c r="Z5" s="16"/>
      <c r="AA5" s="16"/>
      <c r="AB5" s="16"/>
      <c r="AC5" s="17">
        <v>486557</v>
      </c>
      <c r="AD5" s="17">
        <v>259011</v>
      </c>
      <c r="AE5" s="17">
        <v>258326</v>
      </c>
      <c r="AF5" s="17">
        <v>3153663</v>
      </c>
      <c r="AG5" s="17">
        <v>133146</v>
      </c>
      <c r="AH5" s="17">
        <v>1461695</v>
      </c>
      <c r="AI5" s="17" t="s">
        <v>31</v>
      </c>
      <c r="AJ5" s="17" t="s">
        <v>32</v>
      </c>
      <c r="AK5" s="22">
        <v>3064.7080000000001</v>
      </c>
      <c r="AL5" s="22">
        <v>4804.8040000000001</v>
      </c>
      <c r="AM5" s="17" t="s">
        <v>33</v>
      </c>
      <c r="AN5" s="22">
        <v>6446.7420000000002</v>
      </c>
      <c r="AO5" s="23">
        <v>5831059</v>
      </c>
      <c r="AP5" s="24">
        <v>12329.38</v>
      </c>
      <c r="AQ5" s="14">
        <v>10417.17</v>
      </c>
      <c r="AR5" s="14">
        <v>14634</v>
      </c>
      <c r="AS5" s="14">
        <v>22417.94</v>
      </c>
      <c r="AT5" s="14">
        <v>1781780</v>
      </c>
      <c r="AU5" s="17">
        <f>9633+1025+14228</f>
        <v>24886</v>
      </c>
      <c r="AV5" s="17">
        <f>3597+287+12361</f>
        <v>16245</v>
      </c>
      <c r="AW5" s="16"/>
      <c r="AX5" s="16"/>
      <c r="AY5" s="16"/>
      <c r="AZ5" s="17">
        <v>113721</v>
      </c>
      <c r="BA5" s="17">
        <v>4926</v>
      </c>
      <c r="BB5" s="17">
        <v>18474</v>
      </c>
      <c r="BC5" s="17" t="s">
        <v>34</v>
      </c>
      <c r="BD5" s="17">
        <v>196.45</v>
      </c>
      <c r="BE5" s="17" t="s">
        <v>35</v>
      </c>
      <c r="BF5" s="17">
        <v>194159</v>
      </c>
      <c r="BG5" s="17">
        <v>321164</v>
      </c>
      <c r="BH5" s="17">
        <v>379988</v>
      </c>
      <c r="BI5" s="16"/>
      <c r="BJ5" s="18" t="s">
        <v>36</v>
      </c>
      <c r="BK5" s="18" t="s">
        <v>37</v>
      </c>
      <c r="BL5" s="18" t="s">
        <v>38</v>
      </c>
      <c r="BM5" s="18" t="s">
        <v>39</v>
      </c>
      <c r="BN5" s="18" t="s">
        <v>40</v>
      </c>
      <c r="BO5" s="20" t="s">
        <v>41</v>
      </c>
      <c r="BP5" s="20" t="s">
        <v>42</v>
      </c>
      <c r="BQ5" s="20" t="s">
        <v>41</v>
      </c>
      <c r="BR5" s="20" t="s">
        <v>43</v>
      </c>
      <c r="BS5" s="20" t="s">
        <v>44</v>
      </c>
      <c r="BT5" s="20" t="s">
        <v>45</v>
      </c>
      <c r="BU5" s="20" t="s">
        <v>46</v>
      </c>
      <c r="BV5" s="20" t="s">
        <v>47</v>
      </c>
      <c r="BW5" s="20" t="s">
        <v>48</v>
      </c>
      <c r="BX5" s="20" t="s">
        <v>49</v>
      </c>
      <c r="BY5" s="20" t="s">
        <v>50</v>
      </c>
      <c r="BZ5" s="20" t="s">
        <v>51</v>
      </c>
      <c r="CA5" s="20" t="s">
        <v>52</v>
      </c>
      <c r="CB5" s="20"/>
      <c r="CC5" s="20"/>
      <c r="CD5" s="20"/>
      <c r="CE5" s="20"/>
      <c r="CF5" s="20"/>
      <c r="CG5" s="20">
        <v>24.495999999999999</v>
      </c>
      <c r="CH5" s="25" t="s">
        <v>53</v>
      </c>
      <c r="CI5" s="20" t="s">
        <v>54</v>
      </c>
      <c r="CJ5" s="20" t="s">
        <v>55</v>
      </c>
      <c r="CK5" s="20" t="s">
        <v>56</v>
      </c>
      <c r="CL5" s="20" t="s">
        <v>57</v>
      </c>
      <c r="CM5" s="20"/>
      <c r="CN5" s="20"/>
      <c r="CO5" s="20"/>
      <c r="CP5" s="20"/>
      <c r="CQ5" s="20"/>
      <c r="CR5" s="20"/>
      <c r="CS5" s="16"/>
      <c r="CT5" s="16"/>
      <c r="CU5" s="16"/>
      <c r="CV5" s="16"/>
      <c r="CW5" s="16"/>
      <c r="CX5" s="16"/>
      <c r="CY5" s="16"/>
      <c r="CZ5" s="16"/>
      <c r="DA5" s="16"/>
      <c r="DB5" s="16"/>
    </row>
    <row r="6" spans="1:106" ht="15.75" customHeight="1">
      <c r="A6" s="13" t="s">
        <v>58</v>
      </c>
      <c r="B6" s="17">
        <v>1</v>
      </c>
      <c r="C6" s="17">
        <v>0</v>
      </c>
      <c r="D6" s="17">
        <v>0</v>
      </c>
      <c r="E6" s="17">
        <v>0</v>
      </c>
      <c r="F6" s="17">
        <v>0</v>
      </c>
      <c r="G6" s="17">
        <v>1</v>
      </c>
      <c r="H6" s="17">
        <v>1</v>
      </c>
      <c r="I6" s="16"/>
      <c r="J6" s="16"/>
      <c r="K6" s="16"/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1</v>
      </c>
      <c r="X6" s="17">
        <v>1</v>
      </c>
      <c r="Y6" s="17">
        <v>1</v>
      </c>
      <c r="Z6" s="17">
        <v>0</v>
      </c>
      <c r="AA6" s="17">
        <v>1</v>
      </c>
      <c r="AB6" s="17">
        <v>1</v>
      </c>
      <c r="AC6" s="17">
        <v>1</v>
      </c>
      <c r="AD6" s="17">
        <v>1</v>
      </c>
      <c r="AE6" s="17">
        <v>0</v>
      </c>
      <c r="AF6" s="17">
        <v>1</v>
      </c>
      <c r="AG6" s="17">
        <v>1</v>
      </c>
      <c r="AH6" s="16"/>
      <c r="AI6" s="16"/>
      <c r="AJ6" s="16"/>
      <c r="AK6" s="17">
        <v>1</v>
      </c>
      <c r="AL6" s="17">
        <v>1</v>
      </c>
      <c r="AM6" s="17">
        <v>1</v>
      </c>
      <c r="AN6" s="17">
        <v>1</v>
      </c>
      <c r="AO6" s="17">
        <v>1</v>
      </c>
      <c r="AP6" s="14">
        <v>1</v>
      </c>
      <c r="AQ6" s="14">
        <v>1</v>
      </c>
      <c r="AR6" s="14">
        <v>1</v>
      </c>
      <c r="AS6" s="14">
        <v>1</v>
      </c>
      <c r="AT6" s="14"/>
      <c r="AU6" s="17">
        <v>1</v>
      </c>
      <c r="AV6" s="17">
        <v>1</v>
      </c>
      <c r="AW6" s="16"/>
      <c r="AX6" s="17">
        <v>1</v>
      </c>
      <c r="AY6" s="16"/>
      <c r="AZ6" s="17">
        <v>1</v>
      </c>
      <c r="BA6" s="17">
        <v>1</v>
      </c>
      <c r="BB6" s="17">
        <v>1</v>
      </c>
      <c r="BC6" s="17">
        <v>1</v>
      </c>
      <c r="BD6" s="17">
        <v>1</v>
      </c>
      <c r="BE6" s="17">
        <v>1</v>
      </c>
      <c r="BF6" s="17">
        <v>1</v>
      </c>
      <c r="BG6" s="17">
        <v>1</v>
      </c>
      <c r="BH6" s="17">
        <v>1</v>
      </c>
      <c r="BI6" s="16"/>
      <c r="BJ6" s="18">
        <v>1</v>
      </c>
      <c r="BK6" s="18">
        <v>1</v>
      </c>
      <c r="BL6" s="18">
        <v>1</v>
      </c>
      <c r="BM6" s="18">
        <v>1</v>
      </c>
      <c r="BN6" s="18">
        <v>1</v>
      </c>
      <c r="BO6" s="19">
        <v>1</v>
      </c>
      <c r="BP6" s="19">
        <v>1</v>
      </c>
      <c r="BQ6" s="19">
        <v>1</v>
      </c>
      <c r="BR6" s="19">
        <v>1</v>
      </c>
      <c r="BS6" s="19">
        <v>1</v>
      </c>
      <c r="BT6" s="19">
        <v>1</v>
      </c>
      <c r="BU6" s="19">
        <v>1</v>
      </c>
      <c r="BV6" s="19">
        <v>1</v>
      </c>
      <c r="BW6" s="20"/>
      <c r="BX6" s="20"/>
      <c r="BY6" s="19">
        <v>1</v>
      </c>
      <c r="BZ6" s="19">
        <v>1</v>
      </c>
      <c r="CA6" s="19">
        <v>1</v>
      </c>
      <c r="CB6" s="19">
        <v>1</v>
      </c>
      <c r="CC6" s="19">
        <v>1</v>
      </c>
      <c r="CD6" s="19">
        <v>1</v>
      </c>
      <c r="CE6" s="19">
        <v>1</v>
      </c>
      <c r="CF6" s="19">
        <v>1</v>
      </c>
      <c r="CG6" s="19">
        <v>1</v>
      </c>
      <c r="CH6" s="19">
        <v>1</v>
      </c>
      <c r="CI6" s="19">
        <v>1</v>
      </c>
      <c r="CJ6" s="19">
        <v>1</v>
      </c>
      <c r="CK6" s="20"/>
      <c r="CL6" s="20"/>
      <c r="CM6" s="20"/>
      <c r="CN6" s="19">
        <v>1</v>
      </c>
      <c r="CO6" s="19">
        <v>1</v>
      </c>
      <c r="CP6" s="19">
        <v>1</v>
      </c>
      <c r="CQ6" s="19">
        <v>1</v>
      </c>
      <c r="CR6" s="19">
        <v>1</v>
      </c>
      <c r="CS6" s="16"/>
      <c r="CT6" s="16"/>
      <c r="CU6" s="16"/>
      <c r="CV6" s="16"/>
      <c r="CW6" s="16"/>
      <c r="CX6" s="16"/>
      <c r="CY6" s="16"/>
      <c r="CZ6" s="16"/>
      <c r="DA6" s="16"/>
      <c r="DB6" s="16"/>
    </row>
    <row r="7" spans="1:106" ht="15.75" customHeight="1">
      <c r="A7" s="13" t="s">
        <v>59</v>
      </c>
      <c r="B7" s="17">
        <v>1</v>
      </c>
      <c r="C7" s="17">
        <v>1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6"/>
      <c r="J7" s="16"/>
      <c r="K7" s="16"/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7">
        <v>1</v>
      </c>
      <c r="X7" s="17">
        <v>1</v>
      </c>
      <c r="Y7" s="17">
        <v>1</v>
      </c>
      <c r="Z7" s="17">
        <v>1</v>
      </c>
      <c r="AA7" s="17">
        <v>1</v>
      </c>
      <c r="AB7" s="17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>
        <v>1</v>
      </c>
      <c r="AI7" s="17">
        <v>1</v>
      </c>
      <c r="AJ7" s="16"/>
      <c r="AK7" s="17">
        <v>1</v>
      </c>
      <c r="AL7" s="17">
        <v>1</v>
      </c>
      <c r="AM7" s="17">
        <v>1</v>
      </c>
      <c r="AN7" s="17">
        <v>1</v>
      </c>
      <c r="AO7" s="17">
        <v>1</v>
      </c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7">
        <v>1</v>
      </c>
      <c r="AV7" s="17">
        <v>1</v>
      </c>
      <c r="AW7" s="16"/>
      <c r="AX7" s="17">
        <v>1</v>
      </c>
      <c r="AY7" s="16"/>
      <c r="AZ7" s="17">
        <v>1</v>
      </c>
      <c r="BA7" s="17">
        <v>1</v>
      </c>
      <c r="BB7" s="17">
        <v>1</v>
      </c>
      <c r="BC7" s="17">
        <v>1</v>
      </c>
      <c r="BD7" s="16"/>
      <c r="BE7" s="17">
        <v>1</v>
      </c>
      <c r="BF7" s="17">
        <v>1</v>
      </c>
      <c r="BG7" s="17">
        <v>1</v>
      </c>
      <c r="BH7" s="17">
        <v>1</v>
      </c>
      <c r="BI7" s="17">
        <v>1</v>
      </c>
      <c r="BJ7" s="18">
        <v>1</v>
      </c>
      <c r="BK7" s="18">
        <v>1</v>
      </c>
      <c r="BL7" s="18">
        <v>1</v>
      </c>
      <c r="BM7" s="18">
        <v>1</v>
      </c>
      <c r="BN7" s="18">
        <v>1</v>
      </c>
      <c r="BO7" s="19">
        <v>1</v>
      </c>
      <c r="BP7" s="19">
        <v>1</v>
      </c>
      <c r="BQ7" s="19">
        <v>1</v>
      </c>
      <c r="BR7" s="19">
        <v>1</v>
      </c>
      <c r="BS7" s="19">
        <v>1</v>
      </c>
      <c r="BT7" s="19">
        <v>1</v>
      </c>
      <c r="BU7" s="19">
        <v>1</v>
      </c>
      <c r="BV7" s="19">
        <v>1</v>
      </c>
      <c r="BW7" s="19">
        <v>1</v>
      </c>
      <c r="BX7" s="19">
        <v>1</v>
      </c>
      <c r="BY7" s="19">
        <v>1</v>
      </c>
      <c r="BZ7" s="19">
        <v>1</v>
      </c>
      <c r="CA7" s="19">
        <v>1</v>
      </c>
      <c r="CB7" s="19">
        <v>1</v>
      </c>
      <c r="CC7" s="19">
        <v>1</v>
      </c>
      <c r="CD7" s="19">
        <v>1</v>
      </c>
      <c r="CE7" s="19">
        <v>1</v>
      </c>
      <c r="CF7" s="19">
        <v>1</v>
      </c>
      <c r="CG7" s="19">
        <v>1</v>
      </c>
      <c r="CH7" s="19">
        <v>1</v>
      </c>
      <c r="CI7" s="19">
        <v>1</v>
      </c>
      <c r="CJ7" s="19">
        <v>1</v>
      </c>
      <c r="CK7" s="19">
        <v>1</v>
      </c>
      <c r="CL7" s="19">
        <v>1</v>
      </c>
      <c r="CM7" s="19">
        <v>1</v>
      </c>
      <c r="CN7" s="19">
        <v>1</v>
      </c>
      <c r="CO7" s="19">
        <v>1</v>
      </c>
      <c r="CP7" s="19">
        <v>1</v>
      </c>
      <c r="CQ7" s="19">
        <v>1</v>
      </c>
      <c r="CR7" s="19">
        <v>1</v>
      </c>
      <c r="CS7" s="16"/>
      <c r="CT7" s="16"/>
      <c r="CU7" s="16"/>
      <c r="CV7" s="16"/>
      <c r="CW7" s="16"/>
      <c r="CX7" s="16"/>
      <c r="CY7" s="16"/>
      <c r="CZ7" s="16"/>
      <c r="DA7" s="16"/>
      <c r="DB7" s="16"/>
    </row>
    <row r="8" spans="1:106" ht="15.75" customHeight="1">
      <c r="A8" s="13" t="s">
        <v>60</v>
      </c>
      <c r="B8" s="17">
        <v>1</v>
      </c>
      <c r="C8" s="17">
        <v>1</v>
      </c>
      <c r="D8" s="17">
        <v>0</v>
      </c>
      <c r="E8" s="17">
        <v>0</v>
      </c>
      <c r="F8" s="17">
        <v>0</v>
      </c>
      <c r="G8" s="17">
        <v>1</v>
      </c>
      <c r="H8" s="17">
        <v>1</v>
      </c>
      <c r="I8" s="16"/>
      <c r="J8" s="16"/>
      <c r="K8" s="16"/>
      <c r="L8" s="17">
        <v>1</v>
      </c>
      <c r="M8" s="17">
        <v>1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</v>
      </c>
      <c r="AD8" s="17">
        <v>1</v>
      </c>
      <c r="AE8" s="17">
        <v>0</v>
      </c>
      <c r="AF8" s="17">
        <v>1</v>
      </c>
      <c r="AG8" s="17">
        <v>0</v>
      </c>
      <c r="AH8" s="17">
        <v>1</v>
      </c>
      <c r="AI8" s="17">
        <v>1</v>
      </c>
      <c r="AJ8" s="16"/>
      <c r="AK8" s="17">
        <v>1</v>
      </c>
      <c r="AL8" s="17">
        <v>1</v>
      </c>
      <c r="AM8" s="17">
        <v>1</v>
      </c>
      <c r="AN8" s="17">
        <v>1</v>
      </c>
      <c r="AO8" s="17">
        <v>1</v>
      </c>
      <c r="AP8" s="14">
        <v>1</v>
      </c>
      <c r="AQ8" s="14">
        <v>1</v>
      </c>
      <c r="AR8" s="14">
        <v>0</v>
      </c>
      <c r="AS8" s="14">
        <v>0</v>
      </c>
      <c r="AT8" s="14">
        <v>1</v>
      </c>
      <c r="AU8" s="17">
        <v>0</v>
      </c>
      <c r="AV8" s="16"/>
      <c r="AW8" s="16"/>
      <c r="AX8" s="16"/>
      <c r="AY8" s="16"/>
      <c r="AZ8" s="17">
        <v>1</v>
      </c>
      <c r="BA8" s="17">
        <v>1</v>
      </c>
      <c r="BB8" s="17">
        <v>1</v>
      </c>
      <c r="BC8" s="17">
        <v>1</v>
      </c>
      <c r="BD8" s="16"/>
      <c r="BE8" s="17">
        <v>1</v>
      </c>
      <c r="BF8" s="17">
        <v>1</v>
      </c>
      <c r="BG8" s="17">
        <v>0</v>
      </c>
      <c r="BH8" s="17">
        <v>1</v>
      </c>
      <c r="BI8" s="16"/>
      <c r="BJ8" s="18">
        <v>1</v>
      </c>
      <c r="BK8" s="18">
        <v>1</v>
      </c>
      <c r="BL8" s="18">
        <v>1</v>
      </c>
      <c r="BM8" s="18">
        <v>1</v>
      </c>
      <c r="BN8" s="18">
        <v>1</v>
      </c>
      <c r="BO8" s="19">
        <v>1</v>
      </c>
      <c r="BP8" s="19">
        <v>1</v>
      </c>
      <c r="BQ8" s="19">
        <v>1</v>
      </c>
      <c r="BR8" s="19">
        <v>1</v>
      </c>
      <c r="BS8" s="19">
        <v>1</v>
      </c>
      <c r="BT8" s="19">
        <v>1</v>
      </c>
      <c r="BU8" s="19">
        <v>1</v>
      </c>
      <c r="BV8" s="19">
        <v>1</v>
      </c>
      <c r="BW8" s="19">
        <v>1</v>
      </c>
      <c r="BX8" s="19">
        <v>1</v>
      </c>
      <c r="BY8" s="19">
        <v>1</v>
      </c>
      <c r="BZ8" s="19">
        <v>1</v>
      </c>
      <c r="CA8" s="19">
        <v>1</v>
      </c>
      <c r="CB8" s="19">
        <v>1</v>
      </c>
      <c r="CC8" s="19">
        <v>1</v>
      </c>
      <c r="CD8" s="19">
        <v>1</v>
      </c>
      <c r="CE8" s="19">
        <v>1</v>
      </c>
      <c r="CF8" s="19">
        <v>1</v>
      </c>
      <c r="CG8" s="19">
        <v>1</v>
      </c>
      <c r="CH8" s="19">
        <v>1</v>
      </c>
      <c r="CI8" s="19">
        <v>1</v>
      </c>
      <c r="CJ8" s="19">
        <v>1</v>
      </c>
      <c r="CK8" s="19">
        <v>1</v>
      </c>
      <c r="CL8" s="19">
        <v>1</v>
      </c>
      <c r="CM8" s="19">
        <v>1</v>
      </c>
      <c r="CN8" s="19">
        <v>1</v>
      </c>
      <c r="CO8" s="19">
        <v>1</v>
      </c>
      <c r="CP8" s="19">
        <v>1</v>
      </c>
      <c r="CQ8" s="19">
        <v>1</v>
      </c>
      <c r="CR8" s="19">
        <v>1</v>
      </c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spans="1:106" ht="15.75" customHeight="1">
      <c r="A9" s="13" t="s">
        <v>61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1</v>
      </c>
      <c r="H9" s="17">
        <v>1</v>
      </c>
      <c r="I9" s="16"/>
      <c r="J9" s="16"/>
      <c r="K9" s="16"/>
      <c r="L9" s="17">
        <v>1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0</v>
      </c>
      <c r="V9" s="17">
        <v>1</v>
      </c>
      <c r="W9" s="17">
        <v>1</v>
      </c>
      <c r="X9" s="17">
        <v>1</v>
      </c>
      <c r="Y9" s="17">
        <v>1</v>
      </c>
      <c r="Z9" s="17">
        <v>0</v>
      </c>
      <c r="AA9" s="17">
        <v>1</v>
      </c>
      <c r="AB9" s="17">
        <v>0</v>
      </c>
      <c r="AC9" s="17">
        <v>1</v>
      </c>
      <c r="AD9" s="17">
        <v>0</v>
      </c>
      <c r="AE9" s="17">
        <v>0</v>
      </c>
      <c r="AF9" s="17">
        <v>1</v>
      </c>
      <c r="AG9" s="17">
        <v>1</v>
      </c>
      <c r="AH9" s="17">
        <v>0</v>
      </c>
      <c r="AI9" s="17">
        <v>0</v>
      </c>
      <c r="AJ9" s="16"/>
      <c r="AK9" s="17">
        <v>1</v>
      </c>
      <c r="AL9" s="17">
        <v>1</v>
      </c>
      <c r="AM9" s="17">
        <v>1</v>
      </c>
      <c r="AN9" s="17">
        <v>0</v>
      </c>
      <c r="AO9" s="17">
        <v>1</v>
      </c>
      <c r="AP9" s="14">
        <v>1</v>
      </c>
      <c r="AQ9" s="14">
        <v>1</v>
      </c>
      <c r="AR9" s="14">
        <v>1</v>
      </c>
      <c r="AS9" s="14">
        <v>0</v>
      </c>
      <c r="AT9" s="14">
        <v>0</v>
      </c>
      <c r="AU9" s="17">
        <v>1</v>
      </c>
      <c r="AV9" s="17">
        <v>1</v>
      </c>
      <c r="AW9" s="17">
        <v>1</v>
      </c>
      <c r="AX9" s="17">
        <v>1</v>
      </c>
      <c r="AY9" s="17">
        <v>1</v>
      </c>
      <c r="AZ9" s="17">
        <v>1</v>
      </c>
      <c r="BA9" s="17">
        <v>1</v>
      </c>
      <c r="BB9" s="17">
        <v>1</v>
      </c>
      <c r="BC9" s="17">
        <v>1</v>
      </c>
      <c r="BD9" s="17">
        <v>1</v>
      </c>
      <c r="BE9" s="17">
        <v>1</v>
      </c>
      <c r="BF9" s="17">
        <v>1</v>
      </c>
      <c r="BG9" s="17">
        <v>1</v>
      </c>
      <c r="BH9" s="17">
        <v>1</v>
      </c>
      <c r="BI9" s="17">
        <v>1</v>
      </c>
      <c r="BJ9" s="18">
        <v>1</v>
      </c>
      <c r="BK9" s="18">
        <v>1</v>
      </c>
      <c r="BL9" s="18">
        <v>1</v>
      </c>
      <c r="BM9" s="18">
        <v>1</v>
      </c>
      <c r="BN9" s="18">
        <v>1</v>
      </c>
      <c r="BO9" s="19">
        <v>1</v>
      </c>
      <c r="BP9" s="19">
        <v>1</v>
      </c>
      <c r="BQ9" s="19">
        <v>1</v>
      </c>
      <c r="BR9" s="19">
        <v>1</v>
      </c>
      <c r="BS9" s="19">
        <v>1</v>
      </c>
      <c r="BT9" s="19">
        <v>1</v>
      </c>
      <c r="BU9" s="19">
        <v>1</v>
      </c>
      <c r="BV9" s="19">
        <v>1</v>
      </c>
      <c r="BW9" s="20"/>
      <c r="BX9" s="20"/>
      <c r="BY9" s="19">
        <v>1</v>
      </c>
      <c r="BZ9" s="19">
        <v>1</v>
      </c>
      <c r="CA9" s="19">
        <v>1</v>
      </c>
      <c r="CB9" s="20"/>
      <c r="CC9" s="20"/>
      <c r="CD9" s="19">
        <v>1</v>
      </c>
      <c r="CE9" s="19">
        <v>1</v>
      </c>
      <c r="CF9" s="19">
        <v>1</v>
      </c>
      <c r="CG9" s="19">
        <v>1</v>
      </c>
      <c r="CH9" s="20"/>
      <c r="CI9" s="20"/>
      <c r="CJ9" s="20"/>
      <c r="CK9" s="20"/>
      <c r="CL9" s="20"/>
      <c r="CM9" s="20"/>
      <c r="CN9" s="19">
        <v>1</v>
      </c>
      <c r="CO9" s="19">
        <v>1</v>
      </c>
      <c r="CP9" s="19">
        <v>1</v>
      </c>
      <c r="CQ9" s="19">
        <v>1</v>
      </c>
      <c r="CR9" s="19">
        <v>1</v>
      </c>
      <c r="CS9" s="16"/>
      <c r="CT9" s="16"/>
      <c r="CU9" s="16"/>
      <c r="CV9" s="16"/>
      <c r="CW9" s="16"/>
      <c r="CX9" s="16"/>
      <c r="CY9" s="16"/>
      <c r="CZ9" s="16"/>
      <c r="DA9" s="16"/>
      <c r="DB9" s="16"/>
    </row>
    <row r="10" spans="1:106" ht="15.75" customHeight="1">
      <c r="A10" s="13" t="s">
        <v>62</v>
      </c>
      <c r="B10" s="17">
        <v>1</v>
      </c>
      <c r="C10" s="17">
        <v>0</v>
      </c>
      <c r="D10" s="17">
        <v>0</v>
      </c>
      <c r="E10" s="17">
        <v>0</v>
      </c>
      <c r="F10" s="17">
        <v>1</v>
      </c>
      <c r="G10" s="17">
        <v>0</v>
      </c>
      <c r="H10" s="17">
        <v>1</v>
      </c>
      <c r="I10" s="16"/>
      <c r="J10" s="16"/>
      <c r="K10" s="16"/>
      <c r="L10" s="17">
        <v>1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1</v>
      </c>
      <c r="AB10" s="17">
        <v>1</v>
      </c>
      <c r="AC10" s="17">
        <v>1</v>
      </c>
      <c r="AD10" s="17">
        <v>1</v>
      </c>
      <c r="AE10" s="17">
        <v>1</v>
      </c>
      <c r="AF10" s="17">
        <v>1</v>
      </c>
      <c r="AG10" s="17">
        <v>1</v>
      </c>
      <c r="AH10" s="17">
        <v>1</v>
      </c>
      <c r="AI10" s="17">
        <v>0</v>
      </c>
      <c r="AJ10" s="17">
        <v>1</v>
      </c>
      <c r="AK10" s="17">
        <v>1</v>
      </c>
      <c r="AL10" s="17">
        <v>1</v>
      </c>
      <c r="AM10" s="17">
        <v>1</v>
      </c>
      <c r="AN10" s="17">
        <v>1</v>
      </c>
      <c r="AO10" s="17">
        <v>1</v>
      </c>
      <c r="AP10" s="14">
        <v>1</v>
      </c>
      <c r="AQ10" s="14">
        <v>0</v>
      </c>
      <c r="AR10" s="14">
        <v>0</v>
      </c>
      <c r="AS10" s="14">
        <v>0</v>
      </c>
      <c r="AT10" s="14">
        <v>0</v>
      </c>
      <c r="AU10" s="17">
        <v>1</v>
      </c>
      <c r="AV10" s="17">
        <v>1</v>
      </c>
      <c r="AW10" s="16"/>
      <c r="AX10" s="16"/>
      <c r="AY10" s="16"/>
      <c r="AZ10" s="17">
        <v>1</v>
      </c>
      <c r="BA10" s="17">
        <v>1</v>
      </c>
      <c r="BB10" s="17">
        <v>1</v>
      </c>
      <c r="BC10" s="17">
        <v>1</v>
      </c>
      <c r="BD10" s="17">
        <v>1</v>
      </c>
      <c r="BE10" s="17">
        <v>1</v>
      </c>
      <c r="BF10" s="16"/>
      <c r="BG10" s="16"/>
      <c r="BH10" s="17">
        <v>0</v>
      </c>
      <c r="BI10" s="17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9">
        <v>1</v>
      </c>
      <c r="BP10" s="19">
        <v>1</v>
      </c>
      <c r="BQ10" s="19">
        <v>1</v>
      </c>
      <c r="BR10" s="19">
        <v>1</v>
      </c>
      <c r="BS10" s="19">
        <v>1</v>
      </c>
      <c r="BT10" s="19">
        <v>1</v>
      </c>
      <c r="BU10" s="19">
        <v>1</v>
      </c>
      <c r="BV10" s="19">
        <v>1</v>
      </c>
      <c r="BW10" s="19">
        <v>1</v>
      </c>
      <c r="BX10" s="19">
        <v>1</v>
      </c>
      <c r="BY10" s="19">
        <v>1</v>
      </c>
      <c r="BZ10" s="19">
        <v>1</v>
      </c>
      <c r="CA10" s="19">
        <v>1</v>
      </c>
      <c r="CB10" s="19">
        <v>1</v>
      </c>
      <c r="CC10" s="19">
        <v>1</v>
      </c>
      <c r="CD10" s="19">
        <v>1</v>
      </c>
      <c r="CE10" s="19">
        <v>1</v>
      </c>
      <c r="CF10" s="19">
        <v>1</v>
      </c>
      <c r="CG10" s="19">
        <v>1</v>
      </c>
      <c r="CH10" s="20"/>
      <c r="CI10" s="19">
        <v>1</v>
      </c>
      <c r="CJ10" s="19">
        <v>1</v>
      </c>
      <c r="CK10" s="19">
        <v>1</v>
      </c>
      <c r="CL10" s="19">
        <v>1</v>
      </c>
      <c r="CM10" s="20"/>
      <c r="CN10" s="19">
        <v>1</v>
      </c>
      <c r="CO10" s="19">
        <v>1</v>
      </c>
      <c r="CP10" s="19">
        <v>1</v>
      </c>
      <c r="CQ10" s="19">
        <v>1</v>
      </c>
      <c r="CR10" s="19">
        <v>1</v>
      </c>
      <c r="CS10" s="16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6" ht="15.75" customHeight="1">
      <c r="A11" s="13" t="s">
        <v>63</v>
      </c>
      <c r="B11" s="17">
        <v>1</v>
      </c>
      <c r="C11" s="17">
        <v>0</v>
      </c>
      <c r="D11" s="17">
        <v>0</v>
      </c>
      <c r="E11" s="17">
        <v>0</v>
      </c>
      <c r="F11" s="17">
        <v>0</v>
      </c>
      <c r="G11" s="17">
        <v>1</v>
      </c>
      <c r="H11" s="17">
        <v>1</v>
      </c>
      <c r="I11" s="16"/>
      <c r="J11" s="16"/>
      <c r="K11" s="16"/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0</v>
      </c>
      <c r="AB11" s="17">
        <v>0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>
        <v>0</v>
      </c>
      <c r="AI11" s="17">
        <v>0</v>
      </c>
      <c r="AJ11" s="17">
        <v>0</v>
      </c>
      <c r="AK11" s="17">
        <v>1</v>
      </c>
      <c r="AL11" s="17">
        <v>1</v>
      </c>
      <c r="AM11" s="17">
        <v>1</v>
      </c>
      <c r="AN11" s="18"/>
      <c r="AO11" s="17">
        <v>1</v>
      </c>
      <c r="AP11" s="14">
        <v>1</v>
      </c>
      <c r="AQ11" s="14">
        <v>1</v>
      </c>
      <c r="AR11" s="14"/>
      <c r="AS11" s="14"/>
      <c r="AT11" s="14"/>
      <c r="AU11" s="17">
        <v>1</v>
      </c>
      <c r="AV11" s="17">
        <v>1</v>
      </c>
      <c r="AW11" s="16"/>
      <c r="AX11" s="17">
        <v>1</v>
      </c>
      <c r="AY11" s="16"/>
      <c r="AZ11" s="17">
        <v>1</v>
      </c>
      <c r="BA11" s="17">
        <v>1</v>
      </c>
      <c r="BB11" s="17">
        <v>1</v>
      </c>
      <c r="BC11" s="16"/>
      <c r="BD11" s="16"/>
      <c r="BE11" s="17">
        <v>1</v>
      </c>
      <c r="BF11" s="17">
        <v>1</v>
      </c>
      <c r="BG11" s="17">
        <v>1</v>
      </c>
      <c r="BH11" s="17">
        <v>1</v>
      </c>
      <c r="BI11" s="16"/>
      <c r="BJ11" s="18">
        <v>1</v>
      </c>
      <c r="BK11" s="18">
        <v>1</v>
      </c>
      <c r="BL11" s="18">
        <v>1</v>
      </c>
      <c r="BM11" s="18">
        <v>1</v>
      </c>
      <c r="BN11" s="18">
        <v>1</v>
      </c>
      <c r="BO11" s="19">
        <v>1</v>
      </c>
      <c r="BP11" s="19">
        <v>1</v>
      </c>
      <c r="BQ11" s="19">
        <v>1</v>
      </c>
      <c r="BR11" s="19">
        <v>1</v>
      </c>
      <c r="BS11" s="19">
        <v>1</v>
      </c>
      <c r="BT11" s="19">
        <v>1</v>
      </c>
      <c r="BU11" s="19">
        <v>1</v>
      </c>
      <c r="BV11" s="19">
        <v>1</v>
      </c>
      <c r="BW11" s="19">
        <v>1</v>
      </c>
      <c r="BX11" s="19">
        <v>1</v>
      </c>
      <c r="BY11" s="19">
        <v>1</v>
      </c>
      <c r="BZ11" s="19">
        <v>1</v>
      </c>
      <c r="CA11" s="19">
        <v>1</v>
      </c>
      <c r="CB11" s="20"/>
      <c r="CC11" s="20"/>
      <c r="CD11" s="19">
        <v>1</v>
      </c>
      <c r="CE11" s="19">
        <v>1</v>
      </c>
      <c r="CF11" s="19">
        <v>1</v>
      </c>
      <c r="CG11" s="19">
        <v>1</v>
      </c>
      <c r="CH11" s="19">
        <v>1</v>
      </c>
      <c r="CI11" s="19">
        <v>1</v>
      </c>
      <c r="CJ11" s="20"/>
      <c r="CK11" s="20"/>
      <c r="CL11" s="20"/>
      <c r="CM11" s="20"/>
      <c r="CN11" s="19">
        <v>1</v>
      </c>
      <c r="CO11" s="20"/>
      <c r="CP11" s="20"/>
      <c r="CQ11" s="20"/>
      <c r="CR11" s="20"/>
      <c r="CS11" s="16"/>
      <c r="CT11" s="16"/>
      <c r="CU11" s="16"/>
      <c r="CV11" s="16"/>
      <c r="CW11" s="16"/>
      <c r="CX11" s="16"/>
      <c r="CY11" s="16"/>
      <c r="CZ11" s="16"/>
      <c r="DA11" s="16"/>
      <c r="DB11" s="16"/>
    </row>
    <row r="12" spans="1:106" ht="15.75" customHeight="1">
      <c r="A12" s="13" t="s">
        <v>64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1</v>
      </c>
      <c r="H12" s="17">
        <v>1</v>
      </c>
      <c r="I12" s="16"/>
      <c r="J12" s="16"/>
      <c r="K12" s="16"/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1</v>
      </c>
      <c r="S12" s="17">
        <v>0</v>
      </c>
      <c r="T12" s="17">
        <v>0</v>
      </c>
      <c r="U12" s="17">
        <v>1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8"/>
      <c r="AK12" s="17">
        <v>1</v>
      </c>
      <c r="AL12" s="17">
        <v>1</v>
      </c>
      <c r="AM12" s="17">
        <v>1</v>
      </c>
      <c r="AN12" s="17">
        <v>1</v>
      </c>
      <c r="AO12" s="17">
        <v>0</v>
      </c>
      <c r="AP12" s="14">
        <v>1</v>
      </c>
      <c r="AQ12" s="14">
        <v>1</v>
      </c>
      <c r="AR12" s="14">
        <v>1</v>
      </c>
      <c r="AS12" s="14">
        <v>1</v>
      </c>
      <c r="AT12" s="14">
        <v>1</v>
      </c>
      <c r="AU12" s="17">
        <v>1</v>
      </c>
      <c r="AV12" s="17">
        <v>1</v>
      </c>
      <c r="AW12" s="16"/>
      <c r="AX12" s="16"/>
      <c r="AY12" s="16"/>
      <c r="AZ12" s="17">
        <v>1</v>
      </c>
      <c r="BA12" s="17">
        <v>1</v>
      </c>
      <c r="BB12" s="17">
        <v>1</v>
      </c>
      <c r="BC12" s="17">
        <v>1</v>
      </c>
      <c r="BD12" s="17">
        <v>1</v>
      </c>
      <c r="BE12" s="17">
        <v>1</v>
      </c>
      <c r="BF12" s="17">
        <v>1</v>
      </c>
      <c r="BG12" s="17">
        <v>1</v>
      </c>
      <c r="BH12" s="17">
        <v>0</v>
      </c>
      <c r="BI12" s="16"/>
      <c r="BJ12" s="16"/>
      <c r="BK12" s="16"/>
      <c r="BL12" s="16"/>
      <c r="BM12" s="16"/>
      <c r="BN12" s="16"/>
      <c r="BO12" s="19">
        <v>1</v>
      </c>
      <c r="BP12" s="19">
        <v>1</v>
      </c>
      <c r="BQ12" s="19">
        <v>1</v>
      </c>
      <c r="BR12" s="19">
        <v>1</v>
      </c>
      <c r="BS12" s="19">
        <v>1</v>
      </c>
      <c r="BT12" s="19">
        <v>1</v>
      </c>
      <c r="BU12" s="19">
        <v>1</v>
      </c>
      <c r="BV12" s="19">
        <v>1</v>
      </c>
      <c r="BW12" s="20"/>
      <c r="BX12" s="20"/>
      <c r="BY12" s="19">
        <v>1</v>
      </c>
      <c r="BZ12" s="19">
        <v>1</v>
      </c>
      <c r="CA12" s="19">
        <v>1</v>
      </c>
      <c r="CB12" s="19">
        <v>1</v>
      </c>
      <c r="CC12" s="19">
        <v>1</v>
      </c>
      <c r="CD12" s="19">
        <v>1</v>
      </c>
      <c r="CE12" s="20"/>
      <c r="CF12" s="20"/>
      <c r="CG12" s="20"/>
      <c r="CH12" s="20"/>
      <c r="CI12" s="20">
        <v>1</v>
      </c>
      <c r="CJ12" s="20"/>
      <c r="CK12" s="20"/>
      <c r="CL12" s="20"/>
      <c r="CM12" s="20"/>
      <c r="CN12" s="20"/>
      <c r="CO12" s="20"/>
      <c r="CP12" s="20"/>
      <c r="CQ12" s="20"/>
      <c r="CR12" s="20"/>
      <c r="CS12" s="16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6" ht="15.75" customHeight="1">
      <c r="A13" s="13" t="s">
        <v>65</v>
      </c>
      <c r="B13" s="16"/>
      <c r="C13" s="16"/>
      <c r="D13" s="26"/>
      <c r="E13" s="16"/>
      <c r="F13" s="16"/>
      <c r="G13" s="27">
        <v>0.45</v>
      </c>
      <c r="H13" s="27">
        <v>0.4</v>
      </c>
      <c r="I13" s="16"/>
      <c r="J13" s="16"/>
      <c r="K13" s="16"/>
      <c r="L13" s="17" t="s">
        <v>66</v>
      </c>
      <c r="M13" s="17" t="s">
        <v>67</v>
      </c>
      <c r="N13" s="14"/>
      <c r="O13" s="16"/>
      <c r="P13" s="28">
        <v>0.87</v>
      </c>
      <c r="Q13" s="17" t="s">
        <v>68</v>
      </c>
      <c r="R13" s="14" t="s">
        <v>69</v>
      </c>
      <c r="S13" s="28">
        <v>0.55000000000000004</v>
      </c>
      <c r="T13" s="23">
        <v>2000</v>
      </c>
      <c r="U13" s="14" t="s">
        <v>70</v>
      </c>
      <c r="V13" s="27" t="s">
        <v>71</v>
      </c>
      <c r="W13" s="27"/>
      <c r="X13" s="16"/>
      <c r="Y13" s="29">
        <v>0.02</v>
      </c>
      <c r="Z13" s="27">
        <v>0.54</v>
      </c>
      <c r="AA13" s="16"/>
      <c r="AB13" s="17">
        <v>25.9</v>
      </c>
      <c r="AC13" s="17" t="s">
        <v>72</v>
      </c>
      <c r="AD13" s="27">
        <v>0.53</v>
      </c>
      <c r="AE13" s="27">
        <v>1</v>
      </c>
      <c r="AF13" s="17" t="s">
        <v>73</v>
      </c>
      <c r="AG13" s="17"/>
      <c r="AH13" s="17">
        <v>0</v>
      </c>
      <c r="AI13" s="17">
        <v>0</v>
      </c>
      <c r="AJ13" s="16"/>
      <c r="AK13" s="17" t="s">
        <v>74</v>
      </c>
      <c r="AL13" s="17">
        <v>64264</v>
      </c>
      <c r="AM13" s="17">
        <v>58399</v>
      </c>
      <c r="AN13" s="17" t="s">
        <v>75</v>
      </c>
      <c r="AO13" s="17">
        <v>28738</v>
      </c>
      <c r="AP13" s="30">
        <v>1</v>
      </c>
      <c r="AQ13" s="14">
        <v>100</v>
      </c>
      <c r="AR13" s="14">
        <v>100</v>
      </c>
      <c r="AS13" s="14">
        <v>32025</v>
      </c>
      <c r="AT13" s="14">
        <v>33113</v>
      </c>
      <c r="AU13" s="30">
        <v>1</v>
      </c>
      <c r="AV13" s="30">
        <v>1</v>
      </c>
      <c r="AW13" s="16"/>
      <c r="AX13" s="14"/>
      <c r="AY13" s="17" t="s">
        <v>76</v>
      </c>
      <c r="AZ13" s="16"/>
      <c r="BA13" s="27"/>
      <c r="BB13" s="16"/>
      <c r="BC13" s="16"/>
      <c r="BD13" s="17"/>
      <c r="BE13" s="27" t="s">
        <v>77</v>
      </c>
      <c r="BF13" s="17" t="s">
        <v>78</v>
      </c>
      <c r="BG13" s="17" t="s">
        <v>79</v>
      </c>
      <c r="BH13" s="17">
        <v>461</v>
      </c>
      <c r="BI13" s="16"/>
      <c r="BJ13" s="16"/>
      <c r="BK13" s="18" t="s">
        <v>80</v>
      </c>
      <c r="BL13" s="16"/>
      <c r="BM13" s="16"/>
      <c r="BN13" s="16"/>
      <c r="BO13" s="20" t="s">
        <v>81</v>
      </c>
      <c r="BP13" s="20" t="s">
        <v>82</v>
      </c>
      <c r="BQ13" s="20" t="s">
        <v>83</v>
      </c>
      <c r="BR13" s="20" t="s">
        <v>84</v>
      </c>
      <c r="BS13" s="20" t="s">
        <v>85</v>
      </c>
      <c r="BT13" s="20"/>
      <c r="BU13" s="20"/>
      <c r="BV13" s="20"/>
      <c r="BW13" s="20"/>
      <c r="BX13" s="20" t="s">
        <v>86</v>
      </c>
      <c r="BY13" s="31" t="s">
        <v>87</v>
      </c>
      <c r="BZ13" s="20" t="s">
        <v>88</v>
      </c>
      <c r="CA13" s="20" t="s">
        <v>89</v>
      </c>
      <c r="CB13" s="20" t="s">
        <v>90</v>
      </c>
      <c r="CC13" s="32">
        <v>0.45</v>
      </c>
      <c r="CD13" s="20" t="s">
        <v>91</v>
      </c>
      <c r="CE13" s="20" t="s">
        <v>92</v>
      </c>
      <c r="CF13" s="20" t="s">
        <v>93</v>
      </c>
      <c r="CG13" s="20" t="s">
        <v>94</v>
      </c>
      <c r="CH13" s="33" t="s">
        <v>95</v>
      </c>
      <c r="CI13" s="20"/>
      <c r="CJ13" s="20"/>
      <c r="CK13" s="20"/>
      <c r="CL13" s="20"/>
      <c r="CM13" s="20"/>
      <c r="CN13" s="20" t="s">
        <v>96</v>
      </c>
      <c r="CO13" s="20" t="s">
        <v>97</v>
      </c>
      <c r="CP13" s="31" t="s">
        <v>98</v>
      </c>
      <c r="CQ13" s="20" t="s">
        <v>99</v>
      </c>
      <c r="CR13" s="34">
        <v>0.46800000000000003</v>
      </c>
      <c r="CS13" s="16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6" ht="15.75" customHeight="1">
      <c r="A14" s="13" t="s">
        <v>100</v>
      </c>
      <c r="B14" s="16"/>
      <c r="C14" s="16"/>
      <c r="D14" s="16"/>
      <c r="E14" s="16"/>
      <c r="F14" s="16"/>
      <c r="G14" s="18"/>
      <c r="H14" s="18"/>
      <c r="I14" s="16"/>
      <c r="J14" s="16"/>
      <c r="K14" s="16"/>
      <c r="L14" s="17" t="s">
        <v>101</v>
      </c>
      <c r="M14" s="27" t="s">
        <v>102</v>
      </c>
      <c r="N14" s="27">
        <v>0.22</v>
      </c>
      <c r="O14" s="17" t="s">
        <v>103</v>
      </c>
      <c r="P14" s="17" t="s">
        <v>104</v>
      </c>
      <c r="Q14" s="17" t="s">
        <v>105</v>
      </c>
      <c r="R14" s="17" t="s">
        <v>106</v>
      </c>
      <c r="S14" s="35">
        <v>1.6100000000000001E-3</v>
      </c>
      <c r="T14" s="35">
        <v>1.4999999999999999E-4</v>
      </c>
      <c r="U14" s="35" t="s">
        <v>107</v>
      </c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6"/>
      <c r="AG14" s="16"/>
      <c r="AH14" s="16"/>
      <c r="AI14" s="16"/>
      <c r="AJ14" s="16"/>
      <c r="AK14" s="18"/>
      <c r="AL14" s="18"/>
      <c r="AM14" s="17">
        <v>5900503</v>
      </c>
      <c r="AN14" s="17">
        <v>2413263.5</v>
      </c>
      <c r="AO14" s="17">
        <v>6255045</v>
      </c>
      <c r="AP14" s="14"/>
      <c r="AQ14" s="14"/>
      <c r="AR14" s="14"/>
      <c r="AS14" s="14"/>
      <c r="AT14" s="14"/>
      <c r="AU14" s="16"/>
      <c r="AV14" s="16"/>
      <c r="AW14" s="16"/>
      <c r="AX14" s="16"/>
      <c r="AY14" s="16"/>
      <c r="AZ14" s="35"/>
      <c r="BA14" s="35"/>
      <c r="BB14" s="35"/>
      <c r="BC14" s="16"/>
      <c r="BD14" s="35"/>
      <c r="BE14" s="17" t="s">
        <v>108</v>
      </c>
      <c r="BF14" s="16"/>
      <c r="BG14" s="16"/>
      <c r="BH14" s="17" t="s">
        <v>108</v>
      </c>
      <c r="BI14" s="16"/>
      <c r="BJ14" s="28">
        <v>0.68</v>
      </c>
      <c r="BK14" s="16"/>
      <c r="BL14" s="16"/>
      <c r="BM14" s="16"/>
      <c r="BN14" s="16"/>
      <c r="BO14" s="32">
        <v>0.36</v>
      </c>
      <c r="BP14" s="32">
        <v>0.48</v>
      </c>
      <c r="BQ14" s="32">
        <v>0.32</v>
      </c>
      <c r="BR14" s="32">
        <v>0.17</v>
      </c>
      <c r="BS14" s="32">
        <v>0.11</v>
      </c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16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6" ht="15.75" customHeight="1">
      <c r="A15" s="13" t="s">
        <v>109</v>
      </c>
      <c r="B15" s="16"/>
      <c r="C15" s="26"/>
      <c r="D15" s="16"/>
      <c r="E15" s="16"/>
      <c r="F15" s="16"/>
      <c r="G15" s="17">
        <v>184.95500000000001</v>
      </c>
      <c r="H15" s="35">
        <v>0.99199999999999999</v>
      </c>
      <c r="I15" s="16"/>
      <c r="J15" s="16"/>
      <c r="K15" s="16"/>
      <c r="L15" s="18"/>
      <c r="M15" s="18"/>
      <c r="N15" s="18"/>
      <c r="O15" s="18"/>
      <c r="P15" s="18"/>
      <c r="Q15" s="16"/>
      <c r="R15" s="16"/>
      <c r="S15" s="17" t="s">
        <v>110</v>
      </c>
      <c r="T15" s="17" t="s">
        <v>111</v>
      </c>
      <c r="U15" s="17">
        <v>9017.0400000000009</v>
      </c>
      <c r="V15" s="27">
        <v>0.3</v>
      </c>
      <c r="W15" s="16"/>
      <c r="X15" s="16"/>
      <c r="Y15" s="16"/>
      <c r="Z15" s="16"/>
      <c r="AA15" s="17" t="s">
        <v>112</v>
      </c>
      <c r="AB15" s="36">
        <v>5.048</v>
      </c>
      <c r="AC15" s="17">
        <v>19596</v>
      </c>
      <c r="AD15" s="16"/>
      <c r="AE15" s="17" t="s">
        <v>113</v>
      </c>
      <c r="AF15" s="17">
        <v>1193399</v>
      </c>
      <c r="AG15" s="17">
        <v>1079247</v>
      </c>
      <c r="AH15" s="17">
        <v>44731</v>
      </c>
      <c r="AI15" s="17">
        <v>55347</v>
      </c>
      <c r="AJ15" s="18"/>
      <c r="AK15" s="18"/>
      <c r="AL15" s="17">
        <f>AL20+AL22</f>
        <v>13691923</v>
      </c>
      <c r="AM15" s="18"/>
      <c r="AN15" s="18"/>
      <c r="AO15" s="18"/>
      <c r="AP15" s="18"/>
      <c r="AQ15" s="18"/>
      <c r="AR15" s="18"/>
      <c r="AS15" s="18">
        <v>100</v>
      </c>
      <c r="AT15" s="18"/>
      <c r="AU15" s="16"/>
      <c r="AV15" s="16"/>
      <c r="AW15" s="16"/>
      <c r="AX15" s="16"/>
      <c r="AY15" s="16"/>
      <c r="AZ15" s="16"/>
      <c r="BA15" s="16"/>
      <c r="BB15" s="16"/>
      <c r="BC15" s="27">
        <v>0.8</v>
      </c>
      <c r="BD15" s="16"/>
      <c r="BE15" s="16"/>
      <c r="BF15" s="17">
        <v>7348</v>
      </c>
      <c r="BG15" s="17">
        <v>15388</v>
      </c>
      <c r="BH15" s="16"/>
      <c r="BI15" s="16"/>
      <c r="BJ15" s="16"/>
      <c r="BK15" s="16"/>
      <c r="BL15" s="16"/>
      <c r="BM15" s="16"/>
      <c r="BN15" s="16"/>
      <c r="BO15" s="20"/>
      <c r="BP15" s="20"/>
      <c r="BQ15" s="32">
        <v>0.75</v>
      </c>
      <c r="BR15" s="32">
        <v>0.57999999999999996</v>
      </c>
      <c r="BS15" s="20"/>
      <c r="BT15" s="20"/>
      <c r="BU15" s="20" t="s">
        <v>114</v>
      </c>
      <c r="BV15" s="20" t="s">
        <v>115</v>
      </c>
      <c r="BW15" s="20" t="s">
        <v>116</v>
      </c>
      <c r="BX15" s="20" t="s">
        <v>117</v>
      </c>
      <c r="BY15" s="20"/>
      <c r="BZ15" s="20"/>
      <c r="CA15" s="20" t="s">
        <v>118</v>
      </c>
      <c r="CB15" s="32">
        <v>0.88</v>
      </c>
      <c r="CC15" s="20"/>
      <c r="CD15" s="20" t="s">
        <v>119</v>
      </c>
      <c r="CE15" s="20" t="s">
        <v>120</v>
      </c>
      <c r="CF15" s="20" t="s">
        <v>121</v>
      </c>
      <c r="CG15" s="20"/>
      <c r="CH15" s="20"/>
      <c r="CI15" s="20"/>
      <c r="CJ15" s="20"/>
      <c r="CK15" s="20"/>
      <c r="CL15" s="20"/>
      <c r="CM15" s="20"/>
      <c r="CN15" s="20" t="s">
        <v>122</v>
      </c>
      <c r="CO15" s="20" t="s">
        <v>123</v>
      </c>
      <c r="CP15" s="20" t="s">
        <v>124</v>
      </c>
      <c r="CQ15" s="20" t="s">
        <v>125</v>
      </c>
      <c r="CR15" s="37">
        <v>0.97</v>
      </c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6" ht="15.75" customHeight="1">
      <c r="A16" s="13" t="s">
        <v>126</v>
      </c>
      <c r="B16" s="17">
        <v>1</v>
      </c>
      <c r="C16" s="17">
        <v>1</v>
      </c>
      <c r="D16" s="17">
        <v>1</v>
      </c>
      <c r="E16" s="17">
        <v>1</v>
      </c>
      <c r="F16" s="14">
        <v>0</v>
      </c>
      <c r="G16" s="17">
        <v>1</v>
      </c>
      <c r="H16" s="17">
        <v>1</v>
      </c>
      <c r="I16" s="16"/>
      <c r="J16" s="16"/>
      <c r="K16" s="16"/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1</v>
      </c>
      <c r="Y16" s="17">
        <v>1</v>
      </c>
      <c r="Z16" s="17">
        <v>0</v>
      </c>
      <c r="AA16" s="17">
        <v>1</v>
      </c>
      <c r="AB16" s="17">
        <v>1</v>
      </c>
      <c r="AC16" s="17">
        <v>1</v>
      </c>
      <c r="AD16" s="17">
        <v>1</v>
      </c>
      <c r="AE16" s="17">
        <v>1</v>
      </c>
      <c r="AF16" s="17">
        <v>1</v>
      </c>
      <c r="AG16" s="17">
        <v>1</v>
      </c>
      <c r="AH16" s="17">
        <v>1</v>
      </c>
      <c r="AI16" s="17">
        <v>1</v>
      </c>
      <c r="AJ16" s="17">
        <v>1</v>
      </c>
      <c r="AK16" s="17">
        <v>1</v>
      </c>
      <c r="AL16" s="17">
        <v>1</v>
      </c>
      <c r="AM16" s="17">
        <v>1</v>
      </c>
      <c r="AN16" s="17">
        <v>1</v>
      </c>
      <c r="AO16" s="17">
        <v>1</v>
      </c>
      <c r="AP16" s="14">
        <v>1</v>
      </c>
      <c r="AQ16" s="14">
        <v>1</v>
      </c>
      <c r="AR16" s="14">
        <v>1</v>
      </c>
      <c r="AS16" s="14">
        <v>1</v>
      </c>
      <c r="AT16" s="14">
        <v>1</v>
      </c>
      <c r="AU16" s="17">
        <v>1</v>
      </c>
      <c r="AV16" s="17">
        <v>1</v>
      </c>
      <c r="AW16" s="17">
        <v>1</v>
      </c>
      <c r="AX16" s="17">
        <v>1</v>
      </c>
      <c r="AY16" s="17">
        <v>1</v>
      </c>
      <c r="AZ16" s="16"/>
      <c r="BA16" s="16"/>
      <c r="BB16" s="16"/>
      <c r="BC16" s="16"/>
      <c r="BD16" s="16"/>
      <c r="BE16" s="17">
        <v>1</v>
      </c>
      <c r="BF16" s="17">
        <v>1</v>
      </c>
      <c r="BG16" s="17">
        <v>1</v>
      </c>
      <c r="BH16" s="17">
        <v>1</v>
      </c>
      <c r="BI16" s="16"/>
      <c r="BJ16" s="18">
        <v>1</v>
      </c>
      <c r="BK16" s="18">
        <v>1</v>
      </c>
      <c r="BL16" s="18">
        <v>1</v>
      </c>
      <c r="BM16" s="18">
        <v>1</v>
      </c>
      <c r="BN16" s="18">
        <v>1</v>
      </c>
      <c r="BO16" s="19">
        <v>1</v>
      </c>
      <c r="BP16" s="19">
        <v>1</v>
      </c>
      <c r="BQ16" s="19">
        <v>1</v>
      </c>
      <c r="BR16" s="19">
        <v>1</v>
      </c>
      <c r="BS16" s="19">
        <v>1</v>
      </c>
      <c r="BT16" s="19">
        <v>1</v>
      </c>
      <c r="BU16" s="19">
        <v>1</v>
      </c>
      <c r="BV16" s="20"/>
      <c r="BW16" s="20"/>
      <c r="BX16" s="19">
        <v>1</v>
      </c>
      <c r="BY16" s="19">
        <v>1</v>
      </c>
      <c r="BZ16" s="19">
        <v>1</v>
      </c>
      <c r="CA16" s="19">
        <v>1</v>
      </c>
      <c r="CB16" s="19">
        <v>1</v>
      </c>
      <c r="CC16" s="19">
        <v>1</v>
      </c>
      <c r="CD16" s="19">
        <v>1</v>
      </c>
      <c r="CE16" s="19">
        <v>1</v>
      </c>
      <c r="CF16" s="19">
        <v>1</v>
      </c>
      <c r="CG16" s="19">
        <v>1</v>
      </c>
      <c r="CH16" s="19">
        <v>1</v>
      </c>
      <c r="CI16" s="19">
        <v>1</v>
      </c>
      <c r="CJ16" s="19">
        <v>1</v>
      </c>
      <c r="CK16" s="19">
        <v>1</v>
      </c>
      <c r="CL16" s="19">
        <v>1</v>
      </c>
      <c r="CM16" s="19">
        <v>1</v>
      </c>
      <c r="CN16" s="19">
        <v>1</v>
      </c>
      <c r="CO16" s="19">
        <v>1</v>
      </c>
      <c r="CP16" s="19">
        <v>1</v>
      </c>
      <c r="CQ16" s="19">
        <v>1</v>
      </c>
      <c r="CR16" s="19">
        <v>1</v>
      </c>
      <c r="CS16" s="16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1:106" ht="15.75" customHeight="1">
      <c r="A17" s="13" t="s">
        <v>127</v>
      </c>
      <c r="B17" s="17">
        <v>1</v>
      </c>
      <c r="C17" s="38">
        <v>1</v>
      </c>
      <c r="D17" s="17">
        <v>0</v>
      </c>
      <c r="E17" s="17">
        <v>0</v>
      </c>
      <c r="F17" s="17">
        <v>0</v>
      </c>
      <c r="G17" s="17">
        <v>1</v>
      </c>
      <c r="H17" s="17">
        <v>1</v>
      </c>
      <c r="I17" s="16"/>
      <c r="J17" s="16"/>
      <c r="K17" s="16"/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4">
        <v>1</v>
      </c>
      <c r="U17" s="17">
        <v>1</v>
      </c>
      <c r="V17" s="17">
        <v>0</v>
      </c>
      <c r="W17" s="17">
        <v>0</v>
      </c>
      <c r="X17" s="17">
        <v>1</v>
      </c>
      <c r="Y17" s="17">
        <v>0</v>
      </c>
      <c r="Z17" s="17">
        <v>0</v>
      </c>
      <c r="AA17" s="17">
        <v>1</v>
      </c>
      <c r="AB17" s="17">
        <v>1</v>
      </c>
      <c r="AC17" s="17">
        <v>1</v>
      </c>
      <c r="AD17" s="17">
        <v>1</v>
      </c>
      <c r="AE17" s="17">
        <v>0</v>
      </c>
      <c r="AF17" s="17">
        <v>1</v>
      </c>
      <c r="AG17" s="38">
        <v>1</v>
      </c>
      <c r="AH17" s="17">
        <v>1</v>
      </c>
      <c r="AI17" s="17">
        <v>1</v>
      </c>
      <c r="AJ17" s="17">
        <v>1</v>
      </c>
      <c r="AK17" s="17">
        <v>1</v>
      </c>
      <c r="AL17" s="17">
        <v>1</v>
      </c>
      <c r="AM17" s="17">
        <v>1</v>
      </c>
      <c r="AN17" s="17">
        <v>1</v>
      </c>
      <c r="AO17" s="17">
        <v>0</v>
      </c>
      <c r="AP17" s="14"/>
      <c r="AQ17" s="14">
        <v>1</v>
      </c>
      <c r="AR17" s="14">
        <v>1</v>
      </c>
      <c r="AS17" s="14">
        <v>0</v>
      </c>
      <c r="AT17" s="14">
        <v>0</v>
      </c>
      <c r="AU17" s="17">
        <v>1</v>
      </c>
      <c r="AV17" s="17">
        <v>1</v>
      </c>
      <c r="AW17" s="17">
        <v>0</v>
      </c>
      <c r="AX17" s="16"/>
      <c r="AY17" s="16"/>
      <c r="AZ17" s="17">
        <v>1</v>
      </c>
      <c r="BA17" s="17">
        <v>1</v>
      </c>
      <c r="BB17" s="17">
        <v>1</v>
      </c>
      <c r="BC17" s="17">
        <v>1</v>
      </c>
      <c r="BD17" s="17">
        <v>0</v>
      </c>
      <c r="BE17" s="17">
        <v>1</v>
      </c>
      <c r="BF17" s="17">
        <v>1</v>
      </c>
      <c r="BG17" s="17">
        <v>1</v>
      </c>
      <c r="BH17" s="17">
        <v>1</v>
      </c>
      <c r="BI17" s="16"/>
      <c r="BJ17" s="18">
        <v>1</v>
      </c>
      <c r="BK17" s="18">
        <v>1</v>
      </c>
      <c r="BL17" s="18">
        <v>1</v>
      </c>
      <c r="BM17" s="18">
        <v>1</v>
      </c>
      <c r="BN17" s="18">
        <v>1</v>
      </c>
      <c r="BO17" s="19">
        <v>1</v>
      </c>
      <c r="BP17" s="19">
        <v>1</v>
      </c>
      <c r="BQ17" s="19">
        <v>1</v>
      </c>
      <c r="BR17" s="19">
        <v>1</v>
      </c>
      <c r="BS17" s="19">
        <v>1</v>
      </c>
      <c r="BT17" s="19">
        <v>1</v>
      </c>
      <c r="BU17" s="19">
        <v>1</v>
      </c>
      <c r="BV17" s="19">
        <v>1</v>
      </c>
      <c r="BW17" s="19">
        <v>1</v>
      </c>
      <c r="BX17" s="19">
        <v>1</v>
      </c>
      <c r="BY17" s="19">
        <v>1</v>
      </c>
      <c r="BZ17" s="19">
        <v>1</v>
      </c>
      <c r="CA17" s="19">
        <v>1</v>
      </c>
      <c r="CB17" s="19">
        <v>1</v>
      </c>
      <c r="CC17" s="19">
        <v>1</v>
      </c>
      <c r="CD17" s="19">
        <v>1</v>
      </c>
      <c r="CE17" s="19">
        <v>1</v>
      </c>
      <c r="CF17" s="19">
        <v>1</v>
      </c>
      <c r="CG17" s="19">
        <v>1</v>
      </c>
      <c r="CH17" s="19">
        <v>1</v>
      </c>
      <c r="CI17" s="19">
        <v>1</v>
      </c>
      <c r="CJ17" s="19">
        <v>1</v>
      </c>
      <c r="CK17" s="19">
        <v>1</v>
      </c>
      <c r="CL17" s="19">
        <v>1</v>
      </c>
      <c r="CM17" s="20"/>
      <c r="CN17" s="19">
        <v>1</v>
      </c>
      <c r="CO17" s="19">
        <v>1</v>
      </c>
      <c r="CP17" s="19">
        <v>1</v>
      </c>
      <c r="CQ17" s="19">
        <v>1</v>
      </c>
      <c r="CR17" s="19">
        <v>1</v>
      </c>
      <c r="CS17" s="16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1:106" ht="15.75" customHeight="1">
      <c r="A18" s="13" t="s">
        <v>128</v>
      </c>
      <c r="B18" s="16"/>
      <c r="C18" s="16"/>
      <c r="D18" s="16"/>
      <c r="E18" s="39"/>
      <c r="F18" s="16"/>
      <c r="G18" s="18"/>
      <c r="H18" s="18"/>
      <c r="I18" s="16"/>
      <c r="J18" s="16"/>
      <c r="K18" s="16"/>
      <c r="L18" s="17" t="s">
        <v>129</v>
      </c>
      <c r="M18" s="17" t="s">
        <v>130</v>
      </c>
      <c r="N18" s="17" t="s">
        <v>131</v>
      </c>
      <c r="O18" s="17" t="s">
        <v>132</v>
      </c>
      <c r="P18" s="17" t="s">
        <v>133</v>
      </c>
      <c r="Q18" s="17" t="s">
        <v>134</v>
      </c>
      <c r="R18" s="17" t="s">
        <v>135</v>
      </c>
      <c r="S18" s="18"/>
      <c r="T18" s="18"/>
      <c r="U18" s="18"/>
      <c r="V18" s="18"/>
      <c r="W18" s="18"/>
      <c r="X18" s="18"/>
      <c r="Y18" s="18"/>
      <c r="Z18" s="18"/>
      <c r="AA18" s="17" t="s">
        <v>136</v>
      </c>
      <c r="AB18" s="17">
        <v>6323391</v>
      </c>
      <c r="AC18" s="18"/>
      <c r="AD18" s="18"/>
      <c r="AE18" s="18"/>
      <c r="AF18" s="17">
        <v>5952207</v>
      </c>
      <c r="AG18" s="17">
        <v>5575011</v>
      </c>
      <c r="AH18" s="17">
        <v>1434018</v>
      </c>
      <c r="AI18" s="17">
        <f>5996658+3651170</f>
        <v>9647828</v>
      </c>
      <c r="AJ18" s="16"/>
      <c r="AK18" s="17">
        <v>6772698</v>
      </c>
      <c r="AL18" s="17">
        <v>16235550</v>
      </c>
      <c r="AM18" s="17">
        <v>17398593</v>
      </c>
      <c r="AN18" s="17">
        <v>25519321</v>
      </c>
      <c r="AO18" s="17">
        <v>23631302</v>
      </c>
      <c r="AP18" s="14"/>
      <c r="AQ18" s="14"/>
      <c r="AR18" s="14"/>
      <c r="AS18" s="14"/>
      <c r="AT18" s="14"/>
      <c r="AU18" s="17">
        <v>298413</v>
      </c>
      <c r="AV18" s="16"/>
      <c r="AW18" s="17">
        <v>312098</v>
      </c>
      <c r="AX18" s="16"/>
      <c r="AY18" s="17" t="s">
        <v>137</v>
      </c>
      <c r="AZ18" s="17">
        <v>288641</v>
      </c>
      <c r="BA18" s="17">
        <v>270740</v>
      </c>
      <c r="BB18" s="17">
        <v>307300</v>
      </c>
      <c r="BC18" s="16"/>
      <c r="BD18" s="17">
        <v>1900</v>
      </c>
      <c r="BE18" s="17" t="s">
        <v>138</v>
      </c>
      <c r="BF18" s="17">
        <v>2064113</v>
      </c>
      <c r="BG18" s="17">
        <v>2811322</v>
      </c>
      <c r="BH18" s="17">
        <v>2956420</v>
      </c>
      <c r="BI18" s="16"/>
      <c r="BJ18" s="18" t="s">
        <v>139</v>
      </c>
      <c r="BK18" s="18" t="s">
        <v>140</v>
      </c>
      <c r="BL18" s="18" t="s">
        <v>141</v>
      </c>
      <c r="BM18" s="18" t="s">
        <v>142</v>
      </c>
      <c r="BN18" s="16"/>
      <c r="BO18" s="20" t="s">
        <v>143</v>
      </c>
      <c r="BP18" s="20" t="s">
        <v>144</v>
      </c>
      <c r="BQ18" s="20" t="s">
        <v>145</v>
      </c>
      <c r="BR18" s="20" t="s">
        <v>146</v>
      </c>
      <c r="BS18" s="20"/>
      <c r="BT18" s="20"/>
      <c r="BU18" s="20"/>
      <c r="BV18" s="20"/>
      <c r="BW18" s="20"/>
      <c r="BX18" s="20" t="s">
        <v>147</v>
      </c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16"/>
      <c r="CT18" s="16"/>
      <c r="CU18" s="16"/>
      <c r="CV18" s="16"/>
      <c r="CW18" s="16"/>
      <c r="CX18" s="16"/>
      <c r="CY18" s="16"/>
      <c r="CZ18" s="16"/>
      <c r="DA18" s="16"/>
      <c r="DB18" s="16"/>
    </row>
    <row r="19" spans="1:106" ht="15.75" customHeight="1">
      <c r="A19" s="13" t="s">
        <v>148</v>
      </c>
      <c r="B19" s="17">
        <v>1</v>
      </c>
      <c r="C19" s="17">
        <v>1</v>
      </c>
      <c r="D19" s="17">
        <v>1</v>
      </c>
      <c r="E19" s="17">
        <v>1</v>
      </c>
      <c r="F19" s="17">
        <v>0</v>
      </c>
      <c r="G19" s="17">
        <v>1</v>
      </c>
      <c r="H19" s="17">
        <v>1</v>
      </c>
      <c r="I19" s="16"/>
      <c r="J19" s="16"/>
      <c r="K19" s="16"/>
      <c r="L19" s="17">
        <v>1</v>
      </c>
      <c r="M19" s="17">
        <v>1</v>
      </c>
      <c r="N19" s="14"/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6"/>
      <c r="V19" s="17">
        <v>1</v>
      </c>
      <c r="W19" s="17">
        <v>1</v>
      </c>
      <c r="X19" s="16"/>
      <c r="Y19" s="17">
        <v>1</v>
      </c>
      <c r="Z19" s="18">
        <v>1</v>
      </c>
      <c r="AA19" s="16"/>
      <c r="AB19" s="17">
        <v>1</v>
      </c>
      <c r="AC19" s="17">
        <v>1</v>
      </c>
      <c r="AD19" s="17">
        <v>1</v>
      </c>
      <c r="AE19" s="17">
        <v>1</v>
      </c>
      <c r="AF19" s="40">
        <v>1</v>
      </c>
      <c r="AG19" s="40">
        <v>1</v>
      </c>
      <c r="AH19" s="40">
        <v>1</v>
      </c>
      <c r="AI19" s="40">
        <v>1</v>
      </c>
      <c r="AJ19" s="40">
        <v>1</v>
      </c>
      <c r="AK19" s="40">
        <v>1</v>
      </c>
      <c r="AL19" s="40">
        <v>1</v>
      </c>
      <c r="AM19" s="40">
        <v>1</v>
      </c>
      <c r="AN19" s="40">
        <v>1</v>
      </c>
      <c r="AO19" s="40">
        <v>1</v>
      </c>
      <c r="AP19" s="17">
        <v>1</v>
      </c>
      <c r="AQ19" s="40">
        <v>1</v>
      </c>
      <c r="AR19" s="17">
        <v>1</v>
      </c>
      <c r="AS19" s="17">
        <v>1</v>
      </c>
      <c r="AT19" s="40">
        <v>1</v>
      </c>
      <c r="AU19" s="40">
        <v>1</v>
      </c>
      <c r="AV19" s="40">
        <v>1</v>
      </c>
      <c r="AW19" s="40">
        <v>1</v>
      </c>
      <c r="AX19" s="40">
        <v>1</v>
      </c>
      <c r="AY19" s="40">
        <v>1</v>
      </c>
      <c r="AZ19" s="40">
        <v>1</v>
      </c>
      <c r="BA19" s="40">
        <v>1</v>
      </c>
      <c r="BB19" s="40">
        <v>1</v>
      </c>
      <c r="BC19" s="40">
        <v>1</v>
      </c>
      <c r="BD19" s="40">
        <v>1</v>
      </c>
      <c r="BE19" s="40">
        <v>1</v>
      </c>
      <c r="BF19" s="40">
        <v>1</v>
      </c>
      <c r="BG19" s="40">
        <v>1</v>
      </c>
      <c r="BH19" s="40">
        <v>1</v>
      </c>
      <c r="BI19" s="17"/>
      <c r="BJ19" s="18">
        <v>1</v>
      </c>
      <c r="BK19" s="18">
        <v>1</v>
      </c>
      <c r="BL19" s="18">
        <v>1</v>
      </c>
      <c r="BM19" s="18">
        <v>1</v>
      </c>
      <c r="BN19" s="18">
        <v>1</v>
      </c>
      <c r="BO19" s="19">
        <v>1</v>
      </c>
      <c r="BP19" s="19">
        <v>1</v>
      </c>
      <c r="BQ19" s="19">
        <v>1</v>
      </c>
      <c r="BR19" s="19">
        <v>1</v>
      </c>
      <c r="BS19" s="19">
        <v>1</v>
      </c>
      <c r="BT19" s="19">
        <v>1</v>
      </c>
      <c r="BU19" s="19">
        <v>1</v>
      </c>
      <c r="BV19" s="19">
        <v>1</v>
      </c>
      <c r="BW19" s="19">
        <v>1</v>
      </c>
      <c r="BX19" s="19">
        <v>1</v>
      </c>
      <c r="BY19" s="19">
        <v>1</v>
      </c>
      <c r="BZ19" s="19">
        <v>1</v>
      </c>
      <c r="CA19" s="19">
        <v>1</v>
      </c>
      <c r="CB19" s="19">
        <v>1</v>
      </c>
      <c r="CC19" s="19">
        <v>1</v>
      </c>
      <c r="CD19" s="19">
        <v>1</v>
      </c>
      <c r="CE19" s="19">
        <v>1</v>
      </c>
      <c r="CF19" s="19">
        <v>1</v>
      </c>
      <c r="CG19" s="19">
        <v>1</v>
      </c>
      <c r="CH19" s="19">
        <v>1</v>
      </c>
      <c r="CI19" s="19">
        <v>1</v>
      </c>
      <c r="CJ19" s="19">
        <v>1</v>
      </c>
      <c r="CK19" s="19">
        <v>1</v>
      </c>
      <c r="CL19" s="19">
        <v>1</v>
      </c>
      <c r="CM19" s="20"/>
      <c r="CN19" s="19">
        <v>1</v>
      </c>
      <c r="CO19" s="19">
        <v>1</v>
      </c>
      <c r="CP19" s="19">
        <v>1</v>
      </c>
      <c r="CQ19" s="19">
        <v>1</v>
      </c>
      <c r="CR19" s="19">
        <v>1</v>
      </c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6" ht="15.75" customHeight="1">
      <c r="A20" s="13" t="s">
        <v>149</v>
      </c>
      <c r="B20" s="17" t="s">
        <v>150</v>
      </c>
      <c r="C20" s="16"/>
      <c r="D20" s="16"/>
      <c r="E20" s="16"/>
      <c r="F20" s="17">
        <v>3027</v>
      </c>
      <c r="G20" s="17">
        <v>197.887</v>
      </c>
      <c r="H20" s="18"/>
      <c r="I20" s="16"/>
      <c r="J20" s="16"/>
      <c r="K20" s="16"/>
      <c r="L20" s="18"/>
      <c r="M20" s="18"/>
      <c r="N20" s="18"/>
      <c r="O20" s="18"/>
      <c r="P20" s="18"/>
      <c r="Q20" s="17" t="s">
        <v>151</v>
      </c>
      <c r="R20" s="41"/>
      <c r="S20" s="17" t="s">
        <v>152</v>
      </c>
      <c r="T20" s="17" t="s">
        <v>153</v>
      </c>
      <c r="U20" s="17" t="s">
        <v>154</v>
      </c>
      <c r="V20" s="16"/>
      <c r="W20" s="17"/>
      <c r="X20" s="16"/>
      <c r="Y20" s="16"/>
      <c r="Z20" s="16"/>
      <c r="AA20" s="17" t="s">
        <v>155</v>
      </c>
      <c r="AB20" s="36">
        <v>5.048</v>
      </c>
      <c r="AC20" s="17">
        <v>34549</v>
      </c>
      <c r="AD20" s="17">
        <v>34408</v>
      </c>
      <c r="AE20" s="17"/>
      <c r="AF20" s="17">
        <v>1669804</v>
      </c>
      <c r="AG20" s="17">
        <v>1382841</v>
      </c>
      <c r="AH20" s="17">
        <v>992320</v>
      </c>
      <c r="AI20" s="17"/>
      <c r="AJ20" s="17">
        <f t="shared" ref="AJ20:AL20" si="0">AJ25+AJ27</f>
        <v>0</v>
      </c>
      <c r="AK20" s="17">
        <f t="shared" si="0"/>
        <v>2451698</v>
      </c>
      <c r="AL20" s="17">
        <f t="shared" si="0"/>
        <v>13508548</v>
      </c>
      <c r="AM20" s="27"/>
      <c r="AN20" s="35"/>
      <c r="AO20" s="17">
        <f>AO25+AO27</f>
        <v>0</v>
      </c>
      <c r="AP20" s="17">
        <v>5.03</v>
      </c>
      <c r="AQ20" s="17">
        <v>4.79</v>
      </c>
      <c r="AR20" s="17">
        <v>5</v>
      </c>
      <c r="AS20" s="17">
        <v>4.29</v>
      </c>
      <c r="AT20" s="17">
        <v>4.26</v>
      </c>
      <c r="AU20" s="16"/>
      <c r="AV20" s="16"/>
      <c r="AW20" s="16"/>
      <c r="AX20" s="16"/>
      <c r="AY20" s="16"/>
      <c r="AZ20" s="16"/>
      <c r="BA20" s="16"/>
      <c r="BB20" s="17" t="s">
        <v>156</v>
      </c>
      <c r="BC20" s="17" t="s">
        <v>157</v>
      </c>
      <c r="BD20" s="16"/>
      <c r="BE20" s="16"/>
      <c r="BF20" s="17">
        <v>5926139</v>
      </c>
      <c r="BG20" s="17">
        <v>9410831</v>
      </c>
      <c r="BH20" s="16"/>
      <c r="BI20" s="16"/>
      <c r="BJ20" s="18" t="s">
        <v>158</v>
      </c>
      <c r="BK20" s="16"/>
      <c r="BL20" s="16"/>
      <c r="BM20" s="16"/>
      <c r="BN20" s="16"/>
      <c r="BO20" s="20" t="s">
        <v>159</v>
      </c>
      <c r="BP20" s="20" t="s">
        <v>160</v>
      </c>
      <c r="BQ20" s="20" t="s">
        <v>161</v>
      </c>
      <c r="BR20" s="20"/>
      <c r="BS20" s="20"/>
      <c r="BT20" s="20"/>
      <c r="BU20" s="20"/>
      <c r="BV20" s="20"/>
      <c r="BW20" s="20"/>
      <c r="BX20" s="20" t="s">
        <v>162</v>
      </c>
      <c r="BY20" s="20"/>
      <c r="BZ20" s="20" t="s">
        <v>163</v>
      </c>
      <c r="CA20" s="20"/>
      <c r="CB20" s="20"/>
      <c r="CC20" s="20"/>
      <c r="CD20" s="20" t="s">
        <v>164</v>
      </c>
      <c r="CE20" s="20" t="s">
        <v>165</v>
      </c>
      <c r="CF20" s="20" t="s">
        <v>166</v>
      </c>
      <c r="CG20" s="20"/>
      <c r="CH20" s="20"/>
      <c r="CI20" s="20"/>
      <c r="CJ20" s="20"/>
      <c r="CK20" s="20"/>
      <c r="CL20" s="20"/>
      <c r="CM20" s="20"/>
      <c r="CN20" s="20" t="s">
        <v>167</v>
      </c>
      <c r="CO20" s="20" t="s">
        <v>168</v>
      </c>
      <c r="CP20" s="20" t="s">
        <v>169</v>
      </c>
      <c r="CQ20" s="20" t="s">
        <v>170</v>
      </c>
      <c r="CR20" s="42" t="s">
        <v>171</v>
      </c>
      <c r="CS20" s="16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1:106" ht="15.75" customHeight="1">
      <c r="A21" s="13" t="s">
        <v>172</v>
      </c>
      <c r="B21" s="23">
        <v>6230</v>
      </c>
      <c r="C21" s="16"/>
      <c r="D21" s="16"/>
      <c r="E21" s="16"/>
      <c r="F21" s="16"/>
      <c r="G21" s="17" t="s">
        <v>173</v>
      </c>
      <c r="H21" s="17">
        <v>2848.14</v>
      </c>
      <c r="I21" s="16"/>
      <c r="J21" s="16"/>
      <c r="K21" s="16"/>
      <c r="L21" s="17" t="s">
        <v>174</v>
      </c>
      <c r="M21" s="17" t="s">
        <v>175</v>
      </c>
      <c r="N21" s="17">
        <v>24.7</v>
      </c>
      <c r="O21" s="17" t="s">
        <v>176</v>
      </c>
      <c r="P21" s="17" t="s">
        <v>177</v>
      </c>
      <c r="Q21" s="17" t="s">
        <v>178</v>
      </c>
      <c r="R21" s="17" t="s">
        <v>179</v>
      </c>
      <c r="S21" s="17" t="s">
        <v>180</v>
      </c>
      <c r="T21" s="17" t="s">
        <v>181</v>
      </c>
      <c r="U21" s="17" t="s">
        <v>182</v>
      </c>
      <c r="V21" s="17">
        <v>10918247</v>
      </c>
      <c r="W21" s="17" t="s">
        <v>183</v>
      </c>
      <c r="X21" s="17" t="s">
        <v>184</v>
      </c>
      <c r="Y21" s="17" t="s">
        <v>185</v>
      </c>
      <c r="Z21" s="17" t="s">
        <v>186</v>
      </c>
      <c r="AA21" s="16"/>
      <c r="AB21" s="17" t="s">
        <v>187</v>
      </c>
      <c r="AC21" s="36">
        <v>47.619</v>
      </c>
      <c r="AD21" s="36">
        <v>36.698</v>
      </c>
      <c r="AE21" s="17">
        <v>48539</v>
      </c>
      <c r="AF21" s="17">
        <v>974009</v>
      </c>
      <c r="AG21" s="17">
        <v>816337</v>
      </c>
      <c r="AH21" s="17">
        <v>730610</v>
      </c>
      <c r="AI21" s="17">
        <f>222638+349390+204535+52061</f>
        <v>828624</v>
      </c>
      <c r="AJ21" s="17" t="s">
        <v>188</v>
      </c>
      <c r="AK21" s="17">
        <v>323889</v>
      </c>
      <c r="AL21" s="17">
        <v>2683671</v>
      </c>
      <c r="AM21" s="40">
        <v>3002654</v>
      </c>
      <c r="AN21" s="17">
        <v>2983215</v>
      </c>
      <c r="AO21" s="17">
        <v>2366580</v>
      </c>
      <c r="AP21" s="17">
        <v>1547.28</v>
      </c>
      <c r="AQ21" s="17">
        <v>1391.97</v>
      </c>
      <c r="AR21" s="17">
        <v>1081</v>
      </c>
      <c r="AS21" s="17">
        <v>1053.45</v>
      </c>
      <c r="AT21" s="17">
        <v>408.7</v>
      </c>
      <c r="AU21" s="17">
        <v>9633</v>
      </c>
      <c r="AV21" s="17">
        <v>3597</v>
      </c>
      <c r="AW21" s="16"/>
      <c r="AX21" s="16"/>
      <c r="AY21" s="16"/>
      <c r="AZ21" s="17">
        <v>2.8530000000000002</v>
      </c>
      <c r="BA21" s="16"/>
      <c r="BB21" s="16"/>
      <c r="BC21" s="17">
        <v>177504</v>
      </c>
      <c r="BD21" s="16"/>
      <c r="BE21" s="16"/>
      <c r="BF21" s="17">
        <v>24818</v>
      </c>
      <c r="BG21" s="17">
        <v>22691</v>
      </c>
      <c r="BH21" s="16"/>
      <c r="BI21" s="16"/>
      <c r="BJ21" s="18" t="s">
        <v>189</v>
      </c>
      <c r="BK21" s="18" t="s">
        <v>190</v>
      </c>
      <c r="BL21" s="18" t="s">
        <v>191</v>
      </c>
      <c r="BM21" s="18" t="s">
        <v>192</v>
      </c>
      <c r="BN21" s="18" t="s">
        <v>193</v>
      </c>
      <c r="BO21" s="19">
        <v>147.75800000000001</v>
      </c>
      <c r="BP21" s="19">
        <v>98.194000000000003</v>
      </c>
      <c r="BQ21" s="19">
        <v>125.586</v>
      </c>
      <c r="BR21" s="19">
        <v>131.685</v>
      </c>
      <c r="BS21" s="19">
        <v>681.48800000000006</v>
      </c>
      <c r="BT21" s="20"/>
      <c r="BU21" s="20"/>
      <c r="BV21" s="20"/>
      <c r="BW21" s="20" t="s">
        <v>194</v>
      </c>
      <c r="BX21" s="20" t="s">
        <v>195</v>
      </c>
      <c r="BY21" s="20" t="s">
        <v>196</v>
      </c>
      <c r="BZ21" s="20" t="s">
        <v>197</v>
      </c>
      <c r="CA21" s="20" t="s">
        <v>198</v>
      </c>
      <c r="CB21" s="20" t="s">
        <v>199</v>
      </c>
      <c r="CC21" s="19">
        <v>18.55</v>
      </c>
      <c r="CD21" s="20" t="s">
        <v>200</v>
      </c>
      <c r="CE21" s="20" t="s">
        <v>201</v>
      </c>
      <c r="CF21" s="20">
        <v>11.669</v>
      </c>
      <c r="CG21" s="20" t="s">
        <v>202</v>
      </c>
      <c r="CH21" s="43" t="s">
        <v>203</v>
      </c>
      <c r="CI21" s="20"/>
      <c r="CJ21" s="20"/>
      <c r="CK21" s="20"/>
      <c r="CL21" s="20"/>
      <c r="CM21" s="20"/>
      <c r="CN21" s="20" t="s">
        <v>204</v>
      </c>
      <c r="CO21" s="20" t="s">
        <v>205</v>
      </c>
      <c r="CP21" s="20" t="s">
        <v>206</v>
      </c>
      <c r="CQ21" s="20" t="s">
        <v>207</v>
      </c>
      <c r="CR21" s="20" t="s">
        <v>208</v>
      </c>
      <c r="CS21" s="16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1:106" ht="15.75" customHeight="1">
      <c r="A22" s="13" t="s">
        <v>209</v>
      </c>
      <c r="B22" s="17" t="s">
        <v>210</v>
      </c>
      <c r="C22" s="16"/>
      <c r="D22" s="16"/>
      <c r="E22" s="16"/>
      <c r="F22" s="16"/>
      <c r="G22" s="17" t="s">
        <v>211</v>
      </c>
      <c r="H22" s="17">
        <v>186025.52</v>
      </c>
      <c r="I22" s="16"/>
      <c r="J22" s="16"/>
      <c r="K22" s="16"/>
      <c r="L22" s="17" t="s">
        <v>212</v>
      </c>
      <c r="M22" s="17">
        <v>0.4</v>
      </c>
      <c r="N22" s="17">
        <v>0.56000000000000005</v>
      </c>
      <c r="O22" s="17" t="s">
        <v>213</v>
      </c>
      <c r="P22" s="17" t="s">
        <v>214</v>
      </c>
      <c r="Q22" s="17" t="s">
        <v>215</v>
      </c>
      <c r="R22" s="17" t="s">
        <v>216</v>
      </c>
      <c r="S22" s="17" t="s">
        <v>217</v>
      </c>
      <c r="T22" s="17" t="s">
        <v>218</v>
      </c>
      <c r="U22" s="17" t="s">
        <v>219</v>
      </c>
      <c r="V22" s="17">
        <v>8440</v>
      </c>
      <c r="W22" s="17" t="s">
        <v>220</v>
      </c>
      <c r="X22" s="17" t="s">
        <v>221</v>
      </c>
      <c r="Y22" s="17" t="s">
        <v>222</v>
      </c>
      <c r="Z22" s="17" t="s">
        <v>223</v>
      </c>
      <c r="AA22" s="16"/>
      <c r="AB22" s="17">
        <v>134.762</v>
      </c>
      <c r="AC22" s="36">
        <v>153.69900000000001</v>
      </c>
      <c r="AD22" s="36">
        <v>148.143</v>
      </c>
      <c r="AE22" s="17">
        <v>154955</v>
      </c>
      <c r="AF22" s="17">
        <f>2179654+1530710</f>
        <v>3710364</v>
      </c>
      <c r="AG22" s="17">
        <v>1952157</v>
      </c>
      <c r="AH22" s="17">
        <v>731085</v>
      </c>
      <c r="AI22" s="17">
        <f>355028+672091+611090+88343</f>
        <v>1726552</v>
      </c>
      <c r="AJ22" s="17" t="s">
        <v>224</v>
      </c>
      <c r="AK22" s="17">
        <v>103637</v>
      </c>
      <c r="AL22" s="17">
        <v>183375</v>
      </c>
      <c r="AM22" s="40">
        <v>279435</v>
      </c>
      <c r="AN22" s="17">
        <v>162403</v>
      </c>
      <c r="AO22" s="17">
        <v>368021</v>
      </c>
      <c r="AP22" s="17">
        <v>11.84</v>
      </c>
      <c r="AQ22" s="17">
        <v>813.84</v>
      </c>
      <c r="AR22" s="17">
        <v>1475</v>
      </c>
      <c r="AS22" s="17">
        <v>10400.24</v>
      </c>
      <c r="AT22" s="17">
        <v>9273.4</v>
      </c>
      <c r="AU22" s="17">
        <v>1025</v>
      </c>
      <c r="AV22" s="17">
        <v>287</v>
      </c>
      <c r="AW22" s="16"/>
      <c r="AX22" s="16"/>
      <c r="AY22" s="16"/>
      <c r="AZ22" s="17">
        <v>3.3119999999999998</v>
      </c>
      <c r="BA22" s="16"/>
      <c r="BB22" s="16"/>
      <c r="BC22" s="16"/>
      <c r="BD22" s="16"/>
      <c r="BE22" s="16"/>
      <c r="BF22" s="17">
        <v>128633</v>
      </c>
      <c r="BG22" s="17">
        <v>177504</v>
      </c>
      <c r="BH22" s="16"/>
      <c r="BI22" s="16"/>
      <c r="BJ22" s="18" t="s">
        <v>225</v>
      </c>
      <c r="BK22" s="18" t="s">
        <v>226</v>
      </c>
      <c r="BL22" s="18" t="s">
        <v>227</v>
      </c>
      <c r="BM22" s="18" t="s">
        <v>228</v>
      </c>
      <c r="BN22" s="18" t="s">
        <v>229</v>
      </c>
      <c r="BO22" s="20"/>
      <c r="BP22" s="20"/>
      <c r="BQ22" s="20"/>
      <c r="BR22" s="20"/>
      <c r="BS22" s="20"/>
      <c r="BT22" s="20"/>
      <c r="BU22" s="20"/>
      <c r="BV22" s="20"/>
      <c r="BW22" s="20" t="s">
        <v>230</v>
      </c>
      <c r="BX22" s="20" t="s">
        <v>231</v>
      </c>
      <c r="BY22" s="20"/>
      <c r="BZ22" s="20"/>
      <c r="CA22" s="20" t="s">
        <v>232</v>
      </c>
      <c r="CB22" s="20" t="s">
        <v>233</v>
      </c>
      <c r="CC22" s="19">
        <v>470.62900000000002</v>
      </c>
      <c r="CD22" s="20"/>
      <c r="CE22" s="20"/>
      <c r="CF22" s="20"/>
      <c r="CG22" s="20"/>
      <c r="CH22" s="43" t="s">
        <v>234</v>
      </c>
      <c r="CI22" s="20"/>
      <c r="CJ22" s="20"/>
      <c r="CK22" s="20"/>
      <c r="CL22" s="20"/>
      <c r="CM22" s="20"/>
      <c r="CN22" s="20" t="s">
        <v>235</v>
      </c>
      <c r="CO22" s="20" t="s">
        <v>236</v>
      </c>
      <c r="CP22" s="20" t="s">
        <v>237</v>
      </c>
      <c r="CQ22" s="20" t="s">
        <v>238</v>
      </c>
      <c r="CR22" s="20"/>
      <c r="CS22" s="16"/>
      <c r="CT22" s="16"/>
      <c r="CU22" s="16"/>
      <c r="CV22" s="16"/>
      <c r="CW22" s="16"/>
      <c r="CX22" s="16"/>
      <c r="CY22" s="16"/>
      <c r="CZ22" s="16"/>
      <c r="DA22" s="16"/>
      <c r="DB22" s="16"/>
    </row>
    <row r="23" spans="1:106" ht="15.75" customHeight="1">
      <c r="A23" s="13" t="s">
        <v>239</v>
      </c>
      <c r="B23" s="23">
        <v>5746</v>
      </c>
      <c r="C23" s="16"/>
      <c r="D23" s="16"/>
      <c r="E23" s="16"/>
      <c r="F23" s="16"/>
      <c r="G23" s="17" t="s">
        <v>240</v>
      </c>
      <c r="H23" s="17" t="s">
        <v>241</v>
      </c>
      <c r="I23" s="16"/>
      <c r="J23" s="16"/>
      <c r="K23" s="16"/>
      <c r="L23" s="17" t="s">
        <v>242</v>
      </c>
      <c r="M23" s="17">
        <v>157</v>
      </c>
      <c r="N23" s="17">
        <v>189</v>
      </c>
      <c r="O23" s="16"/>
      <c r="P23" s="16"/>
      <c r="Q23" s="17" t="s">
        <v>243</v>
      </c>
      <c r="R23" s="17" t="s">
        <v>244</v>
      </c>
      <c r="S23" s="17" t="s">
        <v>245</v>
      </c>
      <c r="T23" s="17" t="s">
        <v>246</v>
      </c>
      <c r="U23" s="17">
        <v>28719038</v>
      </c>
      <c r="V23" s="17">
        <v>331600</v>
      </c>
      <c r="W23" s="17" t="s">
        <v>247</v>
      </c>
      <c r="X23" s="17" t="s">
        <v>248</v>
      </c>
      <c r="Y23" s="17" t="s">
        <v>249</v>
      </c>
      <c r="Z23" s="17" t="s">
        <v>250</v>
      </c>
      <c r="AA23" s="16"/>
      <c r="AB23" s="17">
        <v>145.666</v>
      </c>
      <c r="AC23" s="36">
        <v>53.981999999999999</v>
      </c>
      <c r="AD23" s="36">
        <v>38.534999999999997</v>
      </c>
      <c r="AE23" s="17">
        <v>54832</v>
      </c>
      <c r="AF23" s="16"/>
      <c r="AG23" s="16"/>
      <c r="AH23" s="16"/>
      <c r="AI23" s="16"/>
      <c r="AJ23" s="17" t="s">
        <v>251</v>
      </c>
      <c r="AK23" s="17">
        <v>2637182</v>
      </c>
      <c r="AL23" s="17">
        <v>1937759</v>
      </c>
      <c r="AM23" s="40">
        <v>2700413</v>
      </c>
      <c r="AN23" s="17">
        <v>4672586</v>
      </c>
      <c r="AO23" s="17">
        <v>3096457</v>
      </c>
      <c r="AP23" s="17">
        <v>10770.26</v>
      </c>
      <c r="AQ23" s="17">
        <v>8211.36</v>
      </c>
      <c r="AR23" s="17">
        <v>12079</v>
      </c>
      <c r="AS23" s="17">
        <v>10964.25</v>
      </c>
      <c r="AT23" s="17">
        <v>10672.58</v>
      </c>
      <c r="AU23" s="17">
        <v>14228</v>
      </c>
      <c r="AV23" s="17">
        <v>12361</v>
      </c>
      <c r="AW23" s="16"/>
      <c r="AX23" s="16"/>
      <c r="AY23" s="16"/>
      <c r="AZ23" s="17">
        <v>107.557</v>
      </c>
      <c r="BA23" s="16"/>
      <c r="BB23" s="16"/>
      <c r="BC23" s="16"/>
      <c r="BD23" s="16"/>
      <c r="BE23" s="16"/>
      <c r="BF23" s="17">
        <v>40708</v>
      </c>
      <c r="BG23" s="17">
        <v>120969</v>
      </c>
      <c r="BH23" s="16"/>
      <c r="BI23" s="16"/>
      <c r="BJ23" s="16"/>
      <c r="BK23" s="18" t="s">
        <v>252</v>
      </c>
      <c r="BL23" s="18" t="s">
        <v>253</v>
      </c>
      <c r="BM23" s="18" t="s">
        <v>254</v>
      </c>
      <c r="BN23" s="16"/>
      <c r="BO23" s="20" t="s">
        <v>255</v>
      </c>
      <c r="BP23" s="20" t="s">
        <v>256</v>
      </c>
      <c r="BQ23" s="20" t="s">
        <v>257</v>
      </c>
      <c r="BR23" s="20" t="s">
        <v>258</v>
      </c>
      <c r="BS23" s="20" t="s">
        <v>259</v>
      </c>
      <c r="BT23" s="20"/>
      <c r="BU23" s="20"/>
      <c r="BV23" s="20"/>
      <c r="BW23" s="20" t="s">
        <v>260</v>
      </c>
      <c r="BX23" s="20" t="s">
        <v>261</v>
      </c>
      <c r="BY23" s="20" t="s">
        <v>262</v>
      </c>
      <c r="BZ23" s="20" t="s">
        <v>263</v>
      </c>
      <c r="CA23" s="20"/>
      <c r="CB23" s="20"/>
      <c r="CC23" s="20"/>
      <c r="CD23" s="20" t="s">
        <v>264</v>
      </c>
      <c r="CE23" s="20" t="s">
        <v>265</v>
      </c>
      <c r="CF23" s="20">
        <v>33.048999999999999</v>
      </c>
      <c r="CG23" s="20" t="s">
        <v>266</v>
      </c>
      <c r="CH23" s="43" t="s">
        <v>267</v>
      </c>
      <c r="CI23" s="20"/>
      <c r="CJ23" s="20"/>
      <c r="CK23" s="20"/>
      <c r="CL23" s="20"/>
      <c r="CM23" s="20"/>
      <c r="CN23" s="20" t="s">
        <v>268</v>
      </c>
      <c r="CO23" s="20" t="s">
        <v>269</v>
      </c>
      <c r="CP23" s="20" t="s">
        <v>270</v>
      </c>
      <c r="CQ23" s="20" t="s">
        <v>271</v>
      </c>
      <c r="CR23" s="20" t="s">
        <v>272</v>
      </c>
      <c r="CS23" s="16"/>
      <c r="CT23" s="16"/>
      <c r="CU23" s="16"/>
      <c r="CV23" s="16"/>
      <c r="CW23" s="16"/>
      <c r="CX23" s="16"/>
      <c r="CY23" s="16"/>
      <c r="CZ23" s="16"/>
      <c r="DA23" s="16"/>
      <c r="DB23" s="16"/>
    </row>
    <row r="24" spans="1:106" ht="15.75" customHeight="1">
      <c r="A24" s="13" t="s">
        <v>273</v>
      </c>
      <c r="B24" s="23" t="s">
        <v>274</v>
      </c>
      <c r="C24" s="16"/>
      <c r="D24" s="16"/>
      <c r="E24" s="16"/>
      <c r="F24" s="17" t="s">
        <v>275</v>
      </c>
      <c r="G24" s="17">
        <v>39.554000000000002</v>
      </c>
      <c r="H24" s="18"/>
      <c r="I24" s="16"/>
      <c r="J24" s="16"/>
      <c r="K24" s="16"/>
      <c r="L24" s="17" t="s">
        <v>276</v>
      </c>
      <c r="M24" s="17" t="s">
        <v>277</v>
      </c>
      <c r="N24" s="17" t="s">
        <v>278</v>
      </c>
      <c r="O24" s="17" t="s">
        <v>279</v>
      </c>
      <c r="P24" s="17">
        <v>40065</v>
      </c>
      <c r="Q24" s="22">
        <v>8763.9</v>
      </c>
      <c r="R24" s="27" t="s">
        <v>280</v>
      </c>
      <c r="S24" s="17">
        <v>9322.59</v>
      </c>
      <c r="T24" s="17" t="s">
        <v>281</v>
      </c>
      <c r="U24" s="17">
        <v>11335.69</v>
      </c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7">
        <v>147672</v>
      </c>
      <c r="AG24" s="17">
        <v>129452</v>
      </c>
      <c r="AH24" s="17">
        <v>75905</v>
      </c>
      <c r="AI24" s="17">
        <v>76616</v>
      </c>
      <c r="AJ24" s="17">
        <v>71237</v>
      </c>
      <c r="AK24" s="17">
        <v>400895</v>
      </c>
      <c r="AL24" s="17">
        <v>389150</v>
      </c>
      <c r="AM24" s="17">
        <v>130279</v>
      </c>
      <c r="AN24" s="17">
        <v>42251</v>
      </c>
      <c r="AO24" s="17">
        <v>126622</v>
      </c>
      <c r="AP24" s="18"/>
      <c r="AQ24" s="17">
        <v>389.15</v>
      </c>
      <c r="AR24" s="18"/>
      <c r="AS24" s="18"/>
      <c r="AT24" s="18"/>
      <c r="AU24" s="16"/>
      <c r="AV24" s="16"/>
      <c r="AW24" s="16"/>
      <c r="AX24" s="16"/>
      <c r="AY24" s="16"/>
      <c r="AZ24" s="17">
        <v>49.627000000000002</v>
      </c>
      <c r="BA24" s="17">
        <v>18.928999999999998</v>
      </c>
      <c r="BB24" s="16"/>
      <c r="BC24" s="16"/>
      <c r="BD24" s="16"/>
      <c r="BE24" s="16"/>
      <c r="BF24" s="16"/>
      <c r="BG24" s="16"/>
      <c r="BH24" s="16"/>
      <c r="BI24" s="16"/>
      <c r="BJ24" s="18" t="s">
        <v>282</v>
      </c>
      <c r="BK24" s="16"/>
      <c r="BL24" s="16"/>
      <c r="BM24" s="16"/>
      <c r="BN24" s="16"/>
      <c r="BO24" s="44">
        <v>25.88</v>
      </c>
      <c r="BP24" s="19">
        <v>5.0709999999999997</v>
      </c>
      <c r="BQ24" s="19">
        <v>2.7610000000000001</v>
      </c>
      <c r="BR24" s="19">
        <v>8.6329999999999991</v>
      </c>
      <c r="BS24" s="20" t="s">
        <v>283</v>
      </c>
      <c r="BT24" s="20"/>
      <c r="BU24" s="20"/>
      <c r="BV24" s="20"/>
      <c r="BW24" s="20"/>
      <c r="BX24" s="20" t="s">
        <v>284</v>
      </c>
      <c r="BY24" s="20"/>
      <c r="BZ24" s="20" t="s">
        <v>285</v>
      </c>
      <c r="CA24" s="20" t="s">
        <v>286</v>
      </c>
      <c r="CB24" s="45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 t="s">
        <v>287</v>
      </c>
      <c r="CO24" s="20" t="s">
        <v>288</v>
      </c>
      <c r="CP24" s="20" t="s">
        <v>289</v>
      </c>
      <c r="CQ24" s="20"/>
      <c r="CR24" s="37"/>
      <c r="CS24" s="16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1:106" ht="15.75" customHeight="1">
      <c r="A25" s="13" t="s">
        <v>290</v>
      </c>
      <c r="B25" s="27">
        <v>0.56000000000000005</v>
      </c>
      <c r="C25" s="16"/>
      <c r="D25" s="27"/>
      <c r="E25" s="16"/>
      <c r="F25" s="16"/>
      <c r="G25" s="17">
        <v>38.607999999999997</v>
      </c>
      <c r="H25" s="17">
        <v>641721</v>
      </c>
      <c r="I25" s="16"/>
      <c r="J25" s="16"/>
      <c r="K25" s="16"/>
      <c r="L25" s="17" t="s">
        <v>291</v>
      </c>
      <c r="M25" s="27">
        <v>0.19</v>
      </c>
      <c r="N25" s="27">
        <v>0.05</v>
      </c>
      <c r="O25" s="27" t="s">
        <v>292</v>
      </c>
      <c r="P25" s="18"/>
      <c r="Q25" s="22">
        <v>8763.9</v>
      </c>
      <c r="R25" s="18"/>
      <c r="S25" s="18"/>
      <c r="T25" s="18"/>
      <c r="U25" s="18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7">
        <v>57630</v>
      </c>
      <c r="AG25" s="17">
        <v>59861</v>
      </c>
      <c r="AH25" s="27">
        <v>0.46</v>
      </c>
      <c r="AI25" s="17" t="s">
        <v>293</v>
      </c>
      <c r="AJ25" s="18"/>
      <c r="AK25" s="17">
        <v>179626</v>
      </c>
      <c r="AL25" s="17">
        <v>155411</v>
      </c>
      <c r="AM25" s="17" t="s">
        <v>294</v>
      </c>
      <c r="AN25" s="35">
        <v>0.35299999999999998</v>
      </c>
      <c r="AO25" s="18"/>
      <c r="AP25" s="18"/>
      <c r="AQ25" s="18"/>
      <c r="AR25" s="18"/>
      <c r="AS25" s="18"/>
      <c r="AT25" s="18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8" t="s">
        <v>295</v>
      </c>
      <c r="BM25" s="18" t="s">
        <v>296</v>
      </c>
      <c r="BN25" s="18" t="s">
        <v>297</v>
      </c>
      <c r="BO25" s="20"/>
      <c r="BP25" s="20"/>
      <c r="BQ25" s="20"/>
      <c r="BR25" s="20"/>
      <c r="BS25" s="20"/>
      <c r="BT25" s="20"/>
      <c r="BU25" s="20"/>
      <c r="BV25" s="20"/>
      <c r="BW25" s="20"/>
      <c r="BX25" s="20" t="s">
        <v>298</v>
      </c>
      <c r="BY25" s="20"/>
      <c r="BZ25" s="20" t="s">
        <v>299</v>
      </c>
      <c r="CA25" s="32">
        <v>0.93</v>
      </c>
      <c r="CB25" s="32">
        <v>0.83</v>
      </c>
      <c r="CC25" s="32">
        <v>0.8</v>
      </c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 t="s">
        <v>300</v>
      </c>
      <c r="CO25" s="20" t="s">
        <v>301</v>
      </c>
      <c r="CP25" s="20" t="s">
        <v>302</v>
      </c>
      <c r="CQ25" s="32">
        <v>0.1</v>
      </c>
      <c r="CR25" s="37">
        <v>0.11</v>
      </c>
      <c r="CS25" s="16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1:106" ht="15.75" customHeight="1">
      <c r="A26" s="13" t="s">
        <v>303</v>
      </c>
      <c r="B26" s="17" t="s">
        <v>304</v>
      </c>
      <c r="C26" s="16"/>
      <c r="D26" s="16"/>
      <c r="E26" s="16"/>
      <c r="F26" s="17" t="s">
        <v>305</v>
      </c>
      <c r="G26" s="17">
        <v>158.333</v>
      </c>
      <c r="H26" s="18"/>
      <c r="I26" s="16"/>
      <c r="J26" s="16"/>
      <c r="K26" s="16"/>
      <c r="L26" s="17" t="s">
        <v>306</v>
      </c>
      <c r="M26" s="17" t="s">
        <v>307</v>
      </c>
      <c r="N26" s="17" t="s">
        <v>308</v>
      </c>
      <c r="O26" s="22">
        <v>147439.5</v>
      </c>
      <c r="P26" s="23">
        <v>352148</v>
      </c>
      <c r="Q26" s="22">
        <v>51074.6</v>
      </c>
      <c r="R26" s="22">
        <v>247540</v>
      </c>
      <c r="S26" s="17">
        <v>61100.71</v>
      </c>
      <c r="T26" s="17" t="s">
        <v>309</v>
      </c>
      <c r="U26" s="17" t="s">
        <v>310</v>
      </c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7">
        <v>1521397</v>
      </c>
      <c r="AG26" s="17">
        <v>1253389</v>
      </c>
      <c r="AH26" s="17">
        <v>916415</v>
      </c>
      <c r="AI26" s="17">
        <v>954206</v>
      </c>
      <c r="AJ26" s="17">
        <f>812614+19766+96432</f>
        <v>928812</v>
      </c>
      <c r="AK26" s="17">
        <v>17894515</v>
      </c>
      <c r="AL26" s="17">
        <v>15713510</v>
      </c>
      <c r="AM26" s="17">
        <v>12403694</v>
      </c>
      <c r="AN26" s="17">
        <v>15058309</v>
      </c>
      <c r="AO26" s="17">
        <v>9342325</v>
      </c>
      <c r="AP26" s="18"/>
      <c r="AQ26" s="17" t="s">
        <v>311</v>
      </c>
      <c r="AR26" s="18"/>
      <c r="AS26" s="18"/>
      <c r="AT26" s="18"/>
      <c r="AU26" s="16"/>
      <c r="AV26" s="16"/>
      <c r="AW26" s="16"/>
      <c r="AX26" s="16"/>
      <c r="AY26" s="16"/>
      <c r="AZ26" s="17" t="s">
        <v>312</v>
      </c>
      <c r="BA26" s="17" t="s">
        <v>313</v>
      </c>
      <c r="BB26" s="16"/>
      <c r="BC26" s="16"/>
      <c r="BD26" s="16"/>
      <c r="BE26" s="16"/>
      <c r="BF26" s="16"/>
      <c r="BG26" s="16"/>
      <c r="BH26" s="16"/>
      <c r="BI26" s="16"/>
      <c r="BJ26" s="18" t="s">
        <v>314</v>
      </c>
      <c r="BK26" s="16"/>
      <c r="BL26" s="16"/>
      <c r="BM26" s="16"/>
      <c r="BN26" s="16"/>
      <c r="BO26" s="20" t="s">
        <v>315</v>
      </c>
      <c r="BP26" s="20" t="s">
        <v>316</v>
      </c>
      <c r="BQ26" s="20" t="s">
        <v>317</v>
      </c>
      <c r="BR26" s="20" t="s">
        <v>318</v>
      </c>
      <c r="BS26" s="20" t="s">
        <v>319</v>
      </c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 t="s">
        <v>320</v>
      </c>
      <c r="CO26" s="20" t="s">
        <v>321</v>
      </c>
      <c r="CP26" s="20" t="s">
        <v>322</v>
      </c>
      <c r="CQ26" s="20"/>
      <c r="CR26" s="20"/>
      <c r="CS26" s="16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1:106" ht="15.75" customHeight="1">
      <c r="A27" s="13" t="s">
        <v>323</v>
      </c>
      <c r="B27" s="27">
        <v>1</v>
      </c>
      <c r="C27" s="16"/>
      <c r="D27" s="27"/>
      <c r="E27" s="16"/>
      <c r="F27" s="16"/>
      <c r="G27" s="17">
        <v>148.34700000000001</v>
      </c>
      <c r="H27" s="23">
        <v>133411</v>
      </c>
      <c r="I27" s="16"/>
      <c r="J27" s="16"/>
      <c r="K27" s="16"/>
      <c r="L27" s="17" t="s">
        <v>324</v>
      </c>
      <c r="M27" s="27">
        <v>0.18</v>
      </c>
      <c r="N27" s="27">
        <v>0.1</v>
      </c>
      <c r="O27" s="27" t="s">
        <v>325</v>
      </c>
      <c r="P27" s="18"/>
      <c r="Q27" s="22">
        <v>51074.6</v>
      </c>
      <c r="R27" s="18"/>
      <c r="S27" s="18"/>
      <c r="T27" s="18"/>
      <c r="U27" s="18"/>
      <c r="V27" s="16"/>
      <c r="W27" s="16"/>
      <c r="X27" s="16"/>
      <c r="Y27" s="16"/>
      <c r="Z27" s="14"/>
      <c r="AA27" s="16"/>
      <c r="AB27" s="16"/>
      <c r="AC27" s="16"/>
      <c r="AD27" s="16"/>
      <c r="AE27" s="16"/>
      <c r="AF27" s="17">
        <v>1135377</v>
      </c>
      <c r="AG27" s="17">
        <v>1019386</v>
      </c>
      <c r="AH27" s="27">
        <v>0.04</v>
      </c>
      <c r="AI27" s="17" t="s">
        <v>326</v>
      </c>
      <c r="AJ27" s="18"/>
      <c r="AK27" s="17">
        <v>2272072</v>
      </c>
      <c r="AL27" s="17">
        <v>13353137</v>
      </c>
      <c r="AM27" s="27">
        <v>0.79</v>
      </c>
      <c r="AN27" s="18"/>
      <c r="AO27" s="18"/>
      <c r="AP27" s="18"/>
      <c r="AQ27" s="18"/>
      <c r="AR27" s="18"/>
      <c r="AS27" s="18"/>
      <c r="AT27" s="18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8" t="s">
        <v>327</v>
      </c>
      <c r="BM27" s="18" t="s">
        <v>328</v>
      </c>
      <c r="BN27" s="18">
        <v>449920</v>
      </c>
      <c r="BO27" s="20"/>
      <c r="BP27" s="20"/>
      <c r="BQ27" s="20"/>
      <c r="BR27" s="20"/>
      <c r="BS27" s="20"/>
      <c r="BT27" s="20"/>
      <c r="BU27" s="20"/>
      <c r="BV27" s="20"/>
      <c r="BW27" s="20"/>
      <c r="BX27" s="20" t="s">
        <v>329</v>
      </c>
      <c r="BY27" s="20"/>
      <c r="BZ27" s="20" t="s">
        <v>330</v>
      </c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 t="s">
        <v>331</v>
      </c>
      <c r="CO27" s="20" t="s">
        <v>332</v>
      </c>
      <c r="CP27" s="20" t="s">
        <v>333</v>
      </c>
      <c r="CQ27" s="32">
        <v>0.9</v>
      </c>
      <c r="CR27" s="32">
        <v>0.89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</row>
    <row r="28" spans="1:106" ht="15.75" customHeight="1">
      <c r="A28" s="13" t="s">
        <v>334</v>
      </c>
      <c r="B28" s="17" t="s">
        <v>335</v>
      </c>
      <c r="C28" s="17"/>
      <c r="D28" s="17"/>
      <c r="E28" s="17"/>
      <c r="F28" s="17"/>
      <c r="G28" s="17" t="s">
        <v>336</v>
      </c>
      <c r="H28" s="18">
        <v>700.798</v>
      </c>
      <c r="I28" s="16"/>
      <c r="J28" s="16"/>
      <c r="K28" s="16"/>
      <c r="L28" s="14"/>
      <c r="M28" s="14"/>
      <c r="N28" s="14"/>
      <c r="O28" s="16"/>
      <c r="P28" s="16"/>
      <c r="Q28" s="17" t="s">
        <v>337</v>
      </c>
      <c r="R28" s="14"/>
      <c r="S28" s="17" t="s">
        <v>338</v>
      </c>
      <c r="T28" s="16"/>
      <c r="U28" s="16"/>
      <c r="V28" s="16"/>
      <c r="W28" s="17" t="s">
        <v>339</v>
      </c>
      <c r="X28" s="16"/>
      <c r="Y28" s="16"/>
      <c r="Z28" s="16"/>
      <c r="AA28" s="18">
        <v>297884</v>
      </c>
      <c r="AB28" s="17" t="s">
        <v>340</v>
      </c>
      <c r="AC28" s="17" t="s">
        <v>341</v>
      </c>
      <c r="AD28" s="16"/>
      <c r="AE28" s="16"/>
      <c r="AF28" s="17" t="s">
        <v>342</v>
      </c>
      <c r="AG28" s="17" t="s">
        <v>343</v>
      </c>
      <c r="AH28" s="17" t="s">
        <v>344</v>
      </c>
      <c r="AI28" s="16"/>
      <c r="AJ28" s="16"/>
      <c r="AK28" s="17">
        <v>1609496</v>
      </c>
      <c r="AL28" s="17">
        <v>11258838</v>
      </c>
      <c r="AM28" s="17">
        <v>12112391</v>
      </c>
      <c r="AN28" s="17" t="s">
        <v>345</v>
      </c>
      <c r="AO28" s="17" t="s">
        <v>346</v>
      </c>
      <c r="AP28" s="17" t="s">
        <v>347</v>
      </c>
      <c r="AQ28" s="17" t="s">
        <v>348</v>
      </c>
      <c r="AR28" s="18">
        <v>106951</v>
      </c>
      <c r="AS28" s="18">
        <v>139.10499999999999</v>
      </c>
      <c r="AT28" s="18">
        <v>90204</v>
      </c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20" t="s">
        <v>349</v>
      </c>
      <c r="BP28" s="20" t="s">
        <v>350</v>
      </c>
      <c r="BQ28" s="20" t="s">
        <v>351</v>
      </c>
      <c r="BR28" s="20" t="s">
        <v>352</v>
      </c>
      <c r="BS28" s="20" t="s">
        <v>353</v>
      </c>
      <c r="BT28" s="20"/>
      <c r="BU28" s="20"/>
      <c r="BV28" s="20"/>
      <c r="BW28" s="20"/>
      <c r="BX28" s="20"/>
      <c r="BY28" s="20" t="s">
        <v>354</v>
      </c>
      <c r="BZ28" s="20" t="s">
        <v>355</v>
      </c>
      <c r="CA28" s="20" t="s">
        <v>356</v>
      </c>
      <c r="CB28" s="20" t="s">
        <v>357</v>
      </c>
      <c r="CC28" s="20" t="s">
        <v>358</v>
      </c>
      <c r="CD28" s="20" t="s">
        <v>359</v>
      </c>
      <c r="CE28" s="20" t="s">
        <v>360</v>
      </c>
      <c r="CF28" s="20" t="s">
        <v>361</v>
      </c>
      <c r="CG28" s="20" t="s">
        <v>362</v>
      </c>
      <c r="CH28" s="20" t="s">
        <v>363</v>
      </c>
      <c r="CI28" s="20"/>
      <c r="CJ28" s="20"/>
      <c r="CK28" s="20"/>
      <c r="CL28" s="20"/>
      <c r="CM28" s="20"/>
      <c r="CN28" s="20" t="s">
        <v>364</v>
      </c>
      <c r="CO28" s="20" t="s">
        <v>365</v>
      </c>
      <c r="CP28" s="20" t="s">
        <v>366</v>
      </c>
      <c r="CQ28" s="20" t="s">
        <v>367</v>
      </c>
      <c r="CR28" s="20" t="s">
        <v>368</v>
      </c>
      <c r="CS28" s="16"/>
      <c r="CT28" s="16"/>
      <c r="CU28" s="16"/>
      <c r="CV28" s="16"/>
      <c r="CW28" s="16"/>
      <c r="CX28" s="16"/>
      <c r="CY28" s="16"/>
      <c r="CZ28" s="16"/>
      <c r="DA28" s="16"/>
      <c r="DB28" s="16"/>
    </row>
    <row r="29" spans="1:106" ht="15.75" customHeight="1">
      <c r="A29" s="13" t="s">
        <v>369</v>
      </c>
      <c r="B29" s="17">
        <v>182230</v>
      </c>
      <c r="C29" s="17"/>
      <c r="D29" s="17"/>
      <c r="E29" s="17"/>
      <c r="F29" s="17"/>
      <c r="G29" s="17" t="s">
        <v>370</v>
      </c>
      <c r="H29" s="18"/>
      <c r="I29" s="16"/>
      <c r="J29" s="16"/>
      <c r="K29" s="16"/>
      <c r="L29" s="17" t="s">
        <v>371</v>
      </c>
      <c r="M29" s="17" t="s">
        <v>372</v>
      </c>
      <c r="N29" s="17">
        <v>57643</v>
      </c>
      <c r="O29" s="17" t="s">
        <v>373</v>
      </c>
      <c r="P29" s="17" t="s">
        <v>374</v>
      </c>
      <c r="Q29" s="17" t="s">
        <v>375</v>
      </c>
      <c r="R29" s="17" t="s">
        <v>376</v>
      </c>
      <c r="S29" s="17" t="s">
        <v>377</v>
      </c>
      <c r="T29" s="17" t="s">
        <v>378</v>
      </c>
      <c r="U29" s="17" t="s">
        <v>379</v>
      </c>
      <c r="V29" s="18"/>
      <c r="W29" s="18"/>
      <c r="X29" s="18"/>
      <c r="Y29" s="18"/>
      <c r="Z29" s="18"/>
      <c r="AA29" s="17" t="s">
        <v>380</v>
      </c>
      <c r="AB29" s="17" t="s">
        <v>381</v>
      </c>
      <c r="AC29" s="17">
        <v>7439954</v>
      </c>
      <c r="AD29" s="17">
        <v>10595067</v>
      </c>
      <c r="AE29" s="18"/>
      <c r="AF29" s="17">
        <v>9517403</v>
      </c>
      <c r="AG29" s="17" t="s">
        <v>382</v>
      </c>
      <c r="AH29" s="16"/>
      <c r="AI29" s="16"/>
      <c r="AJ29" s="17" t="s">
        <v>383</v>
      </c>
      <c r="AK29" s="17">
        <v>5860265</v>
      </c>
      <c r="AL29" s="17">
        <v>11445449</v>
      </c>
      <c r="AM29" s="17">
        <v>26537292</v>
      </c>
      <c r="AN29" s="17" t="s">
        <v>384</v>
      </c>
      <c r="AO29" s="17" t="s">
        <v>385</v>
      </c>
      <c r="AP29" s="18"/>
      <c r="AQ29" s="18"/>
      <c r="AR29" s="18"/>
      <c r="AS29" s="18"/>
      <c r="AT29" s="18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20" t="s">
        <v>386</v>
      </c>
      <c r="BP29" s="20" t="s">
        <v>387</v>
      </c>
      <c r="BQ29" s="20" t="s">
        <v>388</v>
      </c>
      <c r="BR29" s="20" t="s">
        <v>389</v>
      </c>
      <c r="BS29" s="20" t="s">
        <v>390</v>
      </c>
      <c r="BT29" s="20"/>
      <c r="BU29" s="20"/>
      <c r="BV29" s="20"/>
      <c r="BW29" s="20"/>
      <c r="BX29" s="20" t="s">
        <v>391</v>
      </c>
      <c r="BY29" s="20" t="s">
        <v>392</v>
      </c>
      <c r="BZ29" s="20" t="s">
        <v>393</v>
      </c>
      <c r="CA29" s="20" t="s">
        <v>394</v>
      </c>
      <c r="CB29" s="20" t="s">
        <v>395</v>
      </c>
      <c r="CC29" s="20" t="s">
        <v>396</v>
      </c>
      <c r="CD29" s="20" t="s">
        <v>397</v>
      </c>
      <c r="CE29" s="20" t="s">
        <v>398</v>
      </c>
      <c r="CF29" s="20" t="s">
        <v>399</v>
      </c>
      <c r="CG29" s="20" t="s">
        <v>400</v>
      </c>
      <c r="CH29" s="20" t="s">
        <v>401</v>
      </c>
      <c r="CI29" s="20" t="s">
        <v>402</v>
      </c>
      <c r="CJ29" s="20" t="s">
        <v>403</v>
      </c>
      <c r="CK29" s="20" t="s">
        <v>404</v>
      </c>
      <c r="CL29" s="20" t="s">
        <v>405</v>
      </c>
      <c r="CM29" s="20"/>
      <c r="CN29" s="20" t="s">
        <v>406</v>
      </c>
      <c r="CO29" s="20" t="s">
        <v>407</v>
      </c>
      <c r="CP29" s="20" t="s">
        <v>408</v>
      </c>
      <c r="CQ29" s="20" t="s">
        <v>409</v>
      </c>
      <c r="CR29" s="20" t="s">
        <v>410</v>
      </c>
      <c r="CS29" s="16"/>
      <c r="CT29" s="16"/>
      <c r="CU29" s="16"/>
      <c r="CV29" s="16"/>
      <c r="CW29" s="16"/>
      <c r="CX29" s="16"/>
      <c r="CY29" s="16"/>
      <c r="CZ29" s="16"/>
      <c r="DA29" s="16"/>
      <c r="DB29" s="16"/>
    </row>
    <row r="30" spans="1:106" ht="15.75" customHeight="1">
      <c r="A30" s="13" t="s">
        <v>411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6"/>
      <c r="O30" s="16"/>
      <c r="P30" s="16"/>
      <c r="Q30" s="16"/>
      <c r="R30" s="16"/>
      <c r="S30" s="17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7"/>
      <c r="AE30" s="17"/>
      <c r="AF30" s="16"/>
      <c r="AG30" s="16"/>
      <c r="AH30" s="16"/>
      <c r="AI30" s="16"/>
      <c r="AJ30" s="16"/>
      <c r="AK30" s="16"/>
      <c r="AL30" s="16"/>
      <c r="AM30" s="16"/>
      <c r="AN30" s="17" t="s">
        <v>412</v>
      </c>
      <c r="AO30" s="17" t="s">
        <v>412</v>
      </c>
      <c r="AP30" s="18">
        <v>1</v>
      </c>
      <c r="AQ30" s="18">
        <v>1</v>
      </c>
      <c r="AR30" s="18">
        <v>1</v>
      </c>
      <c r="AS30" s="18">
        <v>1</v>
      </c>
      <c r="AT30" s="18">
        <v>1</v>
      </c>
      <c r="AU30" s="18">
        <v>1</v>
      </c>
      <c r="AV30" s="18">
        <v>1</v>
      </c>
      <c r="AW30" s="18">
        <v>1</v>
      </c>
      <c r="AX30" s="18">
        <v>1</v>
      </c>
      <c r="AY30" s="18">
        <v>1</v>
      </c>
      <c r="AZ30" s="18">
        <v>1</v>
      </c>
      <c r="BA30" s="18">
        <v>1</v>
      </c>
      <c r="BB30" s="18">
        <v>1</v>
      </c>
      <c r="BC30" s="18">
        <v>1</v>
      </c>
      <c r="BD30" s="18">
        <v>1</v>
      </c>
      <c r="BE30" s="16"/>
      <c r="BF30" s="16"/>
      <c r="BG30" s="16"/>
      <c r="BH30" s="16"/>
      <c r="BI30" s="16"/>
      <c r="BJ30" s="18">
        <v>1</v>
      </c>
      <c r="BK30" s="18">
        <v>1</v>
      </c>
      <c r="BL30" s="18">
        <v>1</v>
      </c>
      <c r="BM30" s="18">
        <v>1</v>
      </c>
      <c r="BN30" s="18">
        <v>1</v>
      </c>
      <c r="BO30" s="18">
        <v>1</v>
      </c>
      <c r="BP30" s="18">
        <v>1</v>
      </c>
      <c r="BQ30" s="18">
        <v>1</v>
      </c>
      <c r="BR30" s="18">
        <v>1</v>
      </c>
      <c r="BS30" s="18">
        <v>1</v>
      </c>
      <c r="BT30" s="18">
        <v>1</v>
      </c>
      <c r="BU30" s="18">
        <v>1</v>
      </c>
      <c r="BV30" s="18">
        <v>1</v>
      </c>
      <c r="BW30" s="18">
        <v>1</v>
      </c>
      <c r="BX30" s="18">
        <v>1</v>
      </c>
      <c r="BY30" s="18">
        <v>1</v>
      </c>
      <c r="BZ30" s="18">
        <v>1</v>
      </c>
      <c r="CA30" s="18">
        <v>1</v>
      </c>
      <c r="CB30" s="18">
        <v>1</v>
      </c>
      <c r="CC30" s="18">
        <v>1</v>
      </c>
      <c r="CD30" s="18"/>
      <c r="CE30" s="18"/>
      <c r="CF30" s="18"/>
      <c r="CG30" s="18"/>
      <c r="CH30" s="18"/>
      <c r="CI30" s="18">
        <v>1</v>
      </c>
      <c r="CJ30" s="18">
        <v>1</v>
      </c>
      <c r="CK30" s="18">
        <v>1</v>
      </c>
      <c r="CL30" s="16"/>
      <c r="CM30" s="16"/>
      <c r="CN30" s="18">
        <v>1</v>
      </c>
      <c r="CO30" s="18">
        <v>1</v>
      </c>
      <c r="CP30" s="18">
        <v>1</v>
      </c>
      <c r="CQ30" s="18">
        <v>1</v>
      </c>
      <c r="CR30" s="18">
        <v>1</v>
      </c>
      <c r="CS30" s="16"/>
      <c r="CT30" s="16"/>
      <c r="CU30" s="16"/>
      <c r="CV30" s="16"/>
      <c r="CW30" s="16"/>
      <c r="CX30" s="16"/>
      <c r="CY30" s="16"/>
      <c r="CZ30" s="16"/>
      <c r="DA30" s="16"/>
      <c r="DB30" s="16"/>
    </row>
    <row r="31" spans="1:106" ht="15.75" customHeight="1">
      <c r="A31" s="13" t="s">
        <v>413</v>
      </c>
      <c r="B31" s="16"/>
      <c r="C31" s="16"/>
      <c r="D31" s="16"/>
      <c r="E31" s="16"/>
      <c r="F31" s="16"/>
      <c r="G31" s="18"/>
      <c r="H31" s="18"/>
      <c r="I31" s="16"/>
      <c r="J31" s="16"/>
      <c r="K31" s="1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>
        <v>1</v>
      </c>
      <c r="AB31" s="18">
        <v>1</v>
      </c>
      <c r="AC31" s="18">
        <v>1</v>
      </c>
      <c r="AD31" s="18">
        <v>1</v>
      </c>
      <c r="AE31" s="16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6"/>
      <c r="BF31" s="16"/>
      <c r="BG31" s="16"/>
      <c r="BH31" s="16"/>
      <c r="BI31" s="16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6"/>
      <c r="CT31" s="16"/>
      <c r="CU31" s="16"/>
      <c r="CV31" s="16"/>
      <c r="CW31" s="16"/>
      <c r="CX31" s="16"/>
      <c r="CY31" s="16"/>
      <c r="CZ31" s="16"/>
      <c r="DA31" s="16"/>
      <c r="DB31" s="16"/>
    </row>
    <row r="32" spans="1:106" ht="15.75" customHeight="1">
      <c r="A32" s="13" t="s">
        <v>414</v>
      </c>
      <c r="B32" s="16"/>
      <c r="C32" s="16"/>
      <c r="D32" s="16"/>
      <c r="E32" s="16"/>
      <c r="F32" s="16"/>
      <c r="G32" s="18"/>
      <c r="H32" s="18"/>
      <c r="I32" s="16"/>
      <c r="J32" s="16"/>
      <c r="K32" s="1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>
        <v>1</v>
      </c>
      <c r="W32" s="18">
        <v>1</v>
      </c>
      <c r="X32" s="16"/>
      <c r="Y32" s="18">
        <v>1</v>
      </c>
      <c r="Z32" s="18">
        <v>1</v>
      </c>
      <c r="AA32" s="16"/>
      <c r="AB32" s="18">
        <v>1</v>
      </c>
      <c r="AC32" s="18">
        <v>1</v>
      </c>
      <c r="AD32" s="18">
        <v>1</v>
      </c>
      <c r="AE32" s="18">
        <v>1</v>
      </c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6"/>
      <c r="BF32" s="16"/>
      <c r="BG32" s="16"/>
      <c r="BH32" s="16"/>
      <c r="BI32" s="16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>
        <v>1</v>
      </c>
      <c r="BZ32" s="18">
        <v>1</v>
      </c>
      <c r="CA32" s="18">
        <v>1</v>
      </c>
      <c r="CB32" s="18">
        <v>1</v>
      </c>
      <c r="CC32" s="18">
        <v>1</v>
      </c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6"/>
      <c r="CT32" s="16"/>
      <c r="CU32" s="16"/>
      <c r="CV32" s="16"/>
      <c r="CW32" s="16"/>
      <c r="CX32" s="16"/>
      <c r="CY32" s="16"/>
      <c r="CZ32" s="16"/>
      <c r="DA32" s="16"/>
      <c r="DB32" s="16"/>
    </row>
    <row r="33" spans="1:106" ht="15.75" customHeight="1">
      <c r="A33" s="13" t="s">
        <v>415</v>
      </c>
      <c r="B33" s="16"/>
      <c r="C33" s="16"/>
      <c r="D33" s="16"/>
      <c r="E33" s="16"/>
      <c r="F33" s="16"/>
      <c r="G33" s="18"/>
      <c r="H33" s="18"/>
      <c r="I33" s="16"/>
      <c r="J33" s="16"/>
      <c r="K33" s="1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6"/>
      <c r="BF33" s="16"/>
      <c r="BG33" s="16"/>
      <c r="BH33" s="16"/>
      <c r="BI33" s="16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>
        <v>1</v>
      </c>
      <c r="BZ33" s="18">
        <v>1</v>
      </c>
      <c r="CA33" s="18">
        <v>1</v>
      </c>
      <c r="CB33" s="18">
        <v>1</v>
      </c>
      <c r="CC33" s="18">
        <v>1</v>
      </c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6"/>
      <c r="CT33" s="16"/>
      <c r="CU33" s="16"/>
      <c r="CV33" s="16"/>
      <c r="CW33" s="16"/>
      <c r="CX33" s="16"/>
      <c r="CY33" s="16"/>
      <c r="CZ33" s="16"/>
      <c r="DA33" s="16"/>
      <c r="DB33" s="16"/>
    </row>
    <row r="34" spans="1:106" ht="15.75" customHeight="1">
      <c r="A34" s="13" t="s">
        <v>416</v>
      </c>
      <c r="B34" s="16"/>
      <c r="C34" s="16"/>
      <c r="D34" s="16"/>
      <c r="E34" s="16"/>
      <c r="F34" s="16"/>
      <c r="G34" s="18"/>
      <c r="H34" s="18"/>
      <c r="I34" s="16"/>
      <c r="J34" s="16"/>
      <c r="K34" s="1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6"/>
      <c r="BF34" s="16"/>
      <c r="BG34" s="16"/>
      <c r="BH34" s="16"/>
      <c r="BI34" s="16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>
        <v>1</v>
      </c>
      <c r="BZ34" s="18">
        <v>1</v>
      </c>
      <c r="CA34" s="18">
        <v>1</v>
      </c>
      <c r="CB34" s="18">
        <v>1</v>
      </c>
      <c r="CC34" s="18">
        <v>1</v>
      </c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6"/>
      <c r="CT34" s="16"/>
      <c r="CU34" s="16"/>
      <c r="CV34" s="16"/>
      <c r="CW34" s="16"/>
      <c r="CX34" s="16"/>
      <c r="CY34" s="16"/>
      <c r="CZ34" s="16"/>
      <c r="DA34" s="16"/>
      <c r="DB34" s="16"/>
    </row>
    <row r="35" spans="1:106" ht="15.75" customHeight="1">
      <c r="A35" s="13" t="s">
        <v>417</v>
      </c>
      <c r="B35" s="16"/>
      <c r="C35" s="16"/>
      <c r="D35" s="16"/>
      <c r="E35" s="16"/>
      <c r="F35" s="16"/>
      <c r="G35" s="18"/>
      <c r="H35" s="18"/>
      <c r="I35" s="16"/>
      <c r="J35" s="16"/>
      <c r="K35" s="1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>
        <v>1</v>
      </c>
      <c r="AL35" s="18">
        <v>1</v>
      </c>
      <c r="AM35" s="18">
        <v>1</v>
      </c>
      <c r="AN35" s="18">
        <v>1</v>
      </c>
      <c r="AO35" s="18">
        <v>1</v>
      </c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>
        <v>1</v>
      </c>
      <c r="BA35" s="18">
        <v>1</v>
      </c>
      <c r="BB35" s="18">
        <v>1</v>
      </c>
      <c r="BC35" s="18">
        <v>1</v>
      </c>
      <c r="BD35" s="18">
        <v>1</v>
      </c>
      <c r="BE35" s="16"/>
      <c r="BF35" s="16"/>
      <c r="BG35" s="16"/>
      <c r="BH35" s="16"/>
      <c r="BI35" s="16"/>
      <c r="BJ35" s="18"/>
      <c r="BK35" s="18"/>
      <c r="BL35" s="18"/>
      <c r="BM35" s="18"/>
      <c r="BN35" s="18"/>
      <c r="BO35" s="18">
        <v>1</v>
      </c>
      <c r="BP35" s="18">
        <v>1</v>
      </c>
      <c r="BQ35" s="18">
        <v>1</v>
      </c>
      <c r="BR35" s="18">
        <v>1</v>
      </c>
      <c r="BS35" s="18">
        <v>1</v>
      </c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6"/>
      <c r="CT35" s="16"/>
      <c r="CU35" s="16"/>
      <c r="CV35" s="16"/>
      <c r="CW35" s="16"/>
      <c r="CX35" s="16"/>
      <c r="CY35" s="16"/>
      <c r="CZ35" s="16"/>
      <c r="DA35" s="16"/>
      <c r="DB35" s="16"/>
    </row>
    <row r="36" spans="1:106" ht="15.75" customHeight="1">
      <c r="A36" s="13" t="s">
        <v>418</v>
      </c>
      <c r="B36" s="16"/>
      <c r="C36" s="16"/>
      <c r="D36" s="16"/>
      <c r="E36" s="16"/>
      <c r="F36" s="16"/>
      <c r="G36" s="18"/>
      <c r="H36" s="18"/>
      <c r="I36" s="16"/>
      <c r="J36" s="16"/>
      <c r="K36" s="1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>
        <v>1</v>
      </c>
      <c r="AB36" s="18">
        <v>1</v>
      </c>
      <c r="AC36" s="18">
        <v>1</v>
      </c>
      <c r="AD36" s="18">
        <v>1</v>
      </c>
      <c r="AE36" s="18">
        <v>1</v>
      </c>
      <c r="AF36" s="18"/>
      <c r="AG36" s="18"/>
      <c r="AH36" s="18"/>
      <c r="AI36" s="18"/>
      <c r="AJ36" s="18"/>
      <c r="AK36" s="18">
        <v>1</v>
      </c>
      <c r="AL36" s="18">
        <v>1</v>
      </c>
      <c r="AM36" s="18">
        <v>1</v>
      </c>
      <c r="AN36" s="18">
        <v>1</v>
      </c>
      <c r="AO36" s="17">
        <v>1</v>
      </c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>
        <v>1</v>
      </c>
      <c r="BA36" s="18">
        <v>1</v>
      </c>
      <c r="BB36" s="18">
        <v>1</v>
      </c>
      <c r="BC36" s="18">
        <v>1</v>
      </c>
      <c r="BD36" s="18">
        <v>1</v>
      </c>
      <c r="BE36" s="16"/>
      <c r="BF36" s="16"/>
      <c r="BG36" s="16"/>
      <c r="BH36" s="16"/>
      <c r="BI36" s="16"/>
      <c r="BJ36" s="18"/>
      <c r="BK36" s="18"/>
      <c r="BL36" s="18"/>
      <c r="BM36" s="18"/>
      <c r="BN36" s="18"/>
      <c r="BO36" s="18">
        <v>1</v>
      </c>
      <c r="BP36" s="18">
        <v>1</v>
      </c>
      <c r="BQ36" s="18">
        <v>1</v>
      </c>
      <c r="BR36" s="18">
        <v>1</v>
      </c>
      <c r="BS36" s="18">
        <v>1</v>
      </c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6"/>
      <c r="CT36" s="16"/>
      <c r="CU36" s="16"/>
      <c r="CV36" s="16"/>
      <c r="CW36" s="16"/>
      <c r="CX36" s="16"/>
      <c r="CY36" s="16"/>
      <c r="CZ36" s="16"/>
      <c r="DA36" s="16"/>
      <c r="DB36" s="16"/>
    </row>
    <row r="37" spans="1:106" ht="15.75" customHeight="1">
      <c r="A37" s="13" t="s">
        <v>419</v>
      </c>
      <c r="B37" s="16"/>
      <c r="C37" s="16"/>
      <c r="D37" s="16"/>
      <c r="E37" s="16"/>
      <c r="F37" s="16"/>
      <c r="G37" s="18"/>
      <c r="H37" s="18"/>
      <c r="I37" s="16"/>
      <c r="J37" s="16"/>
      <c r="K37" s="1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>
        <v>1</v>
      </c>
      <c r="W37" s="18">
        <v>1</v>
      </c>
      <c r="X37" s="18">
        <v>1</v>
      </c>
      <c r="Y37" s="18">
        <v>1</v>
      </c>
      <c r="Z37" s="18">
        <v>1</v>
      </c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6"/>
      <c r="BF37" s="16"/>
      <c r="BG37" s="16"/>
      <c r="BH37" s="16"/>
      <c r="BI37" s="16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ht="15.75" customHeight="1">
      <c r="A38" s="13" t="s">
        <v>420</v>
      </c>
      <c r="B38" s="16"/>
      <c r="C38" s="16"/>
      <c r="D38" s="16"/>
      <c r="E38" s="16"/>
      <c r="F38" s="16"/>
      <c r="G38" s="18"/>
      <c r="H38" s="18"/>
      <c r="I38" s="16"/>
      <c r="J38" s="16"/>
      <c r="K38" s="1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>
        <v>1</v>
      </c>
      <c r="W38" s="18">
        <v>1</v>
      </c>
      <c r="X38" s="18">
        <v>1</v>
      </c>
      <c r="Y38" s="18">
        <v>1</v>
      </c>
      <c r="Z38" s="18">
        <v>1</v>
      </c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6"/>
      <c r="BF38" s="16"/>
      <c r="BG38" s="16"/>
      <c r="BH38" s="16"/>
      <c r="BI38" s="16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ht="15.75" customHeight="1">
      <c r="A39" s="13" t="s">
        <v>421</v>
      </c>
      <c r="B39" s="16"/>
      <c r="C39" s="16"/>
      <c r="D39" s="16"/>
      <c r="E39" s="16"/>
      <c r="F39" s="16"/>
      <c r="G39" s="18"/>
      <c r="H39" s="18"/>
      <c r="I39" s="16"/>
      <c r="J39" s="16"/>
      <c r="K39" s="1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>
        <v>1</v>
      </c>
      <c r="AQ39" s="18">
        <v>1</v>
      </c>
      <c r="AR39" s="18">
        <v>1</v>
      </c>
      <c r="AS39" s="18">
        <v>0</v>
      </c>
      <c r="AT39" s="18">
        <v>0</v>
      </c>
      <c r="AU39" s="18">
        <v>1</v>
      </c>
      <c r="AV39" s="18">
        <v>1</v>
      </c>
      <c r="AW39" s="18">
        <v>1</v>
      </c>
      <c r="AX39" s="18">
        <v>1</v>
      </c>
      <c r="AY39" s="18">
        <v>0</v>
      </c>
      <c r="AZ39" s="18"/>
      <c r="BA39" s="18"/>
      <c r="BB39" s="18"/>
      <c r="BC39" s="18"/>
      <c r="BD39" s="18"/>
      <c r="BE39" s="16"/>
      <c r="BF39" s="16"/>
      <c r="BG39" s="16"/>
      <c r="BH39" s="16"/>
      <c r="BI39" s="16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>
        <v>1</v>
      </c>
      <c r="CE39" s="18">
        <v>1</v>
      </c>
      <c r="CF39" s="18">
        <v>1</v>
      </c>
      <c r="CG39" s="18">
        <v>1</v>
      </c>
      <c r="CH39" s="18">
        <v>1</v>
      </c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6"/>
      <c r="CT39" s="16"/>
      <c r="CU39" s="16"/>
      <c r="CV39" s="16"/>
      <c r="CW39" s="16"/>
      <c r="CX39" s="16"/>
      <c r="CY39" s="16"/>
      <c r="CZ39" s="16"/>
      <c r="DA39" s="16"/>
      <c r="DB39" s="16"/>
    </row>
    <row r="40" spans="1:106" ht="15.75" customHeight="1">
      <c r="A40" s="13" t="s">
        <v>422</v>
      </c>
      <c r="B40" s="16"/>
      <c r="C40" s="16"/>
      <c r="D40" s="16"/>
      <c r="E40" s="16"/>
      <c r="F40" s="16"/>
      <c r="G40" s="18"/>
      <c r="H40" s="18"/>
      <c r="I40" s="16"/>
      <c r="J40" s="16"/>
      <c r="K40" s="1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6"/>
      <c r="AG40" s="16"/>
      <c r="AH40" s="16"/>
      <c r="AI40" s="16"/>
      <c r="AJ40" s="18">
        <v>1</v>
      </c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6"/>
      <c r="BF40" s="16"/>
      <c r="BG40" s="16"/>
      <c r="BH40" s="16"/>
      <c r="BI40" s="16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6"/>
      <c r="BU40" s="16"/>
      <c r="BV40" s="16"/>
      <c r="BW40" s="16"/>
      <c r="BX40" s="18">
        <v>1</v>
      </c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6"/>
      <c r="CT40" s="16"/>
      <c r="CU40" s="16"/>
      <c r="CV40" s="16"/>
      <c r="CW40" s="16"/>
      <c r="CX40" s="16"/>
      <c r="CY40" s="16"/>
      <c r="CZ40" s="16"/>
      <c r="DA40" s="16"/>
      <c r="DB40" s="16"/>
    </row>
    <row r="41" spans="1:106" ht="15.75" customHeight="1">
      <c r="A41" s="13" t="s">
        <v>423</v>
      </c>
      <c r="B41" s="46">
        <v>6</v>
      </c>
      <c r="C41" s="47"/>
      <c r="D41" s="47"/>
      <c r="E41" s="47"/>
      <c r="F41" s="46">
        <v>12</v>
      </c>
      <c r="G41" s="46">
        <v>13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6">
        <v>36</v>
      </c>
      <c r="S41" s="46">
        <v>32</v>
      </c>
      <c r="T41" s="46">
        <v>13</v>
      </c>
      <c r="U41" s="47"/>
      <c r="V41" s="47"/>
      <c r="W41" s="47"/>
      <c r="X41" s="47"/>
      <c r="Y41" s="47"/>
      <c r="Z41" s="47"/>
      <c r="AA41" s="47"/>
      <c r="AB41" s="47"/>
      <c r="AC41" s="46">
        <v>14.51</v>
      </c>
      <c r="AD41" s="47"/>
      <c r="AE41" s="47" t="s">
        <v>424</v>
      </c>
      <c r="AF41" s="47"/>
      <c r="AG41" s="47" t="s">
        <v>425</v>
      </c>
      <c r="AH41" s="47"/>
      <c r="AI41" s="47"/>
      <c r="AJ41" s="47"/>
      <c r="AK41" s="48" t="s">
        <v>426</v>
      </c>
      <c r="AL41" s="47" t="s">
        <v>427</v>
      </c>
      <c r="AM41" s="47"/>
      <c r="AN41" s="47"/>
      <c r="AO41" s="47"/>
      <c r="AP41" s="47" t="s">
        <v>428</v>
      </c>
      <c r="AQ41" s="47"/>
      <c r="AR41" s="47"/>
      <c r="AS41" s="47"/>
      <c r="AT41" s="47" t="s">
        <v>429</v>
      </c>
      <c r="AU41" s="46">
        <v>27.9</v>
      </c>
      <c r="AV41" s="46">
        <v>23</v>
      </c>
      <c r="AW41" s="47"/>
      <c r="AX41" s="47"/>
      <c r="AY41" s="47"/>
      <c r="AZ41" s="47"/>
      <c r="BA41" s="46">
        <v>39</v>
      </c>
      <c r="BB41" s="46">
        <v>40</v>
      </c>
      <c r="BC41" s="46">
        <v>4</v>
      </c>
      <c r="BD41" s="46">
        <v>3</v>
      </c>
      <c r="BE41" s="46">
        <v>39</v>
      </c>
      <c r="BF41" s="47" t="s">
        <v>430</v>
      </c>
      <c r="BG41" s="49">
        <v>45061</v>
      </c>
      <c r="BH41" s="47" t="s">
        <v>431</v>
      </c>
      <c r="BI41" s="47"/>
      <c r="BJ41" s="47"/>
      <c r="BK41" s="47"/>
      <c r="BL41" s="47"/>
      <c r="BM41" s="47"/>
      <c r="BN41" s="47"/>
      <c r="BO41" s="47"/>
      <c r="BP41" s="47"/>
      <c r="BQ41" s="47"/>
      <c r="BR41" s="46">
        <v>7</v>
      </c>
      <c r="BS41" s="46">
        <v>36</v>
      </c>
      <c r="BT41" s="47"/>
      <c r="BU41" s="46">
        <v>18</v>
      </c>
      <c r="BV41" s="46">
        <v>4</v>
      </c>
      <c r="BW41" s="46">
        <v>2</v>
      </c>
      <c r="BX41" s="47"/>
      <c r="BY41" s="46">
        <v>86</v>
      </c>
      <c r="BZ41" s="47" t="s">
        <v>432</v>
      </c>
      <c r="CA41" s="46">
        <v>35</v>
      </c>
      <c r="CB41" s="47" t="s">
        <v>433</v>
      </c>
      <c r="CC41" s="46">
        <v>20</v>
      </c>
      <c r="CD41" s="47"/>
      <c r="CE41" s="47"/>
      <c r="CF41" s="49">
        <v>45140</v>
      </c>
      <c r="CG41" s="46">
        <v>51</v>
      </c>
      <c r="CH41" s="47"/>
      <c r="CI41" s="16"/>
      <c r="CJ41" s="16"/>
      <c r="CK41" s="16"/>
      <c r="CL41" s="16"/>
      <c r="CM41" s="16"/>
      <c r="CN41" s="47"/>
      <c r="CO41" s="47"/>
      <c r="CP41" s="47"/>
      <c r="CQ41" s="47"/>
      <c r="CR41" s="47"/>
      <c r="CS41" s="16"/>
      <c r="CT41" s="16"/>
      <c r="CU41" s="16"/>
      <c r="CV41" s="16"/>
      <c r="CW41" s="16"/>
      <c r="CX41" s="16"/>
      <c r="CY41" s="16"/>
      <c r="CZ41" s="16"/>
      <c r="DA41" s="16"/>
      <c r="DB41" s="16"/>
    </row>
    <row r="42" spans="1:106" ht="15.75" customHeight="1">
      <c r="A42" s="13" t="s">
        <v>434</v>
      </c>
      <c r="B42" s="47"/>
      <c r="C42" s="47"/>
      <c r="D42" s="47"/>
      <c r="E42" s="47"/>
      <c r="F42" s="47"/>
      <c r="G42" s="46">
        <v>70</v>
      </c>
      <c r="H42" s="46">
        <v>50</v>
      </c>
      <c r="I42" s="47"/>
      <c r="J42" s="47"/>
      <c r="K42" s="47"/>
      <c r="L42" s="46">
        <v>28</v>
      </c>
      <c r="M42" s="46">
        <v>25</v>
      </c>
      <c r="N42" s="46">
        <v>20</v>
      </c>
      <c r="O42" s="46">
        <v>20</v>
      </c>
      <c r="P42" s="47"/>
      <c r="Q42" s="46">
        <v>45</v>
      </c>
      <c r="R42" s="46">
        <v>80</v>
      </c>
      <c r="S42" s="46">
        <v>75</v>
      </c>
      <c r="T42" s="46">
        <v>65</v>
      </c>
      <c r="U42" s="47">
        <v>26</v>
      </c>
      <c r="V42" s="47"/>
      <c r="W42" s="46">
        <v>20</v>
      </c>
      <c r="X42" s="46">
        <v>20</v>
      </c>
      <c r="Y42" s="47"/>
      <c r="Z42" s="47"/>
      <c r="AA42" s="47"/>
      <c r="AB42" s="47"/>
      <c r="AC42" s="47"/>
      <c r="AD42" s="47"/>
      <c r="AE42" s="47"/>
      <c r="AF42" s="50">
        <v>0.2</v>
      </c>
      <c r="AG42" s="50">
        <v>0.2</v>
      </c>
      <c r="AH42" s="47"/>
      <c r="AI42" s="47"/>
      <c r="AJ42" s="47"/>
      <c r="AK42" s="47"/>
      <c r="AL42" s="47"/>
      <c r="AM42" s="47"/>
      <c r="AN42" s="47"/>
      <c r="AO42" s="51">
        <v>0.4</v>
      </c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6">
        <v>75</v>
      </c>
      <c r="BA42" s="46">
        <v>75</v>
      </c>
      <c r="BB42" s="46">
        <v>75</v>
      </c>
      <c r="BC42" s="47"/>
      <c r="BD42" s="47"/>
      <c r="BE42" s="47"/>
      <c r="BF42" s="47"/>
      <c r="BG42" s="47"/>
      <c r="BH42" s="47"/>
      <c r="BI42" s="47"/>
      <c r="BJ42" s="46">
        <v>55</v>
      </c>
      <c r="BK42" s="46">
        <v>45</v>
      </c>
      <c r="BL42" s="46">
        <v>45</v>
      </c>
      <c r="BM42" s="46">
        <v>50</v>
      </c>
      <c r="BN42" s="46">
        <v>50</v>
      </c>
      <c r="BO42" s="46">
        <v>60</v>
      </c>
      <c r="BP42" s="47"/>
      <c r="BQ42" s="46">
        <v>20</v>
      </c>
      <c r="BR42" s="46">
        <v>16</v>
      </c>
      <c r="BS42" s="47"/>
      <c r="BT42" s="46">
        <v>25</v>
      </c>
      <c r="BU42" s="46">
        <v>30</v>
      </c>
      <c r="BV42" s="46">
        <v>30</v>
      </c>
      <c r="BW42" s="47"/>
      <c r="BX42" s="47"/>
      <c r="BY42" s="46">
        <v>90</v>
      </c>
      <c r="BZ42" s="46">
        <v>90</v>
      </c>
      <c r="CA42" s="46">
        <v>30</v>
      </c>
      <c r="CB42" s="46">
        <v>30</v>
      </c>
      <c r="CC42" s="47"/>
      <c r="CD42" s="47"/>
      <c r="CE42" s="47"/>
      <c r="CF42" s="47"/>
      <c r="CG42" s="47"/>
      <c r="CH42" s="47"/>
      <c r="CI42" s="16"/>
      <c r="CJ42" s="16"/>
      <c r="CK42" s="16"/>
      <c r="CL42" s="16"/>
      <c r="CM42" s="16"/>
      <c r="CN42" s="46">
        <v>80</v>
      </c>
      <c r="CO42" s="47"/>
      <c r="CP42" s="46">
        <v>70</v>
      </c>
      <c r="CQ42" s="46">
        <v>50</v>
      </c>
      <c r="CR42" s="46">
        <v>50</v>
      </c>
      <c r="CS42" s="16"/>
      <c r="CT42" s="16"/>
      <c r="CU42" s="16"/>
      <c r="CV42" s="16"/>
      <c r="CW42" s="16"/>
      <c r="CX42" s="16"/>
      <c r="CY42" s="16"/>
      <c r="CZ42" s="16"/>
      <c r="DA42" s="16"/>
      <c r="DB42" s="16"/>
    </row>
    <row r="43" spans="1:106" ht="15.75" customHeight="1">
      <c r="A43" s="13" t="s">
        <v>435</v>
      </c>
      <c r="B43" s="47"/>
      <c r="C43" s="47"/>
      <c r="D43" s="47"/>
      <c r="E43" s="47"/>
      <c r="F43" s="47"/>
      <c r="G43" s="46">
        <v>100</v>
      </c>
      <c r="H43" s="46">
        <v>100</v>
      </c>
      <c r="I43" s="47"/>
      <c r="J43" s="47"/>
      <c r="K43" s="47"/>
      <c r="L43" s="47"/>
      <c r="M43" s="47"/>
      <c r="N43" s="46">
        <v>70</v>
      </c>
      <c r="O43" s="47"/>
      <c r="P43" s="47"/>
      <c r="Q43" s="47"/>
      <c r="R43" s="46">
        <v>70</v>
      </c>
      <c r="S43" s="46">
        <v>100</v>
      </c>
      <c r="T43" s="46">
        <v>100</v>
      </c>
      <c r="U43" s="46">
        <v>80</v>
      </c>
      <c r="V43" s="47"/>
      <c r="W43" s="47"/>
      <c r="X43" s="46">
        <v>50</v>
      </c>
      <c r="Y43" s="47"/>
      <c r="Z43" s="46">
        <v>50</v>
      </c>
      <c r="AA43" s="47"/>
      <c r="AB43" s="47"/>
      <c r="AC43" s="47"/>
      <c r="AD43" s="47"/>
      <c r="AE43" s="47"/>
      <c r="AF43" s="47"/>
      <c r="AG43" s="47"/>
      <c r="AH43" s="50">
        <v>0.35</v>
      </c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6">
        <v>40</v>
      </c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16"/>
      <c r="CJ43" s="16"/>
      <c r="CK43" s="16"/>
      <c r="CL43" s="16"/>
      <c r="CM43" s="16"/>
      <c r="CN43" s="47"/>
      <c r="CO43" s="47"/>
      <c r="CP43" s="47"/>
      <c r="CQ43" s="47"/>
      <c r="CR43" s="47"/>
      <c r="CS43" s="16"/>
      <c r="CT43" s="16"/>
      <c r="CU43" s="16"/>
      <c r="CV43" s="16"/>
      <c r="CW43" s="16"/>
      <c r="CX43" s="16"/>
      <c r="CY43" s="16"/>
      <c r="CZ43" s="16"/>
      <c r="DA43" s="16"/>
      <c r="DB43" s="16"/>
    </row>
    <row r="44" spans="1:106" ht="15.75" customHeight="1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8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</row>
    <row r="45" spans="1:106" ht="15.75" customHeight="1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</row>
    <row r="46" spans="1:106" ht="15.75" customHeight="1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</row>
    <row r="47" spans="1:106" ht="15.75" customHeight="1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</row>
    <row r="48" spans="1:10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2023-01-24T11:19:55Z</dcterms:created>
  <dcterms:modified xsi:type="dcterms:W3CDTF">2023-02-18T14:33:07Z</dcterms:modified>
</cp:coreProperties>
</file>