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<sst xmlns="http://schemas.openxmlformats.org/spreadsheetml/2006/main" count="1305" uniqueCount="817">
  <si>
    <t xml:space="preserve">Nómina Pago Utilidades del Trimestre</t>
  </si>
  <si>
    <t xml:space="preserve">Elaborado</t>
  </si>
  <si>
    <t xml:space="preserve">Periodo </t>
  </si>
  <si>
    <t xml:space="preserve">Revisado </t>
  </si>
  <si>
    <t xml:space="preserve">Desde</t>
  </si>
  <si>
    <t xml:space="preserve">Aprobado </t>
  </si>
  <si>
    <t xml:space="preserve">Hasta</t>
  </si>
  <si>
    <t xml:space="preserve">Contabilizado </t>
  </si>
  <si>
    <t xml:space="preserve">Cheque</t>
  </si>
  <si>
    <t xml:space="preserve">Fecha</t>
  </si>
  <si>
    <t xml:space="preserve">No</t>
  </si>
  <si>
    <t xml:space="preserve">Unidad Organizativa</t>
  </si>
  <si>
    <t xml:space="preserve">Devengado Utilidades III trimestre</t>
  </si>
  <si>
    <t xml:space="preserve">Seguridad Social Diferencia</t>
  </si>
  <si>
    <t xml:space="preserve">Impuestos sobre ingresos Diferencia</t>
  </si>
  <si>
    <t xml:space="preserve">Descuentos Resp Mat.</t>
  </si>
  <si>
    <t xml:space="preserve">Neto a Cobrar</t>
  </si>
  <si>
    <t xml:space="preserve">Firma</t>
  </si>
  <si>
    <t xml:space="preserve">DIRECCIÓN</t>
  </si>
  <si>
    <t xml:space="preserve">0030</t>
  </si>
  <si>
    <t xml:space="preserve">65012826774</t>
  </si>
  <si>
    <t xml:space="preserve">MARITZA  MOYA  CUELLAR</t>
  </si>
  <si>
    <t xml:space="preserve">TM</t>
  </si>
  <si>
    <t xml:space="preserve">0082</t>
  </si>
  <si>
    <t xml:space="preserve">63121215640</t>
  </si>
  <si>
    <t xml:space="preserve">ARTURO EVASIO  SÁNCHEZ   MARTÍNEZ</t>
  </si>
  <si>
    <t xml:space="preserve">0309</t>
  </si>
  <si>
    <t xml:space="preserve">83070627289</t>
  </si>
  <si>
    <t xml:space="preserve">ERIK LÁZARO  PRENDES  LAGO</t>
  </si>
  <si>
    <t xml:space="preserve">03177</t>
  </si>
  <si>
    <t xml:space="preserve">73082511608</t>
  </si>
  <si>
    <t xml:space="preserve">ALEXANDER  CARDOSA  SALAZAR</t>
  </si>
  <si>
    <t xml:space="preserve">03193</t>
  </si>
  <si>
    <t xml:space="preserve">90101929064</t>
  </si>
  <si>
    <t xml:space="preserve">NOANGEL LUIS  ALVAREZ  LEON</t>
  </si>
  <si>
    <t xml:space="preserve">0363</t>
  </si>
  <si>
    <t xml:space="preserve">81102406997</t>
  </si>
  <si>
    <t xml:space="preserve">DILENIA  HIDALGO  SUÁREZ</t>
  </si>
  <si>
    <t xml:space="preserve">0365</t>
  </si>
  <si>
    <t xml:space="preserve">92082440121</t>
  </si>
  <si>
    <t xml:space="preserve">ONEDIS  BASULTO  HERNÁNDEZ</t>
  </si>
  <si>
    <t xml:space="preserve">Sub Total</t>
  </si>
  <si>
    <t xml:space="preserve">GRUPO DE SEGURIDAD INTERNA</t>
  </si>
  <si>
    <t xml:space="preserve">0013</t>
  </si>
  <si>
    <t xml:space="preserve">68092903503</t>
  </si>
  <si>
    <t xml:space="preserve">MIGUEL  VALLE   ÁLVAREZ</t>
  </si>
  <si>
    <t xml:space="preserve">0015</t>
  </si>
  <si>
    <t xml:space="preserve">71061529583</t>
  </si>
  <si>
    <t xml:space="preserve">ROBERTO  SUÁREZ   ANTÚNEZ</t>
  </si>
  <si>
    <t xml:space="preserve">03120</t>
  </si>
  <si>
    <t xml:space="preserve">68040704042</t>
  </si>
  <si>
    <t xml:space="preserve">ROLANDO   GONZALEZ  PADRO</t>
  </si>
  <si>
    <t xml:space="preserve">03127</t>
  </si>
  <si>
    <t xml:space="preserve">84020107709</t>
  </si>
  <si>
    <t xml:space="preserve">HECTOR DANIEL  MENDOZA  VAZQUEZ</t>
  </si>
  <si>
    <t xml:space="preserve">03179</t>
  </si>
  <si>
    <t xml:space="preserve">92101929363</t>
  </si>
  <si>
    <t xml:space="preserve">ALEXANDER  ROQUE  RODRIGUEZ</t>
  </si>
  <si>
    <t xml:space="preserve">03180</t>
  </si>
  <si>
    <t xml:space="preserve">73031509886</t>
  </si>
  <si>
    <t xml:space="preserve">YOJAN  NARDO  PEDROSO</t>
  </si>
  <si>
    <t xml:space="preserve">03182</t>
  </si>
  <si>
    <t xml:space="preserve">65090690602</t>
  </si>
  <si>
    <t xml:space="preserve">EDUARDO EUGENIO  RIOS  FERNANDEZ</t>
  </si>
  <si>
    <t xml:space="preserve">03198</t>
  </si>
  <si>
    <t xml:space="preserve">71042801861</t>
  </si>
  <si>
    <t xml:space="preserve">LUIS ENRIQUE  CARRERAS  AROZARENA</t>
  </si>
  <si>
    <t xml:space="preserve">0402</t>
  </si>
  <si>
    <t xml:space="preserve">92110530422</t>
  </si>
  <si>
    <t xml:space="preserve">DAYLON   QUESADA   HECHAVARRÍA </t>
  </si>
  <si>
    <t xml:space="preserve">0378</t>
  </si>
  <si>
    <t xml:space="preserve">74103102985</t>
  </si>
  <si>
    <t xml:space="preserve">JUAN ALEXANDER   ALBUQUERQUE  HERRERA</t>
  </si>
  <si>
    <t xml:space="preserve">0387</t>
  </si>
  <si>
    <t xml:space="preserve">63081402387</t>
  </si>
  <si>
    <t xml:space="preserve">GERARDO   FERNÁNDEZ  BORROTO</t>
  </si>
  <si>
    <t xml:space="preserve">SUB DIRECCIÓN TÉCNICA</t>
  </si>
  <si>
    <t xml:space="preserve">0087</t>
  </si>
  <si>
    <t xml:space="preserve">71110614360</t>
  </si>
  <si>
    <t xml:space="preserve">YEAN MARC  MORENO   CABRERA</t>
  </si>
  <si>
    <t xml:space="preserve">0151</t>
  </si>
  <si>
    <t xml:space="preserve">77020406607</t>
  </si>
  <si>
    <t xml:space="preserve">ISRAEL  MORA   BELTRÁN</t>
  </si>
  <si>
    <t xml:space="preserve">0338</t>
  </si>
  <si>
    <t xml:space="preserve">65081300101</t>
  </si>
  <si>
    <t xml:space="preserve">JUAN CARLOS YAMACHO SILVA</t>
  </si>
  <si>
    <t xml:space="preserve">RAMÓN  OQUENDO   FADRAGA</t>
  </si>
  <si>
    <t xml:space="preserve">0264</t>
  </si>
  <si>
    <t xml:space="preserve">64092000765</t>
  </si>
  <si>
    <t xml:space="preserve">ALFREDO VAGNER  PEÑA  SILVA</t>
  </si>
  <si>
    <t xml:space="preserve">03134</t>
  </si>
  <si>
    <t xml:space="preserve">60052015562</t>
  </si>
  <si>
    <t xml:space="preserve">JUAN CARLOS  YAMACHO  SILVA</t>
  </si>
  <si>
    <t xml:space="preserve">GRUPO TALLER BOYEROS</t>
  </si>
  <si>
    <t xml:space="preserve">0038</t>
  </si>
  <si>
    <t xml:space="preserve">98011606643</t>
  </si>
  <si>
    <t xml:space="preserve">ANGEL DANIEL  PASCUAL   VALDÉS</t>
  </si>
  <si>
    <t xml:space="preserve">0086</t>
  </si>
  <si>
    <t xml:space="preserve">68070316984</t>
  </si>
  <si>
    <t xml:space="preserve">ALEJANDRO  BATISTA   CRUZ</t>
  </si>
  <si>
    <t xml:space="preserve">03100</t>
  </si>
  <si>
    <t xml:space="preserve">01060566285</t>
  </si>
  <si>
    <t xml:space="preserve">DANIEL ALEJANDRO  JIMENEZ  BETANCOURT</t>
  </si>
  <si>
    <t xml:space="preserve">03139</t>
  </si>
  <si>
    <t xml:space="preserve">90031247962</t>
  </si>
  <si>
    <t xml:space="preserve">ALDO   OLIVEROS   CRUZ</t>
  </si>
  <si>
    <t xml:space="preserve">03151</t>
  </si>
  <si>
    <t xml:space="preserve">87010910026</t>
  </si>
  <si>
    <t xml:space="preserve">IVAN   CRUZ  GARCIA</t>
  </si>
  <si>
    <t xml:space="preserve">03188</t>
  </si>
  <si>
    <t xml:space="preserve">97030408102</t>
  </si>
  <si>
    <t xml:space="preserve">ISAEL  CALDERON  MORA</t>
  </si>
  <si>
    <t xml:space="preserve">03157</t>
  </si>
  <si>
    <t xml:space="preserve">75082302968</t>
  </si>
  <si>
    <t xml:space="preserve">EDDY  RODRIGUEZ  RODRIGUEZ</t>
  </si>
  <si>
    <t xml:space="preserve">0321</t>
  </si>
  <si>
    <t xml:space="preserve">01111266627</t>
  </si>
  <si>
    <t xml:space="preserve">EDDY  RODRÍGUEZ  CARBALLEDO</t>
  </si>
  <si>
    <t xml:space="preserve">03175</t>
  </si>
  <si>
    <t xml:space="preserve">95012928203</t>
  </si>
  <si>
    <t xml:space="preserve">MAIQUEL  CONCEPCION  PADILLA</t>
  </si>
  <si>
    <t xml:space="preserve">GRUPO TALLER HABANA</t>
  </si>
  <si>
    <t xml:space="preserve">0005</t>
  </si>
  <si>
    <t xml:space="preserve">59081110669</t>
  </si>
  <si>
    <t xml:space="preserve">IBRAHIN  FERRER   DE LA ROSA</t>
  </si>
  <si>
    <t xml:space="preserve">0252</t>
  </si>
  <si>
    <t xml:space="preserve">50061609841</t>
  </si>
  <si>
    <t xml:space="preserve">FRANCISCO  JIMÉNEZ   FÚ</t>
  </si>
  <si>
    <t xml:space="preserve">0291</t>
  </si>
  <si>
    <t xml:space="preserve">76112702407</t>
  </si>
  <si>
    <t xml:space="preserve">WILLIAN  RODRÍGUEZ  VELIZ</t>
  </si>
  <si>
    <t xml:space="preserve">03202</t>
  </si>
  <si>
    <t xml:space="preserve">85051807420</t>
  </si>
  <si>
    <t xml:space="preserve">DARIEN  DELGADO  LIMA</t>
  </si>
  <si>
    <t xml:space="preserve">0349</t>
  </si>
  <si>
    <t xml:space="preserve">50062408808</t>
  </si>
  <si>
    <t xml:space="preserve">JUAN  DE LEÓN   CARMENATY</t>
  </si>
  <si>
    <t xml:space="preserve">Seg. Social Diferencia</t>
  </si>
  <si>
    <t xml:space="preserve">Imp. sobre Ing. Diferencia</t>
  </si>
  <si>
    <t xml:space="preserve">GRUPO TALLER SIBONEY</t>
  </si>
  <si>
    <t xml:space="preserve">0014</t>
  </si>
  <si>
    <t xml:space="preserve">69062900029</t>
  </si>
  <si>
    <t xml:space="preserve">REINALDO  RAMOS   GÓMEZ</t>
  </si>
  <si>
    <t xml:space="preserve">0043</t>
  </si>
  <si>
    <t xml:space="preserve">69092100201</t>
  </si>
  <si>
    <t xml:space="preserve">JORGE LUIS  LÓPEZ   ORTA</t>
  </si>
  <si>
    <t xml:space="preserve">0090</t>
  </si>
  <si>
    <t xml:space="preserve">87112634897</t>
  </si>
  <si>
    <t xml:space="preserve">YANET  DEVESA   SÁNCHEZ</t>
  </si>
  <si>
    <t xml:space="preserve">0091</t>
  </si>
  <si>
    <t xml:space="preserve">70060300806</t>
  </si>
  <si>
    <t xml:space="preserve">ROBERTO FRANCISCO  JARDÓN   PRENDES</t>
  </si>
  <si>
    <t xml:space="preserve">0213</t>
  </si>
  <si>
    <t xml:space="preserve">82102206906</t>
  </si>
  <si>
    <t xml:space="preserve">LEONARDO  RODRÍGUEZ   MEDINA</t>
  </si>
  <si>
    <t xml:space="preserve">0230</t>
  </si>
  <si>
    <t xml:space="preserve">67060931181</t>
  </si>
  <si>
    <t xml:space="preserve">ERNESTO  ALARCÓN   ESPINOSA</t>
  </si>
  <si>
    <t xml:space="preserve">0232</t>
  </si>
  <si>
    <t xml:space="preserve">65061729741</t>
  </si>
  <si>
    <t xml:space="preserve">HUMBERTO PABLO  CABEZAS    ALONSO</t>
  </si>
  <si>
    <t xml:space="preserve">0235</t>
  </si>
  <si>
    <t xml:space="preserve">96101410001</t>
  </si>
  <si>
    <t xml:space="preserve">LUIS DANIEL  GONZÁLEZ   VIERA</t>
  </si>
  <si>
    <t xml:space="preserve">0246</t>
  </si>
  <si>
    <t xml:space="preserve">74092311300</t>
  </si>
  <si>
    <t xml:space="preserve">YORGENIS  RAMÍREZ   VELÁZQUEZ</t>
  </si>
  <si>
    <t xml:space="preserve">0248</t>
  </si>
  <si>
    <t xml:space="preserve">66053004348</t>
  </si>
  <si>
    <t xml:space="preserve">JUAN CARLOS  TRELLES   CABRERA</t>
  </si>
  <si>
    <t xml:space="preserve">0249</t>
  </si>
  <si>
    <t xml:space="preserve">60082001103</t>
  </si>
  <si>
    <t xml:space="preserve">LUIS  BULNES   CARRILLO</t>
  </si>
  <si>
    <t xml:space="preserve">0270</t>
  </si>
  <si>
    <t xml:space="preserve">68071210806</t>
  </si>
  <si>
    <t xml:space="preserve">RICARDO DANIEL  PÉREZ   ALLISON</t>
  </si>
  <si>
    <t xml:space="preserve">03117</t>
  </si>
  <si>
    <t xml:space="preserve">99092006922</t>
  </si>
  <si>
    <t xml:space="preserve">MALKIEL   MOJENA  HERNANDEZ</t>
  </si>
  <si>
    <t xml:space="preserve">03118</t>
  </si>
  <si>
    <t xml:space="preserve">91122907042</t>
  </si>
  <si>
    <t xml:space="preserve">RAIDEL  RAMOS  ARREBATO</t>
  </si>
  <si>
    <t xml:space="preserve">03137</t>
  </si>
  <si>
    <t xml:space="preserve">70010303985</t>
  </si>
  <si>
    <t xml:space="preserve">ANTUAN  UMPIERRE  ALVAREZ</t>
  </si>
  <si>
    <t xml:space="preserve">03138</t>
  </si>
  <si>
    <t xml:space="preserve">96100708980</t>
  </si>
  <si>
    <t xml:space="preserve">ERANDIS   ALVAREZ  GARCIA</t>
  </si>
  <si>
    <t xml:space="preserve">03148</t>
  </si>
  <si>
    <t xml:space="preserve">98120807485</t>
  </si>
  <si>
    <t xml:space="preserve">ARMANDO  LOPEZ  GUERRA</t>
  </si>
  <si>
    <t xml:space="preserve">03152</t>
  </si>
  <si>
    <t xml:space="preserve">02031967364</t>
  </si>
  <si>
    <t xml:space="preserve">JEIBEL  ALONSO  SARDIÑAS</t>
  </si>
  <si>
    <t xml:space="preserve">03156</t>
  </si>
  <si>
    <t xml:space="preserve">97013106925</t>
  </si>
  <si>
    <t xml:space="preserve">JULIO ALFREDO  WONG  SERRA</t>
  </si>
  <si>
    <t xml:space="preserve">03183</t>
  </si>
  <si>
    <t xml:space="preserve">98112007021</t>
  </si>
  <si>
    <t xml:space="preserve">VICTOR MANUEL  DE POOL  O REILLY</t>
  </si>
  <si>
    <t xml:space="preserve">03192</t>
  </si>
  <si>
    <t xml:space="preserve">86081510947</t>
  </si>
  <si>
    <t xml:space="preserve">JORGE  ALONSO  ARÉVALO</t>
  </si>
  <si>
    <t xml:space="preserve">69041228200</t>
  </si>
  <si>
    <t xml:space="preserve">JULIO ANTONIO  GARCIA  HUGES</t>
  </si>
  <si>
    <t xml:space="preserve">03917</t>
  </si>
  <si>
    <t xml:space="preserve">88031608447</t>
  </si>
  <si>
    <t xml:space="preserve">ROLDI  AGUIAR  SANCHEZ</t>
  </si>
  <si>
    <t xml:space="preserve">0396</t>
  </si>
  <si>
    <t xml:space="preserve">94013034202</t>
  </si>
  <si>
    <t xml:space="preserve">DANIEL  MUÑOZ  GONZÁLEZ</t>
  </si>
  <si>
    <t xml:space="preserve">0405</t>
  </si>
  <si>
    <t xml:space="preserve">74050822569</t>
  </si>
  <si>
    <t xml:space="preserve">YURY ROBERTO  CONYEDO  ALEJO</t>
  </si>
  <si>
    <t xml:space="preserve">0398</t>
  </si>
  <si>
    <t xml:space="preserve">93060633862</t>
  </si>
  <si>
    <t xml:space="preserve">YASSER  BOTELLO  VIDAL</t>
  </si>
  <si>
    <t xml:space="preserve">0389</t>
  </si>
  <si>
    <t xml:space="preserve">YOESLAN   VALDES  SANCHEZ</t>
  </si>
  <si>
    <t xml:space="preserve">DEPARTAMENTO AEROPUERTO</t>
  </si>
  <si>
    <t xml:space="preserve">0003</t>
  </si>
  <si>
    <t xml:space="preserve">43072708657</t>
  </si>
  <si>
    <t xml:space="preserve">ARMINDA JULIA  ARIAS   HERNÁNDEZ</t>
  </si>
  <si>
    <t xml:space="preserve">0008</t>
  </si>
  <si>
    <t xml:space="preserve">65070101316</t>
  </si>
  <si>
    <t xml:space="preserve">CONSUELO  GONZÁLEZ   DÍAZ</t>
  </si>
  <si>
    <t xml:space="preserve">0010</t>
  </si>
  <si>
    <t xml:space="preserve">66102813664</t>
  </si>
  <si>
    <t xml:space="preserve">LEONEL  SILVA   ABAD</t>
  </si>
  <si>
    <t xml:space="preserve">0022</t>
  </si>
  <si>
    <t xml:space="preserve">82081709443</t>
  </si>
  <si>
    <t xml:space="preserve">YUNIERT  CUTIÑO   GRIÑAN</t>
  </si>
  <si>
    <t xml:space="preserve">0025</t>
  </si>
  <si>
    <t xml:space="preserve">88071806360</t>
  </si>
  <si>
    <t xml:space="preserve">EDUARDO  GONZÁLEZ   FERNÁNDEZ</t>
  </si>
  <si>
    <t xml:space="preserve">0033</t>
  </si>
  <si>
    <t xml:space="preserve">67103030292</t>
  </si>
  <si>
    <t xml:space="preserve">IDARMIS  RIVERA   LEÓN</t>
  </si>
  <si>
    <t xml:space="preserve">0052</t>
  </si>
  <si>
    <t xml:space="preserve">63122631988</t>
  </si>
  <si>
    <t xml:space="preserve">ESTEBAN DAVID  SÁNCHEZ   NOVO</t>
  </si>
  <si>
    <t xml:space="preserve">0057</t>
  </si>
  <si>
    <t xml:space="preserve">70102218444</t>
  </si>
  <si>
    <t xml:space="preserve">JULIO ESTEBAN  FIGUEREDO   DEL TORO</t>
  </si>
  <si>
    <t xml:space="preserve">0059</t>
  </si>
  <si>
    <t xml:space="preserve">72040801628</t>
  </si>
  <si>
    <t xml:space="preserve">MIGUEL ANGEL  CÁRDENAS   FERNÁNDEZ</t>
  </si>
  <si>
    <t xml:space="preserve">0062</t>
  </si>
  <si>
    <t xml:space="preserve">77071731568</t>
  </si>
  <si>
    <t xml:space="preserve">DANCÉS  LEÓN   HERRERA</t>
  </si>
  <si>
    <t xml:space="preserve">0064</t>
  </si>
  <si>
    <t xml:space="preserve">82022408624</t>
  </si>
  <si>
    <t xml:space="preserve">YUSNIEL  MOJENA   CAMPILLO</t>
  </si>
  <si>
    <t xml:space="preserve">0078</t>
  </si>
  <si>
    <t xml:space="preserve">78011708481</t>
  </si>
  <si>
    <t xml:space="preserve">YOEL  MONDUY   RODRÍGUEZ</t>
  </si>
  <si>
    <t xml:space="preserve">0096</t>
  </si>
  <si>
    <t xml:space="preserve">78081710301</t>
  </si>
  <si>
    <t xml:space="preserve">ELIEZER SENÉN  MEDINA   CARBONELL</t>
  </si>
  <si>
    <t xml:space="preserve">0115</t>
  </si>
  <si>
    <t xml:space="preserve">64060502016</t>
  </si>
  <si>
    <t xml:space="preserve">ANA JULIA  GONZÁLEZ  GÓMEZ</t>
  </si>
  <si>
    <t xml:space="preserve">0120</t>
  </si>
  <si>
    <t xml:space="preserve">66090527133</t>
  </si>
  <si>
    <t xml:space="preserve">VIRGINIA ISABEL  SOTO   CASTRO</t>
  </si>
  <si>
    <t xml:space="preserve">0130</t>
  </si>
  <si>
    <t xml:space="preserve">73022234416</t>
  </si>
  <si>
    <t xml:space="preserve">YAMILKA DE LA CARIDAD  SOSA   REMÓN</t>
  </si>
  <si>
    <t xml:space="preserve">0133</t>
  </si>
  <si>
    <t xml:space="preserve">75082000671</t>
  </si>
  <si>
    <t xml:space="preserve">VALIA  NOGUERA  FIGUEROA</t>
  </si>
  <si>
    <t xml:space="preserve">0135</t>
  </si>
  <si>
    <t xml:space="preserve">75101926625</t>
  </si>
  <si>
    <t xml:space="preserve">SANDOR  RUBÉN   ROLDÁN</t>
  </si>
  <si>
    <t xml:space="preserve">0136</t>
  </si>
  <si>
    <t xml:space="preserve">76011103251</t>
  </si>
  <si>
    <t xml:space="preserve">ARIANNA  GUZMÁN  RIVERO</t>
  </si>
  <si>
    <t xml:space="preserve">0137</t>
  </si>
  <si>
    <t xml:space="preserve">76022001852</t>
  </si>
  <si>
    <t xml:space="preserve">KENIA AMINTA  DELGADO   RODRÍGUEZ</t>
  </si>
  <si>
    <t xml:space="preserve">0140</t>
  </si>
  <si>
    <t xml:space="preserve">76091009576</t>
  </si>
  <si>
    <t xml:space="preserve">ANAEVI  MARTÍNEZ   RAMOS</t>
  </si>
  <si>
    <t xml:space="preserve">0142</t>
  </si>
  <si>
    <t xml:space="preserve">77011307082</t>
  </si>
  <si>
    <t xml:space="preserve">ALAIN  GARCÍA   JEREZ</t>
  </si>
  <si>
    <t xml:space="preserve">0148</t>
  </si>
  <si>
    <t xml:space="preserve">79122007759</t>
  </si>
  <si>
    <t xml:space="preserve">MARIA DEL  CARMEN  CASTAÑER   AVERHOFF</t>
  </si>
  <si>
    <t xml:space="preserve">0156</t>
  </si>
  <si>
    <t xml:space="preserve">61101312181</t>
  </si>
  <si>
    <t xml:space="preserve">LUIS ANGEL  GARCÍA  ALARCÓN</t>
  </si>
  <si>
    <t xml:space="preserve">0158</t>
  </si>
  <si>
    <t xml:space="preserve">64101405101</t>
  </si>
  <si>
    <t xml:space="preserve">BÁRBARO PABLO  GONZÁLEZ   RODRÍGUEZ</t>
  </si>
  <si>
    <t xml:space="preserve">0160</t>
  </si>
  <si>
    <t xml:space="preserve">67091002169</t>
  </si>
  <si>
    <t xml:space="preserve">ORLANDO  LLANES   MESA</t>
  </si>
  <si>
    <t xml:space="preserve">0162</t>
  </si>
  <si>
    <t xml:space="preserve">71102614788</t>
  </si>
  <si>
    <t xml:space="preserve">JESUS  BARCELONA   ALAMBARES</t>
  </si>
  <si>
    <t xml:space="preserve">0163</t>
  </si>
  <si>
    <t xml:space="preserve">72061530046</t>
  </si>
  <si>
    <t xml:space="preserve">OSMEL  DÍAZ   CRUZ</t>
  </si>
  <si>
    <t xml:space="preserve">0167</t>
  </si>
  <si>
    <t xml:space="preserve">74071201582</t>
  </si>
  <si>
    <t xml:space="preserve">JULIO CÉSAR  ESCAÑO   RODRÍGUEZ</t>
  </si>
  <si>
    <t xml:space="preserve">0173</t>
  </si>
  <si>
    <t xml:space="preserve">75042727021</t>
  </si>
  <si>
    <t xml:space="preserve">ALAIN  MERCHÁN   OLIVA</t>
  </si>
  <si>
    <t xml:space="preserve">0175</t>
  </si>
  <si>
    <t xml:space="preserve">75091303206</t>
  </si>
  <si>
    <t xml:space="preserve">JORGE ALBERTO  GOENAGA   MARTÍNEZ</t>
  </si>
  <si>
    <t xml:space="preserve">0176</t>
  </si>
  <si>
    <t xml:space="preserve">76010302983</t>
  </si>
  <si>
    <t xml:space="preserve">DENNIS  ORTIZ   HERNÁNDEZ</t>
  </si>
  <si>
    <t xml:space="preserve">0182</t>
  </si>
  <si>
    <t xml:space="preserve">78052910322</t>
  </si>
  <si>
    <t xml:space="preserve">JULIO CESAR  BERMUDEZ   LOPEZ</t>
  </si>
  <si>
    <t xml:space="preserve">0183</t>
  </si>
  <si>
    <t xml:space="preserve">78111703042</t>
  </si>
  <si>
    <t xml:space="preserve">YANOSKY  ESCAÑO   RODRÍGUEZ</t>
  </si>
  <si>
    <t xml:space="preserve">0189</t>
  </si>
  <si>
    <t xml:space="preserve">83051405903</t>
  </si>
  <si>
    <t xml:space="preserve">RAYWER  SIERRA   RODRÍGUEZ</t>
  </si>
  <si>
    <t xml:space="preserve">0196</t>
  </si>
  <si>
    <t xml:space="preserve">89103003841</t>
  </si>
  <si>
    <t xml:space="preserve">JONAH  LÓPEZ   DÍAZ</t>
  </si>
  <si>
    <t xml:space="preserve">0261</t>
  </si>
  <si>
    <t xml:space="preserve">71123000994</t>
  </si>
  <si>
    <t xml:space="preserve">YADIRA  FERRARI   SUÁREZ</t>
  </si>
  <si>
    <t xml:space="preserve">0275</t>
  </si>
  <si>
    <t xml:space="preserve">83102420907</t>
  </si>
  <si>
    <t xml:space="preserve">MAIKEL  CÓRDOVA   GÓNGORA</t>
  </si>
  <si>
    <t xml:space="preserve">0285</t>
  </si>
  <si>
    <t xml:space="preserve">83112329161</t>
  </si>
  <si>
    <t xml:space="preserve">OSMEL IGNACIO  FERNÁNDEZ   CAMPILLO</t>
  </si>
  <si>
    <t xml:space="preserve">03124</t>
  </si>
  <si>
    <t xml:space="preserve">64101933586</t>
  </si>
  <si>
    <t xml:space="preserve">LIVIO AVELINO  LIMONTA  JIMENEZ</t>
  </si>
  <si>
    <t xml:space="preserve">03126</t>
  </si>
  <si>
    <t xml:space="preserve">01061766707</t>
  </si>
  <si>
    <t xml:space="preserve">YAN LUIS  MARTINEZ  GONZALEZ</t>
  </si>
  <si>
    <t xml:space="preserve">03187</t>
  </si>
  <si>
    <t xml:space="preserve">00091382982</t>
  </si>
  <si>
    <t xml:space="preserve">JOSE GABRIEL  BLET  GONZALEZ</t>
  </si>
  <si>
    <t xml:space="preserve">0392</t>
  </si>
  <si>
    <t xml:space="preserve">71070826900</t>
  </si>
  <si>
    <t xml:space="preserve">MAXIMO  MENDEZ  MOLINA</t>
  </si>
  <si>
    <t xml:space="preserve">GRUPO DE VENTAS PINAR DEL RIO</t>
  </si>
  <si>
    <t xml:space="preserve">0172</t>
  </si>
  <si>
    <t xml:space="preserve">75041800428</t>
  </si>
  <si>
    <t xml:space="preserve">LUIS MANUEL  PUENTES   CID</t>
  </si>
  <si>
    <t xml:space="preserve">0297</t>
  </si>
  <si>
    <t xml:space="preserve">70022129062</t>
  </si>
  <si>
    <t xml:space="preserve">FRANCISCO  PALACIOS  CABRERA</t>
  </si>
  <si>
    <t xml:space="preserve">0298</t>
  </si>
  <si>
    <t xml:space="preserve">58070607565</t>
  </si>
  <si>
    <t xml:space="preserve">PEDRO  BEC  LÓPEZ</t>
  </si>
  <si>
    <t xml:space="preserve">0302</t>
  </si>
  <si>
    <t xml:space="preserve">87102002268</t>
  </si>
  <si>
    <t xml:space="preserve">ADOLFO DAMIÁN  MORENO  GONZÁLEZ</t>
  </si>
  <si>
    <t xml:space="preserve">DEPARTAMENTO CIUDAD</t>
  </si>
  <si>
    <t xml:space="preserve">0034</t>
  </si>
  <si>
    <t xml:space="preserve">76111901935</t>
  </si>
  <si>
    <t xml:space="preserve">YOASMIN  CALDERON   PÉREZ</t>
  </si>
  <si>
    <t xml:space="preserve">0053</t>
  </si>
  <si>
    <t xml:space="preserve">65050910745</t>
  </si>
  <si>
    <t xml:space="preserve">AVELARDO  IZQUIERDO   REYES</t>
  </si>
  <si>
    <t xml:space="preserve">0066</t>
  </si>
  <si>
    <t xml:space="preserve">87031710740</t>
  </si>
  <si>
    <t xml:space="preserve">MANUEL RAÚL  GÓMEZ   FERRO</t>
  </si>
  <si>
    <t xml:space="preserve">0113</t>
  </si>
  <si>
    <t xml:space="preserve">60052814445</t>
  </si>
  <si>
    <t xml:space="preserve">PEDRO EMILIO  CARNOT   PEREIRA</t>
  </si>
  <si>
    <t xml:space="preserve">0141</t>
  </si>
  <si>
    <t xml:space="preserve">76102902291</t>
  </si>
  <si>
    <t xml:space="preserve">YUDITH  REMIS   RODRÍGUEZ</t>
  </si>
  <si>
    <t xml:space="preserve">0159</t>
  </si>
  <si>
    <t xml:space="preserve">65032131369</t>
  </si>
  <si>
    <t xml:space="preserve">ALEXIS  SUÁREZ   CAPOTE</t>
  </si>
  <si>
    <t xml:space="preserve">0199</t>
  </si>
  <si>
    <t xml:space="preserve">66121126709</t>
  </si>
  <si>
    <t xml:space="preserve">OSVALDO  MORENO   HERNÁNDEZ</t>
  </si>
  <si>
    <t xml:space="preserve">0293</t>
  </si>
  <si>
    <t xml:space="preserve">91030729164</t>
  </si>
  <si>
    <t xml:space="preserve">DARIEL  ORTIZ  VALDEZ</t>
  </si>
  <si>
    <t xml:space="preserve">03168</t>
  </si>
  <si>
    <t xml:space="preserve">83101629508</t>
  </si>
  <si>
    <t xml:space="preserve">LOYSLI REINALDO  CORDERO  GÓMEZ</t>
  </si>
  <si>
    <t xml:space="preserve">03190</t>
  </si>
  <si>
    <t xml:space="preserve">91092229722</t>
  </si>
  <si>
    <t xml:space="preserve">JORGE LEANDRO FERNANDEZ CAPOTE</t>
  </si>
  <si>
    <t xml:space="preserve">0351</t>
  </si>
  <si>
    <t xml:space="preserve">72120822621</t>
  </si>
  <si>
    <t xml:space="preserve">ISEL  ENAMORADO  ODUARDO</t>
  </si>
  <si>
    <t xml:space="preserve">0353</t>
  </si>
  <si>
    <t xml:space="preserve">91071629640</t>
  </si>
  <si>
    <t xml:space="preserve">ALFREDO  LOPEZ  ALEMAN</t>
  </si>
  <si>
    <t xml:space="preserve">DEPARTAMENTO VARADERO</t>
  </si>
  <si>
    <t xml:space="preserve">0009</t>
  </si>
  <si>
    <t xml:space="preserve">65110800422</t>
  </si>
  <si>
    <t xml:space="preserve">DIOSDADO  VIZCAINO   RODRÍGUEZ</t>
  </si>
  <si>
    <t xml:space="preserve">0134</t>
  </si>
  <si>
    <t xml:space="preserve">75082505833</t>
  </si>
  <si>
    <t xml:space="preserve">MARIANELA  MANCHA  TARAJANO</t>
  </si>
  <si>
    <t xml:space="preserve">0145</t>
  </si>
  <si>
    <t xml:space="preserve">77071308519</t>
  </si>
  <si>
    <t xml:space="preserve">YUDIETH  PALENZUELA   YANES</t>
  </si>
  <si>
    <t xml:space="preserve">0146</t>
  </si>
  <si>
    <t xml:space="preserve">77102408513</t>
  </si>
  <si>
    <t xml:space="preserve">SHEYLA  NORES   GONZÁLEZ</t>
  </si>
  <si>
    <t xml:space="preserve">0170</t>
  </si>
  <si>
    <t xml:space="preserve">74122105065</t>
  </si>
  <si>
    <t xml:space="preserve">JAVIEL  PITA   CABALLERO</t>
  </si>
  <si>
    <t xml:space="preserve">0188</t>
  </si>
  <si>
    <t xml:space="preserve">81082809140</t>
  </si>
  <si>
    <t xml:space="preserve">MICHAEL  DE ARMAS   RODRÍGUEZ</t>
  </si>
  <si>
    <t xml:space="preserve">0193</t>
  </si>
  <si>
    <t xml:space="preserve">85102309248</t>
  </si>
  <si>
    <t xml:space="preserve">ARTURO  DÁVALOS   MOROS</t>
  </si>
  <si>
    <t xml:space="preserve">0195</t>
  </si>
  <si>
    <t xml:space="preserve">89090512026</t>
  </si>
  <si>
    <t xml:space="preserve">JOAQUÍN  FERNÁNDEZ   RONDÓN</t>
  </si>
  <si>
    <t xml:space="preserve">0197</t>
  </si>
  <si>
    <t xml:space="preserve">66020214249</t>
  </si>
  <si>
    <t xml:space="preserve">LUIS ANTONIO  NARANJO   QUINTANA</t>
  </si>
  <si>
    <t xml:space="preserve">03162</t>
  </si>
  <si>
    <t xml:space="preserve">79051608214</t>
  </si>
  <si>
    <t xml:space="preserve">LIUSKA  ORTEGA   RODRIGUEZ</t>
  </si>
  <si>
    <t xml:space="preserve">03174</t>
  </si>
  <si>
    <t xml:space="preserve">58051100229</t>
  </si>
  <si>
    <t xml:space="preserve">JOSE FRANCISCO  DUQUESNE  BAEZ</t>
  </si>
  <si>
    <t xml:space="preserve">03184</t>
  </si>
  <si>
    <t xml:space="preserve">03092881287</t>
  </si>
  <si>
    <t xml:space="preserve">CARLOS ERNESTO CAPDESUÑA LEYVA</t>
  </si>
  <si>
    <t xml:space="preserve">DEPARTAMENTO VILLA CLARA</t>
  </si>
  <si>
    <t xml:space="preserve">0071</t>
  </si>
  <si>
    <t xml:space="preserve">67072816143</t>
  </si>
  <si>
    <t xml:space="preserve">FÉLIX  MEDINA   SUÁREZ</t>
  </si>
  <si>
    <t xml:space="preserve">0121</t>
  </si>
  <si>
    <t xml:space="preserve">67012521893</t>
  </si>
  <si>
    <t xml:space="preserve">ANA MARIA  HERNÁNDEZ   GONZÁLEZ</t>
  </si>
  <si>
    <t xml:space="preserve">0209</t>
  </si>
  <si>
    <t xml:space="preserve">69101122122</t>
  </si>
  <si>
    <t xml:space="preserve">EDEL  JIMÉNEZ   ALBA</t>
  </si>
  <si>
    <t xml:space="preserve">0253</t>
  </si>
  <si>
    <t xml:space="preserve">64010720143</t>
  </si>
  <si>
    <t xml:space="preserve">ALBERTO  PÉREZ   FLORES</t>
  </si>
  <si>
    <t xml:space="preserve">0255</t>
  </si>
  <si>
    <t xml:space="preserve">86081612529</t>
  </si>
  <si>
    <t xml:space="preserve">CARLOS ENRIQUE  VELASCO   BLANCO</t>
  </si>
  <si>
    <t xml:space="preserve">0299</t>
  </si>
  <si>
    <t xml:space="preserve">90071532404</t>
  </si>
  <si>
    <t xml:space="preserve">PABLO  GARCÍA  MARTÍNEZ</t>
  </si>
  <si>
    <t xml:space="preserve">0304</t>
  </si>
  <si>
    <t xml:space="preserve">67030304540</t>
  </si>
  <si>
    <t xml:space="preserve">EVIS  ACUÑA  BRAVO</t>
  </si>
  <si>
    <t xml:space="preserve">03111</t>
  </si>
  <si>
    <t xml:space="preserve">62031621487</t>
  </si>
  <si>
    <t xml:space="preserve">FAUSTINO  RODRIGUEZ  RODRIGUEZ</t>
  </si>
  <si>
    <t xml:space="preserve">03121</t>
  </si>
  <si>
    <t xml:space="preserve">72010305503</t>
  </si>
  <si>
    <t xml:space="preserve">RAUL   RODRIGUEZ  SANCHEZ</t>
  </si>
  <si>
    <t xml:space="preserve">0350</t>
  </si>
  <si>
    <t xml:space="preserve">70060305903</t>
  </si>
  <si>
    <t xml:space="preserve">FRANK  NIEBLA  BERMUDEZ</t>
  </si>
  <si>
    <t xml:space="preserve">0377</t>
  </si>
  <si>
    <t xml:space="preserve">74021806780</t>
  </si>
  <si>
    <t xml:space="preserve">VLADIMIR   MANSO  GONZÁLEZ</t>
  </si>
  <si>
    <t xml:space="preserve">0383</t>
  </si>
  <si>
    <t xml:space="preserve">77060911684</t>
  </si>
  <si>
    <t xml:space="preserve">YOSVANY  ECHEVARRÍA  TURIÑO</t>
  </si>
  <si>
    <t xml:space="preserve">0393</t>
  </si>
  <si>
    <t xml:space="preserve">91042235325</t>
  </si>
  <si>
    <t xml:space="preserve">LUIS MIGUEL  MOYA  PEREZ</t>
  </si>
  <si>
    <t xml:space="preserve">DEPARTAMENTO CIENFUEGOS</t>
  </si>
  <si>
    <t xml:space="preserve">0006</t>
  </si>
  <si>
    <t xml:space="preserve">60110319785</t>
  </si>
  <si>
    <t xml:space="preserve">ALFONSO  COLINA   HURTADO</t>
  </si>
  <si>
    <t xml:space="preserve">0125</t>
  </si>
  <si>
    <t xml:space="preserve">70051702588</t>
  </si>
  <si>
    <t xml:space="preserve">LUIS ORLANDO  MARTIN   MAYONADA</t>
  </si>
  <si>
    <t xml:space="preserve">0128</t>
  </si>
  <si>
    <t xml:space="preserve">71040502217</t>
  </si>
  <si>
    <t xml:space="preserve">MIRTA  CABRERA  GINORIA</t>
  </si>
  <si>
    <t xml:space="preserve">0165</t>
  </si>
  <si>
    <t xml:space="preserve">73112204169</t>
  </si>
  <si>
    <t xml:space="preserve">ROLANDO  GÓMEZ   SERRANO</t>
  </si>
  <si>
    <t xml:space="preserve">03108</t>
  </si>
  <si>
    <t xml:space="preserve">02011872060</t>
  </si>
  <si>
    <t xml:space="preserve">LUIS ANGEL  YERA  PEREZ</t>
  </si>
  <si>
    <t xml:space="preserve">03128</t>
  </si>
  <si>
    <t xml:space="preserve">74040127747</t>
  </si>
  <si>
    <t xml:space="preserve">ADEL   FERNANDEZ  GONZALEZ</t>
  </si>
  <si>
    <t xml:space="preserve">0384</t>
  </si>
  <si>
    <t xml:space="preserve">70021206560</t>
  </si>
  <si>
    <t xml:space="preserve">JESUS RAFAEL   DELGADO  GESSA</t>
  </si>
  <si>
    <t xml:space="preserve">SUB DIRECCIÓN COMERCIAL</t>
  </si>
  <si>
    <t xml:space="preserve">0029</t>
  </si>
  <si>
    <t xml:space="preserve">85022805459</t>
  </si>
  <si>
    <t xml:space="preserve">CLAUDIA  LINARES   SOSA</t>
  </si>
  <si>
    <t xml:space="preserve">0089</t>
  </si>
  <si>
    <t xml:space="preserve">80091007502</t>
  </si>
  <si>
    <t xml:space="preserve">EDGAR  SÁNCHEZ   OLIVA</t>
  </si>
  <si>
    <t xml:space="preserve">0093</t>
  </si>
  <si>
    <t xml:space="preserve">65111919779</t>
  </si>
  <si>
    <t xml:space="preserve">JANETT ADRIANA  VÁZQUEZ   FANEGO</t>
  </si>
  <si>
    <t xml:space="preserve">03199</t>
  </si>
  <si>
    <t xml:space="preserve">70071804279</t>
  </si>
  <si>
    <t xml:space="preserve">PILAR MARIELA RODRIGUEZ REYES</t>
  </si>
  <si>
    <t xml:space="preserve">03167</t>
  </si>
  <si>
    <t xml:space="preserve">91081528498</t>
  </si>
  <si>
    <t xml:space="preserve">JESSICA DE LAS MERCEDES  DEL PESO  ZAMBRANO</t>
  </si>
  <si>
    <t xml:space="preserve">0399</t>
  </si>
  <si>
    <t xml:space="preserve">96040706757</t>
  </si>
  <si>
    <t xml:space="preserve">ADRIANA  VALERA  CORREA</t>
  </si>
  <si>
    <t xml:space="preserve">DEPARTAMENTO CIEGO DE AVILA</t>
  </si>
  <si>
    <t xml:space="preserve">0075</t>
  </si>
  <si>
    <t xml:space="preserve">81122102026</t>
  </si>
  <si>
    <t xml:space="preserve">JUAN CARLOS  ABDALA   GARCÍA</t>
  </si>
  <si>
    <t xml:space="preserve">0202</t>
  </si>
  <si>
    <t xml:space="preserve">73090803027</t>
  </si>
  <si>
    <t xml:space="preserve">ABUNDIO  MOYA   PÉREZ</t>
  </si>
  <si>
    <t xml:space="preserve">03115</t>
  </si>
  <si>
    <t xml:space="preserve">75102109967</t>
  </si>
  <si>
    <t xml:space="preserve">GEORLANDY   VENEGA  SANTOS</t>
  </si>
  <si>
    <t xml:space="preserve">03158</t>
  </si>
  <si>
    <t xml:space="preserve">66051608502</t>
  </si>
  <si>
    <t xml:space="preserve">INELDO IDEL  ESPINOSA  GARCIA</t>
  </si>
  <si>
    <t xml:space="preserve">03165</t>
  </si>
  <si>
    <t xml:space="preserve">64112530228</t>
  </si>
  <si>
    <t xml:space="preserve">EMILIO   VIÑALES   FIGUEROA</t>
  </si>
  <si>
    <t xml:space="preserve">03186</t>
  </si>
  <si>
    <t xml:space="preserve">89071933027</t>
  </si>
  <si>
    <t xml:space="preserve">ERIS YOEL MONTEAGUDO GONZALEZ</t>
  </si>
  <si>
    <t xml:space="preserve">03194</t>
  </si>
  <si>
    <t xml:space="preserve">66061604762</t>
  </si>
  <si>
    <t xml:space="preserve">RICARDO PAURA RIVERA</t>
  </si>
  <si>
    <t xml:space="preserve">0401</t>
  </si>
  <si>
    <t xml:space="preserve">92080838904</t>
  </si>
  <si>
    <t xml:space="preserve">JOSE CARLOS   SANCHEZ   CID </t>
  </si>
  <si>
    <t xml:space="preserve">DEPARTAMENTO CAMAGUEY</t>
  </si>
  <si>
    <t xml:space="preserve">0194</t>
  </si>
  <si>
    <t xml:space="preserve">86030318025</t>
  </si>
  <si>
    <t xml:space="preserve">ADRIÁN  RODRÍGUEZ  BARRERAS</t>
  </si>
  <si>
    <t xml:space="preserve">0201</t>
  </si>
  <si>
    <t xml:space="preserve">72092607622</t>
  </si>
  <si>
    <t xml:space="preserve">ERIBERTO RAÚL  VALDÉS  FONTELA</t>
  </si>
  <si>
    <t xml:space="preserve">0277</t>
  </si>
  <si>
    <t xml:space="preserve">60042007981</t>
  </si>
  <si>
    <t xml:space="preserve">PATRICIO  HERNÁNDEZ  FÁBREGAS</t>
  </si>
  <si>
    <t xml:space="preserve">0280</t>
  </si>
  <si>
    <t xml:space="preserve">66100605447</t>
  </si>
  <si>
    <t xml:space="preserve">ALEXIS ELIA  CASTILLO  JIMÉNEZ</t>
  </si>
  <si>
    <t xml:space="preserve">03116</t>
  </si>
  <si>
    <t xml:space="preserve">84120218064</t>
  </si>
  <si>
    <t xml:space="preserve">DUANY RICHARD  VIGO  MARRERO</t>
  </si>
  <si>
    <t xml:space="preserve">0385</t>
  </si>
  <si>
    <t xml:space="preserve">65120808422</t>
  </si>
  <si>
    <t xml:space="preserve">HECTOR EUTIQUIO  MOYARES   RAMOS</t>
  </si>
  <si>
    <t xml:space="preserve">DEPARTAMENTO HOLGUÍN</t>
  </si>
  <si>
    <t xml:space="preserve">0114</t>
  </si>
  <si>
    <t xml:space="preserve">61022414468</t>
  </si>
  <si>
    <t xml:space="preserve">FERNANDO  RODRÍGUEZ   CRUZ</t>
  </si>
  <si>
    <t xml:space="preserve">0116</t>
  </si>
  <si>
    <t xml:space="preserve">65022214076</t>
  </si>
  <si>
    <t xml:space="preserve">LIDISMIR DOROTEA  VEGA   ARENA</t>
  </si>
  <si>
    <t xml:space="preserve">0126</t>
  </si>
  <si>
    <t xml:space="preserve">70092908981</t>
  </si>
  <si>
    <t xml:space="preserve">LUIS ROBERTO  ALMAGUER   SOLIS</t>
  </si>
  <si>
    <t xml:space="preserve">0161</t>
  </si>
  <si>
    <t xml:space="preserve">70100309809</t>
  </si>
  <si>
    <t xml:space="preserve">RAMÓN  SALINA   RICARDO</t>
  </si>
  <si>
    <t xml:space="preserve">0212</t>
  </si>
  <si>
    <t xml:space="preserve">80072419106</t>
  </si>
  <si>
    <t xml:space="preserve">YOSVANY  PRIETO   MERIÑO</t>
  </si>
  <si>
    <t xml:space="preserve">0276</t>
  </si>
  <si>
    <t xml:space="preserve">85052422029</t>
  </si>
  <si>
    <t xml:space="preserve">JORGE LUIS  SAAVEDRA   GARCÍA</t>
  </si>
  <si>
    <t xml:space="preserve">0307</t>
  </si>
  <si>
    <t xml:space="preserve">93011820501</t>
  </si>
  <si>
    <t xml:space="preserve">ANNIER   CHAVEZ   LECTO</t>
  </si>
  <si>
    <t xml:space="preserve">03104</t>
  </si>
  <si>
    <t xml:space="preserve">79121822300</t>
  </si>
  <si>
    <t xml:space="preserve">ROBERQUI  HECHAVARRIA  ALBA</t>
  </si>
  <si>
    <t xml:space="preserve">03155</t>
  </si>
  <si>
    <t xml:space="preserve">83040318907</t>
  </si>
  <si>
    <t xml:space="preserve">SERGIO YANSEL  SARMIENTO  CRUZ</t>
  </si>
  <si>
    <t xml:space="preserve">03159</t>
  </si>
  <si>
    <t xml:space="preserve">91013042305</t>
  </si>
  <si>
    <t xml:space="preserve">RACIEL  PEREDA  AGUILERA</t>
  </si>
  <si>
    <t xml:space="preserve">03173</t>
  </si>
  <si>
    <t xml:space="preserve">70031422906</t>
  </si>
  <si>
    <t xml:space="preserve">PEDRO RAFAEL  ALDANA  ZAPATA</t>
  </si>
  <si>
    <t xml:space="preserve">03191</t>
  </si>
  <si>
    <t xml:space="preserve">88050126187</t>
  </si>
  <si>
    <t xml:space="preserve">RAIDEL PEREDA AGUILERA</t>
  </si>
  <si>
    <t xml:space="preserve">0376</t>
  </si>
  <si>
    <t xml:space="preserve">72012608486</t>
  </si>
  <si>
    <t xml:space="preserve">OSMANIS  FERNANDEZ  ANZARDO</t>
  </si>
  <si>
    <t xml:space="preserve">0381</t>
  </si>
  <si>
    <t xml:space="preserve">69032323108</t>
  </si>
  <si>
    <t xml:space="preserve">ALEXIS  RODRÍGUEZ  CARRALERO</t>
  </si>
  <si>
    <t xml:space="preserve">DEPARTAMENTO SANTIAGO DE CUBA</t>
  </si>
  <si>
    <t xml:space="preserve">0001</t>
  </si>
  <si>
    <t xml:space="preserve">68100113668</t>
  </si>
  <si>
    <t xml:space="preserve">ALFREDO  IGARZA   BARRIEL</t>
  </si>
  <si>
    <t xml:space="preserve">0018</t>
  </si>
  <si>
    <t xml:space="preserve">74010610566</t>
  </si>
  <si>
    <t xml:space="preserve">JOSE ALAIN  MASSO   ALMENARES</t>
  </si>
  <si>
    <t xml:space="preserve">0021</t>
  </si>
  <si>
    <t xml:space="preserve">81052023586</t>
  </si>
  <si>
    <t xml:space="preserve">ILIAT  REVILLA   BARRIENTOS</t>
  </si>
  <si>
    <t xml:space="preserve">0023</t>
  </si>
  <si>
    <t xml:space="preserve">85071026793</t>
  </si>
  <si>
    <t xml:space="preserve">DIUNEIKY  GIRÓN   NOA</t>
  </si>
  <si>
    <t xml:space="preserve">0072</t>
  </si>
  <si>
    <t xml:space="preserve">74100311048</t>
  </si>
  <si>
    <t xml:space="preserve">ALEXANDER  MARTÍNEZ   VIDAL</t>
  </si>
  <si>
    <t xml:space="preserve">0119</t>
  </si>
  <si>
    <t xml:space="preserve">66010807008</t>
  </si>
  <si>
    <t xml:space="preserve">ALFREDO  RODRÍGUEZ   LEÓN</t>
  </si>
  <si>
    <t xml:space="preserve">0131</t>
  </si>
  <si>
    <t xml:space="preserve">73092710173</t>
  </si>
  <si>
    <t xml:space="preserve">GRISEL  ORTEGA   ALVAREZ</t>
  </si>
  <si>
    <t xml:space="preserve">0149</t>
  </si>
  <si>
    <t xml:space="preserve">80121023416</t>
  </si>
  <si>
    <t xml:space="preserve">LEYANNE  MEDINA   SANABIA</t>
  </si>
  <si>
    <t xml:space="preserve">0200</t>
  </si>
  <si>
    <t xml:space="preserve">68092207224</t>
  </si>
  <si>
    <t xml:space="preserve">YOELKIS  VIAMONTE   MENDOZA</t>
  </si>
  <si>
    <t xml:space="preserve">0211</t>
  </si>
  <si>
    <t xml:space="preserve">75020713705</t>
  </si>
  <si>
    <t xml:space="preserve">ARNULFO EDGAR  LUNA   MENDOZA</t>
  </si>
  <si>
    <t xml:space="preserve">0368</t>
  </si>
  <si>
    <t xml:space="preserve">71041211283</t>
  </si>
  <si>
    <t xml:space="preserve">ONIS  GORGUET  NUÑEZ</t>
  </si>
  <si>
    <t xml:space="preserve">SUB DIRECCIÓN CONTABLE FINANCIERA</t>
  </si>
  <si>
    <t xml:space="preserve">0105</t>
  </si>
  <si>
    <t xml:space="preserve">64061801112</t>
  </si>
  <si>
    <t xml:space="preserve">DANIA  BERETERVIDE   DOPICO</t>
  </si>
  <si>
    <t xml:space="preserve">0258</t>
  </si>
  <si>
    <t xml:space="preserve">82080307612</t>
  </si>
  <si>
    <t xml:space="preserve">SUILEN  REYES   SUÁREZ</t>
  </si>
  <si>
    <t xml:space="preserve">03105</t>
  </si>
  <si>
    <t xml:space="preserve">83102119051</t>
  </si>
  <si>
    <t xml:space="preserve">ISIS IVETTE  ESCALONA  LEYVA</t>
  </si>
  <si>
    <t xml:space="preserve">03161</t>
  </si>
  <si>
    <t xml:space="preserve">87092406817</t>
  </si>
  <si>
    <t xml:space="preserve">LISANDRA  HERNANDEZ  CREACH</t>
  </si>
  <si>
    <t xml:space="preserve">03166</t>
  </si>
  <si>
    <t xml:space="preserve">84040104860</t>
  </si>
  <si>
    <t xml:space="preserve">JOSE FERMIN  CORTIÑA  PIÑERA</t>
  </si>
  <si>
    <t xml:space="preserve">03185</t>
  </si>
  <si>
    <t xml:space="preserve">96100900215</t>
  </si>
  <si>
    <t xml:space="preserve">LORENA LAURA MATOS SUAREZ</t>
  </si>
  <si>
    <t xml:space="preserve">03195</t>
  </si>
  <si>
    <t xml:space="preserve">89041444137</t>
  </si>
  <si>
    <t xml:space="preserve">LICET REINA DEL TORO</t>
  </si>
  <si>
    <t xml:space="preserve">03201</t>
  </si>
  <si>
    <t xml:space="preserve">56080409791</t>
  </si>
  <si>
    <t xml:space="preserve">MARIA DE LOS ANGELES JUNCO MONTSERRAT</t>
  </si>
  <si>
    <t xml:space="preserve">SUB DIRECCIÓN DE ADMINISTRACIÓN</t>
  </si>
  <si>
    <t xml:space="preserve">0032</t>
  </si>
  <si>
    <t xml:space="preserve">64030112417</t>
  </si>
  <si>
    <t xml:space="preserve">TERESA DE LA CARIDAD  GARCÍA   BOLAÑOS</t>
  </si>
  <si>
    <t xml:space="preserve">03133</t>
  </si>
  <si>
    <t xml:space="preserve">65051504181</t>
  </si>
  <si>
    <t xml:space="preserve">JOSE LUIS  CATURLA  TERRY</t>
  </si>
  <si>
    <t xml:space="preserve">03140</t>
  </si>
  <si>
    <t xml:space="preserve">69062916800</t>
  </si>
  <si>
    <t xml:space="preserve">LEONARDO  PEREZ  RAMIREZ</t>
  </si>
  <si>
    <t xml:space="preserve">03171</t>
  </si>
  <si>
    <t xml:space="preserve">70092002476</t>
  </si>
  <si>
    <t xml:space="preserve">ADA DANIA  GONZALEZ  GONZALEZ</t>
  </si>
  <si>
    <t xml:space="preserve">03200</t>
  </si>
  <si>
    <t xml:space="preserve">65123004085</t>
  </si>
  <si>
    <t xml:space="preserve">LAZARO CABRERA CRUZ</t>
  </si>
  <si>
    <t xml:space="preserve">0375</t>
  </si>
  <si>
    <t xml:space="preserve">98111206907</t>
  </si>
  <si>
    <t xml:space="preserve">ERNESTO  GUERRA  MATA</t>
  </si>
  <si>
    <t xml:space="preserve">0395</t>
  </si>
  <si>
    <t xml:space="preserve">63122918283</t>
  </si>
  <si>
    <t xml:space="preserve">CARLOS   DIAZ  ORDAZ</t>
  </si>
  <si>
    <t xml:space="preserve">SUB DIRECCIÓN DE DESARROLLO</t>
  </si>
  <si>
    <t xml:space="preserve">0117</t>
  </si>
  <si>
    <t xml:space="preserve">65073102769</t>
  </si>
  <si>
    <t xml:space="preserve">RAÚL  PAVÓN   FUENTES</t>
  </si>
  <si>
    <t xml:space="preserve">03141</t>
  </si>
  <si>
    <t xml:space="preserve">91071224652</t>
  </si>
  <si>
    <t xml:space="preserve">DANAY  GUZMÁN  BORGES</t>
  </si>
  <si>
    <t xml:space="preserve">03169</t>
  </si>
  <si>
    <t xml:space="preserve">87030909778</t>
  </si>
  <si>
    <t xml:space="preserve">YAILIN  URRUTIA  POMIER</t>
  </si>
  <si>
    <t xml:space="preserve">0333</t>
  </si>
  <si>
    <t xml:space="preserve">90050622896</t>
  </si>
  <si>
    <t xml:space="preserve">MARTHA BRENDA  DÍAZ  DELGADO</t>
  </si>
  <si>
    <t xml:space="preserve">SUB DIRECCIÓN DE INFORMÁTICA</t>
  </si>
  <si>
    <t xml:space="preserve">0262</t>
  </si>
  <si>
    <t xml:space="preserve">66042814748</t>
  </si>
  <si>
    <t xml:space="preserve">FRANCISCO JAVIER  CASTELLÓN   BARTROLI</t>
  </si>
  <si>
    <t xml:space="preserve">03153</t>
  </si>
  <si>
    <t xml:space="preserve">90050928909</t>
  </si>
  <si>
    <t xml:space="preserve">EDUARDO   FORTE  MARQUEZ</t>
  </si>
  <si>
    <t xml:space="preserve">03160</t>
  </si>
  <si>
    <t xml:space="preserve">84072523147</t>
  </si>
  <si>
    <t xml:space="preserve">RANNIEL  RIVERO  SEVILA</t>
  </si>
  <si>
    <t xml:space="preserve">0331</t>
  </si>
  <si>
    <t xml:space="preserve">96093008988</t>
  </si>
  <si>
    <t xml:space="preserve">ALEJANDRO   RAMÍREZ  COMESAÑAS</t>
  </si>
  <si>
    <t xml:space="preserve">SUB DIRECCIÓN DE ASEGURAMIENTO</t>
  </si>
  <si>
    <t xml:space="preserve">0041</t>
  </si>
  <si>
    <t xml:space="preserve">71071214350</t>
  </si>
  <si>
    <t xml:space="preserve">YAMILA  JO   MARRERO</t>
  </si>
  <si>
    <t xml:space="preserve">0046</t>
  </si>
  <si>
    <t xml:space="preserve">62021500702</t>
  </si>
  <si>
    <t xml:space="preserve">ROBERTO  PADILLA   COLAO</t>
  </si>
  <si>
    <t xml:space="preserve">0259</t>
  </si>
  <si>
    <t xml:space="preserve">74121822567</t>
  </si>
  <si>
    <t xml:space="preserve">HASLEMER  SOTOLONGO   CUZA</t>
  </si>
  <si>
    <t xml:space="preserve">0366</t>
  </si>
  <si>
    <t xml:space="preserve">69073008505</t>
  </si>
  <si>
    <t xml:space="preserve">REMBERTO  GONZÁLEZ  MORALES</t>
  </si>
  <si>
    <t xml:space="preserve">GRUPO ALMACÉN SIBONEY</t>
  </si>
  <si>
    <t xml:space="preserve">0077</t>
  </si>
  <si>
    <t xml:space="preserve">63010531600</t>
  </si>
  <si>
    <t xml:space="preserve">HERMINIO  LAGARZA   ACOSTA</t>
  </si>
  <si>
    <t xml:space="preserve">0081</t>
  </si>
  <si>
    <t xml:space="preserve">91102621066</t>
  </si>
  <si>
    <t xml:space="preserve">ERNESTO  SÁNCHEZ   COLUMBIÉ</t>
  </si>
  <si>
    <t xml:space="preserve">0083</t>
  </si>
  <si>
    <t xml:space="preserve">68041802704</t>
  </si>
  <si>
    <t xml:space="preserve">ALEJANDRO  MONTAÑA   RIVERA</t>
  </si>
  <si>
    <t xml:space="preserve">03122</t>
  </si>
  <si>
    <t xml:space="preserve">79042502401</t>
  </si>
  <si>
    <t xml:space="preserve">ROLANDO  RODRIGUEZ  GONZALEZ</t>
  </si>
  <si>
    <t xml:space="preserve">SUB DIRECCIÓN OPERACIONES</t>
  </si>
  <si>
    <t xml:space="preserve">0044</t>
  </si>
  <si>
    <t xml:space="preserve">64042014641</t>
  </si>
  <si>
    <t xml:space="preserve">ABEL ERNESTO  URGELLES  GARRIDO</t>
  </si>
  <si>
    <t xml:space="preserve">0045</t>
  </si>
  <si>
    <t xml:space="preserve">70102227647</t>
  </si>
  <si>
    <t xml:space="preserve">PABLO  PÉREZ   TORRES</t>
  </si>
  <si>
    <t xml:space="preserve">0049</t>
  </si>
  <si>
    <t xml:space="preserve">61081602442</t>
  </si>
  <si>
    <t xml:space="preserve">OMAR  VEGA   SIERRA</t>
  </si>
  <si>
    <t xml:space="preserve">0050</t>
  </si>
  <si>
    <t xml:space="preserve">62061831389</t>
  </si>
  <si>
    <t xml:space="preserve">ARNALDO  BLANCO   CARDOSO</t>
  </si>
  <si>
    <t xml:space="preserve">0055</t>
  </si>
  <si>
    <t xml:space="preserve">67011332047</t>
  </si>
  <si>
    <t xml:space="preserve">ROBERTO  AGUIRREZABAL   HOPUY</t>
  </si>
  <si>
    <t xml:space="preserve">0063</t>
  </si>
  <si>
    <t xml:space="preserve">79080302984</t>
  </si>
  <si>
    <t xml:space="preserve">LIOSBEL  VALDÉS   HERRERA</t>
  </si>
  <si>
    <t xml:space="preserve">0067</t>
  </si>
  <si>
    <t xml:space="preserve">61121029863</t>
  </si>
  <si>
    <t xml:space="preserve">JORGE LUIS  MARTÍNEZ   GONZÁLEZ</t>
  </si>
  <si>
    <t xml:space="preserve">0080</t>
  </si>
  <si>
    <t xml:space="preserve">88082434142</t>
  </si>
  <si>
    <t xml:space="preserve">REGINO  MARRERO   TAMAYO</t>
  </si>
  <si>
    <t xml:space="preserve">0169</t>
  </si>
  <si>
    <t xml:space="preserve">74120502342</t>
  </si>
  <si>
    <t xml:space="preserve">VLADIMIR   CLARO   NIKOLAIEVA</t>
  </si>
  <si>
    <t xml:space="preserve">0180</t>
  </si>
  <si>
    <t xml:space="preserve">77012704342</t>
  </si>
  <si>
    <t xml:space="preserve">MANUEL  GARCÍA   GUTIERREZ</t>
  </si>
  <si>
    <t xml:space="preserve">0263</t>
  </si>
  <si>
    <t xml:space="preserve">77042205726</t>
  </si>
  <si>
    <t xml:space="preserve">ARMANDO  ÁLVAREZ   FERNÁNDEZ</t>
  </si>
  <si>
    <t xml:space="preserve">0274</t>
  </si>
  <si>
    <t xml:space="preserve">65090924603</t>
  </si>
  <si>
    <t xml:space="preserve">JORGE PABLO  RODRÍGUEZ   SÁNCHEZ</t>
  </si>
  <si>
    <t xml:space="preserve">0283</t>
  </si>
  <si>
    <t xml:space="preserve">80022600820</t>
  </si>
  <si>
    <t xml:space="preserve">JORJAN  OLIVERA   MONTANO</t>
  </si>
  <si>
    <t xml:space="preserve">0290</t>
  </si>
  <si>
    <t xml:space="preserve">91081728103</t>
  </si>
  <si>
    <t xml:space="preserve">LÁZARO REINIER  RODRÍGUEZ  RAVELO</t>
  </si>
  <si>
    <t xml:space="preserve">0294</t>
  </si>
  <si>
    <t xml:space="preserve">66091013022</t>
  </si>
  <si>
    <t xml:space="preserve">LUIS ALBERTO  PITA  BODAÑO</t>
  </si>
  <si>
    <t xml:space="preserve">03113</t>
  </si>
  <si>
    <t xml:space="preserve">95102746105</t>
  </si>
  <si>
    <t xml:space="preserve">MICHEL  BARZAGA  URQUIZA</t>
  </si>
  <si>
    <t xml:space="preserve">03119</t>
  </si>
  <si>
    <t xml:space="preserve">91111948221</t>
  </si>
  <si>
    <t xml:space="preserve">OSMAR MANUEL  VAILLANT  QUEZADA</t>
  </si>
  <si>
    <t xml:space="preserve">03131</t>
  </si>
  <si>
    <t xml:space="preserve">87010707708</t>
  </si>
  <si>
    <t xml:space="preserve">OSMEL LEONARDO  ZAMORA  PEREZ</t>
  </si>
  <si>
    <t xml:space="preserve">03142</t>
  </si>
  <si>
    <t xml:space="preserve">89102223545</t>
  </si>
  <si>
    <t xml:space="preserve">YANSEL  GONZALEZ  VARELA</t>
  </si>
  <si>
    <t xml:space="preserve">03143</t>
  </si>
  <si>
    <t xml:space="preserve">64092729644</t>
  </si>
  <si>
    <t xml:space="preserve">DANIEL SANTIAGO  RAMOS  VALLS</t>
  </si>
  <si>
    <t xml:space="preserve">03147</t>
  </si>
  <si>
    <t xml:space="preserve">66042411566</t>
  </si>
  <si>
    <t xml:space="preserve">BENIGNO  GONZALEZ  ORTIZ</t>
  </si>
  <si>
    <t xml:space="preserve">03154</t>
  </si>
  <si>
    <t xml:space="preserve">89020220382</t>
  </si>
  <si>
    <t xml:space="preserve">ARIEL  PEÑA   NAPOLES</t>
  </si>
  <si>
    <t xml:space="preserve">03181</t>
  </si>
  <si>
    <t xml:space="preserve">75061301842</t>
  </si>
  <si>
    <t xml:space="preserve">YAMIAN ALEXANDER MARTINEZ GARCIA</t>
  </si>
  <si>
    <t xml:space="preserve">0354</t>
  </si>
  <si>
    <t xml:space="preserve">65032530424</t>
  </si>
  <si>
    <t xml:space="preserve">DIMAS MARCOS  IBALBIA  PAIROL</t>
  </si>
  <si>
    <t xml:space="preserve">0369</t>
  </si>
  <si>
    <t xml:space="preserve">84070620820</t>
  </si>
  <si>
    <t xml:space="preserve">EMIGDIO  JIMÉNEZ  PEÑA</t>
  </si>
  <si>
    <t xml:space="preserve">0388</t>
  </si>
  <si>
    <t xml:space="preserve">91071528909</t>
  </si>
  <si>
    <t xml:space="preserve">NOEL  FERNÁNDEZ  VARELA</t>
  </si>
  <si>
    <t xml:space="preserve">TOTAL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</si>
</sst>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C0A]mmmm\-yy;@"/>
    <numFmt numFmtId="166" formatCode="@"/>
    <numFmt numFmtId="167" formatCode="#,##0.00"/>
    <numFmt numFmtId="168" formatCode="0.00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theme="1"/>
      <name val="Arial"/>
      <family val="2"/>
      <charset val="1"/>
    </font>
    <font>
      <b val="true"/>
      <sz val="14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b val="true"/>
      <u val="single"/>
      <sz val="10"/>
      <name val="Calibri"/>
      <family val="2"/>
      <charset val="1"/>
    </font>
    <font>
      <b val="true"/>
      <i val="true"/>
      <sz val="8"/>
      <name val="Arial"/>
      <family val="2"/>
      <charset val="1"/>
    </font>
    <font>
      <b val="true"/>
      <sz val="8"/>
      <color theme="1"/>
      <name val="Arial"/>
      <family val="2"/>
      <charset val="1"/>
    </font>
    <font>
      <sz val="8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0"/>
      <color theme="1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5" tint="0.5999"/>
        <bgColor rgb="FFD9D9D9"/>
      </patternFill>
    </fill>
    <fill>
      <patternFill patternType="solid">
        <fgColor theme="7" tint="0.3999"/>
        <bgColor rgb="FFF8CBAD"/>
      </patternFill>
    </fill>
    <fill>
      <patternFill patternType="solid">
        <fgColor theme="9" tint="0.3999"/>
        <bgColor rgb="FFC9C9C9"/>
      </patternFill>
    </fill>
    <fill>
      <patternFill patternType="solid">
        <fgColor theme="6" tint="0.3999"/>
        <bgColor rgb="FFD9D9D9"/>
      </patternFill>
    </fill>
    <fill>
      <patternFill patternType="solid">
        <fgColor theme="0" tint="-0.15"/>
        <bgColor rgb="FFC9C9C9"/>
      </patternFill>
    </fill>
    <fill>
      <patternFill patternType="solid">
        <fgColor theme="9" tint="0.7999"/>
        <bgColor rgb="FFD9D9D9"/>
      </patternFill>
    </fill>
    <fill>
      <patternFill patternType="solid">
        <fgColor rgb="FFFFFF00"/>
        <bgColor rgb="FFFFFF00"/>
      </patternFill>
    </fill>
  </fills>
  <borders count="3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true" indent="0" shrinkToFit="true" readingOrder="1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6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6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12" fillId="0" borderId="5" xfId="0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6" fontId="12" fillId="0" borderId="5" xfId="0" applyFont="true" applyBorder="true" applyAlignment="true" applyProtection="true">
      <alignment horizontal="general" vertical="center" textRotation="0" wrapText="true" indent="0" shrinkToFit="true" readingOrder="1"/>
      <protection locked="true" hidden="false"/>
    </xf>
    <xf numFmtId="167" fontId="11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0" borderId="5" xfId="0" applyFont="true" applyBorder="true" applyAlignment="true" applyProtection="true">
      <alignment horizontal="left" vertical="center" textRotation="0" wrapText="true" indent="0" shrinkToFit="true" readingOrder="1"/>
      <protection locked="true" hidden="false"/>
    </xf>
    <xf numFmtId="164" fontId="11" fillId="2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12" fillId="0" borderId="0" xfId="0" applyFont="true" applyBorder="false" applyAlignment="true" applyProtection="true">
      <alignment horizontal="center" vertical="center" textRotation="0" wrapText="false" indent="0" shrinkToFit="true" readingOrder="1"/>
      <protection locked="true" hidden="false"/>
    </xf>
    <xf numFmtId="166" fontId="13" fillId="0" borderId="0" xfId="0" applyFont="true" applyBorder="false" applyAlignment="true" applyProtection="true">
      <alignment horizontal="right" vertical="center" textRotation="0" wrapText="true" indent="0" shrinkToFit="true" readingOrder="1"/>
      <protection locked="true" hidden="false"/>
    </xf>
    <xf numFmtId="167" fontId="11" fillId="7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0" borderId="0" xfId="0" applyFont="true" applyBorder="false" applyAlignment="true" applyProtection="true">
      <alignment horizontal="left" vertical="center" textRotation="0" wrapText="false" indent="0" shrinkToFit="true" readingOrder="1"/>
      <protection locked="true" hidden="false"/>
    </xf>
    <xf numFmtId="167" fontId="11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7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12" fillId="0" borderId="8" xfId="0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6" fontId="12" fillId="0" borderId="8" xfId="0" applyFont="true" applyBorder="true" applyAlignment="true" applyProtection="true">
      <alignment horizontal="left" vertical="center" textRotation="0" wrapText="true" indent="0" shrinkToFit="true" readingOrder="1"/>
      <protection locked="true" hidden="false"/>
    </xf>
    <xf numFmtId="164" fontId="11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1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1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0" borderId="12" xfId="0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6" fontId="12" fillId="0" borderId="12" xfId="0" applyFont="true" applyBorder="true" applyAlignment="true" applyProtection="true">
      <alignment horizontal="left" vertical="center" textRotation="0" wrapText="true" indent="0" shrinkToFit="true" readingOrder="1"/>
      <protection locked="true" hidden="false"/>
    </xf>
    <xf numFmtId="164" fontId="11" fillId="2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7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8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9" borderId="5" xfId="0" applyFont="true" applyBorder="true" applyAlignment="true" applyProtection="true">
      <alignment horizontal="general" vertical="center" textRotation="0" wrapText="true" indent="0" shrinkToFit="true" readingOrder="1"/>
      <protection locked="true" hidden="false"/>
    </xf>
    <xf numFmtId="167" fontId="15" fillId="9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1" fillId="2" borderId="17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11" fillId="2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7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7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7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11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1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11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7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0" borderId="4" xfId="0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6" fontId="12" fillId="0" borderId="4" xfId="0" applyFont="true" applyBorder="true" applyAlignment="true" applyProtection="true">
      <alignment horizontal="left" vertical="center" textRotation="0" wrapText="true" indent="0" shrinkToFit="true" readingOrder="1"/>
      <protection locked="true" hidden="false"/>
    </xf>
    <xf numFmtId="167" fontId="11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7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5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6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6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6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2" fillId="0" borderId="14" xfId="0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6" fontId="12" fillId="0" borderId="14" xfId="0" applyFont="true" applyBorder="true" applyAlignment="true" applyProtection="true">
      <alignment horizontal="left" vertical="center" textRotation="0" wrapText="true" indent="0" shrinkToFit="true" readingOrder="1"/>
      <protection locked="true" hidden="false"/>
    </xf>
    <xf numFmtId="167" fontId="11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0" borderId="6" xfId="0" applyFont="true" applyBorder="true" applyAlignment="true" applyProtection="true">
      <alignment horizontal="general" vertical="center" textRotation="0" wrapText="true" indent="0" shrinkToFit="true" readingOrder="1"/>
      <protection locked="true" hidden="false"/>
    </xf>
    <xf numFmtId="164" fontId="1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7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D966"/>
      <rgbColor rgb="FFA9D18E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72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3" min="1" style="0" width="10.67"/>
    <col collapsed="false" customWidth="true" hidden="false" outlineLevel="0" max="4" min="4" style="1" width="13"/>
    <col collapsed="false" customWidth="true" hidden="false" outlineLevel="0" max="5" min="5" style="1" width="40.57"/>
    <col collapsed="false" customWidth="true" hidden="false" outlineLevel="0" max="9" min="6" style="0" width="10.67"/>
    <col collapsed="false" customWidth="true" hidden="false" outlineLevel="0" max="10" min="10" style="1" width="12.71"/>
    <col collapsed="false" customWidth="true" hidden="false" outlineLevel="0" max="11" min="11" style="0" width="10.67"/>
    <col collapsed="false" customWidth="true" hidden="false" outlineLevel="0" max="12" min="12" style="1" width="39.29"/>
    <col collapsed="false" customWidth="true" hidden="false" outlineLevel="0" max="13" min="13" style="1" width="12.71"/>
    <col collapsed="false" customWidth="true" hidden="false" outlineLevel="0" max="15" min="14" style="0" width="10.67"/>
  </cols>
  <sheetData>
    <row r="1" customFormat="false" ht="15" hidden="false" customHeight="true" outlineLevel="0" collapsed="false">
      <c r="B1" s="2"/>
      <c r="C1" s="2"/>
      <c r="D1" s="2"/>
      <c r="E1" s="2"/>
      <c r="F1" s="2"/>
      <c r="G1" s="2"/>
      <c r="H1" s="2"/>
      <c r="I1" s="2"/>
      <c r="J1" s="2"/>
      <c r="K1" s="2"/>
    </row>
    <row r="2" customFormat="false" ht="15" hidden="false" customHeight="true" outlineLevel="0" collapsed="false">
      <c r="B2" s="2"/>
      <c r="C2" s="2"/>
      <c r="D2" s="2"/>
      <c r="E2" s="2"/>
      <c r="F2" s="2"/>
      <c r="G2" s="2"/>
      <c r="H2" s="2"/>
      <c r="I2" s="2"/>
      <c r="J2" s="2"/>
      <c r="K2" s="2"/>
    </row>
    <row r="3" customFormat="false" ht="15" hidden="false" customHeight="true" outlineLevel="0" collapsed="false">
      <c r="B3" s="3" t="s">
        <v>0</v>
      </c>
      <c r="C3" s="3"/>
      <c r="D3" s="3"/>
      <c r="E3" s="3"/>
      <c r="F3" s="3"/>
      <c r="G3" s="3"/>
      <c r="H3" s="3"/>
      <c r="I3" s="3"/>
      <c r="J3" s="3"/>
      <c r="K3" s="3"/>
    </row>
    <row r="4" customFormat="false" ht="15" hidden="false" customHeight="true" outlineLevel="0" collapsed="false">
      <c r="B4" s="3"/>
      <c r="C4" s="3"/>
      <c r="D4" s="3"/>
      <c r="E4" s="3"/>
      <c r="F4" s="3"/>
      <c r="G4" s="3"/>
      <c r="H4" s="3"/>
      <c r="I4" s="3"/>
      <c r="J4" s="3"/>
      <c r="K4" s="3"/>
    </row>
    <row r="5" customFormat="false" ht="15" hidden="false" customHeight="true" outlineLevel="0" collapsed="false">
      <c r="B5" s="2"/>
      <c r="C5" s="2"/>
      <c r="D5" s="2"/>
      <c r="E5" s="2"/>
      <c r="F5" s="2"/>
      <c r="G5" s="2"/>
      <c r="H5" s="2"/>
      <c r="I5" s="2"/>
      <c r="J5" s="2"/>
      <c r="K5" s="2"/>
    </row>
    <row r="6" customFormat="false" ht="23.25" hidden="false" customHeight="true" outlineLevel="0" collapsed="false">
      <c r="B6" s="2"/>
      <c r="C6" s="2"/>
      <c r="D6" s="4" t="s">
        <v>1</v>
      </c>
      <c r="E6" s="5"/>
      <c r="F6" s="6"/>
      <c r="G6" s="6"/>
      <c r="H6" s="6"/>
      <c r="I6" s="7" t="s">
        <v>2</v>
      </c>
      <c r="J6" s="7"/>
      <c r="K6" s="2"/>
    </row>
    <row r="7" customFormat="false" ht="15" hidden="false" customHeight="true" outlineLevel="0" collapsed="false">
      <c r="B7" s="2"/>
      <c r="C7" s="2"/>
      <c r="D7" s="4" t="s">
        <v>3</v>
      </c>
      <c r="E7" s="5"/>
      <c r="F7" s="6"/>
      <c r="G7" s="6"/>
      <c r="H7" s="6"/>
      <c r="I7" s="8" t="s">
        <v>4</v>
      </c>
      <c r="J7" s="9"/>
      <c r="K7" s="2"/>
    </row>
    <row r="8" customFormat="false" ht="19.5" hidden="false" customHeight="true" outlineLevel="0" collapsed="false">
      <c r="B8" s="2"/>
      <c r="C8" s="2"/>
      <c r="D8" s="4" t="s">
        <v>5</v>
      </c>
      <c r="E8" s="5"/>
      <c r="F8" s="6"/>
      <c r="G8" s="6"/>
      <c r="H8" s="6"/>
      <c r="I8" s="8" t="s">
        <v>6</v>
      </c>
      <c r="J8" s="9"/>
      <c r="K8" s="2"/>
    </row>
    <row r="9" customFormat="false" ht="15" hidden="false" customHeight="true" outlineLevel="0" collapsed="false">
      <c r="B9" s="2"/>
      <c r="C9" s="2"/>
      <c r="D9" s="4" t="s">
        <v>7</v>
      </c>
      <c r="E9" s="5"/>
      <c r="F9" s="6"/>
      <c r="G9" s="6"/>
      <c r="H9" s="6"/>
      <c r="I9" s="7" t="s">
        <v>8</v>
      </c>
      <c r="J9" s="7"/>
      <c r="K9" s="2"/>
    </row>
    <row r="10" customFormat="false" ht="20.25" hidden="false" customHeight="true" outlineLevel="0" collapsed="false">
      <c r="B10" s="2"/>
      <c r="C10" s="2"/>
      <c r="D10" s="2"/>
      <c r="E10" s="2"/>
      <c r="F10" s="2"/>
      <c r="G10" s="2"/>
      <c r="H10" s="2"/>
      <c r="I10" s="7" t="s">
        <v>9</v>
      </c>
      <c r="J10" s="7"/>
      <c r="K10" s="2"/>
    </row>
    <row r="11" customFormat="false" ht="15" hidden="false" customHeight="true" outlineLevel="0" collapsed="false">
      <c r="B11" s="2"/>
      <c r="C11" s="2"/>
      <c r="D11" s="2"/>
      <c r="E11" s="2"/>
      <c r="F11" s="2"/>
      <c r="G11" s="2"/>
      <c r="H11" s="2"/>
      <c r="I11" s="2"/>
      <c r="J11" s="2"/>
      <c r="K11" s="2"/>
    </row>
    <row r="12" customFormat="false" ht="15" hidden="false" customHeight="true" outlineLevel="0" collapsed="false">
      <c r="B12" s="2"/>
      <c r="C12" s="2"/>
      <c r="D12" s="2"/>
      <c r="E12" s="2"/>
      <c r="F12" s="2"/>
      <c r="G12" s="2"/>
      <c r="H12" s="2"/>
      <c r="I12" s="2"/>
      <c r="J12" s="2"/>
      <c r="K12" s="2"/>
    </row>
    <row r="13" customFormat="false" ht="36.75" hidden="false" customHeight="true" outlineLevel="0" collapsed="false">
      <c r="B13" s="10" t="s">
        <v>10</v>
      </c>
      <c r="C13" s="11" t="s">
        <v>11</v>
      </c>
      <c r="D13" s="11"/>
      <c r="E13" s="11"/>
      <c r="F13" s="12" t="s">
        <v>12</v>
      </c>
      <c r="G13" s="13" t="s">
        <v>13</v>
      </c>
      <c r="H13" s="14" t="s">
        <v>14</v>
      </c>
      <c r="I13" s="15" t="s">
        <v>15</v>
      </c>
      <c r="J13" s="16" t="s">
        <v>16</v>
      </c>
      <c r="K13" s="16" t="s">
        <v>17</v>
      </c>
    </row>
    <row r="14" customFormat="false" ht="15" hidden="false" customHeight="true" outlineLevel="0" collapsed="false">
      <c r="B14" s="10" t="s">
        <v>18</v>
      </c>
      <c r="C14" s="10"/>
      <c r="D14" s="10"/>
      <c r="E14" s="10"/>
      <c r="F14" s="10"/>
      <c r="G14" s="10"/>
      <c r="H14" s="10"/>
      <c r="I14" s="10"/>
      <c r="J14" s="10"/>
      <c r="K14" s="10"/>
    </row>
    <row r="15" customFormat="false" ht="15.75" hidden="false" customHeight="true" outlineLevel="0" collapsed="false">
      <c r="B15" s="17" t="n">
        <v>1</v>
      </c>
      <c r="C15" s="18" t="s">
        <v>19</v>
      </c>
      <c r="D15" s="18" t="s">
        <v>20</v>
      </c>
      <c r="E15" s="19" t="s">
        <v>21</v>
      </c>
      <c r="F15" s="20" t="n">
        <v>137953.74</v>
      </c>
      <c r="G15" s="21" t="n">
        <v>13380.2375</v>
      </c>
      <c r="H15" s="22" t="n">
        <v>24914.0839</v>
      </c>
      <c r="I15" s="22"/>
      <c r="J15" s="23" t="n">
        <f aca="false">+F15-G15-H15</f>
        <v>99659.4186</v>
      </c>
      <c r="K15" s="24" t="s">
        <v>22</v>
      </c>
    </row>
    <row r="16" customFormat="false" ht="15.75" hidden="false" customHeight="true" outlineLevel="0" collapsed="false">
      <c r="B16" s="17" t="n">
        <v>2</v>
      </c>
      <c r="C16" s="18" t="s">
        <v>23</v>
      </c>
      <c r="D16" s="18" t="s">
        <v>24</v>
      </c>
      <c r="E16" s="19" t="s">
        <v>25</v>
      </c>
      <c r="F16" s="20" t="n">
        <v>182460.69</v>
      </c>
      <c r="G16" s="21" t="n">
        <v>17937.7005</v>
      </c>
      <c r="H16" s="22" t="n">
        <v>34178.4851</v>
      </c>
      <c r="I16" s="22"/>
      <c r="J16" s="23" t="n">
        <f aca="false">+F16-G16-H16</f>
        <v>130344.5044</v>
      </c>
      <c r="K16" s="24" t="s">
        <v>22</v>
      </c>
    </row>
    <row r="17" customFormat="false" ht="15.75" hidden="false" customHeight="true" outlineLevel="0" collapsed="false">
      <c r="B17" s="17" t="n">
        <v>3</v>
      </c>
      <c r="C17" s="18" t="s">
        <v>26</v>
      </c>
      <c r="D17" s="18" t="s">
        <v>27</v>
      </c>
      <c r="E17" s="19" t="s">
        <v>28</v>
      </c>
      <c r="F17" s="20" t="n">
        <v>138590.58</v>
      </c>
      <c r="G17" s="21" t="n">
        <v>13443.9215</v>
      </c>
      <c r="H17" s="22" t="n">
        <v>25041.4519</v>
      </c>
      <c r="I17" s="22"/>
      <c r="J17" s="23" t="n">
        <f aca="false">+F17-G17-H17</f>
        <v>100105.2066</v>
      </c>
      <c r="K17" s="24" t="s">
        <v>22</v>
      </c>
    </row>
    <row r="18" customFormat="false" ht="15.75" hidden="false" customHeight="true" outlineLevel="0" collapsed="false">
      <c r="B18" s="17" t="n">
        <v>4</v>
      </c>
      <c r="C18" s="18" t="s">
        <v>29</v>
      </c>
      <c r="D18" s="18" t="s">
        <v>30</v>
      </c>
      <c r="E18" s="19" t="s">
        <v>31</v>
      </c>
      <c r="F18" s="20" t="n">
        <v>138590.58</v>
      </c>
      <c r="G18" s="21" t="n">
        <v>13443.9215</v>
      </c>
      <c r="H18" s="22" t="n">
        <v>25041.4519</v>
      </c>
      <c r="I18" s="22"/>
      <c r="J18" s="23" t="n">
        <f aca="false">+F18-G18-H18</f>
        <v>100105.2066</v>
      </c>
      <c r="K18" s="24" t="s">
        <v>22</v>
      </c>
    </row>
    <row r="19" customFormat="false" ht="15.75" hidden="false" customHeight="true" outlineLevel="0" collapsed="false">
      <c r="B19" s="17" t="n">
        <v>5</v>
      </c>
      <c r="C19" s="18" t="s">
        <v>32</v>
      </c>
      <c r="D19" s="18" t="s">
        <v>33</v>
      </c>
      <c r="E19" s="25" t="s">
        <v>34</v>
      </c>
      <c r="F19" s="20" t="n">
        <v>90167.34</v>
      </c>
      <c r="G19" s="21" t="n">
        <v>8601.5975</v>
      </c>
      <c r="H19" s="22" t="n">
        <v>15356.8039</v>
      </c>
      <c r="I19" s="22"/>
      <c r="J19" s="23" t="n">
        <f aca="false">+F19-G19-H19</f>
        <v>66208.9386</v>
      </c>
      <c r="K19" s="24" t="s">
        <v>22</v>
      </c>
    </row>
    <row r="20" customFormat="false" ht="15.75" hidden="false" customHeight="true" outlineLevel="0" collapsed="false">
      <c r="B20" s="17" t="n">
        <v>6</v>
      </c>
      <c r="C20" s="18" t="s">
        <v>35</v>
      </c>
      <c r="D20" s="18" t="s">
        <v>36</v>
      </c>
      <c r="E20" s="19" t="s">
        <v>37</v>
      </c>
      <c r="F20" s="20" t="n">
        <v>102240.37</v>
      </c>
      <c r="G20" s="21" t="n">
        <v>9720.1885</v>
      </c>
      <c r="H20" s="22" t="n">
        <v>17469.7891</v>
      </c>
      <c r="I20" s="22"/>
      <c r="J20" s="23" t="n">
        <f aca="false">+F20-G20-H20</f>
        <v>75050.3924</v>
      </c>
      <c r="K20" s="24" t="s">
        <v>22</v>
      </c>
    </row>
    <row r="21" customFormat="false" ht="15.75" hidden="false" customHeight="true" outlineLevel="0" collapsed="false">
      <c r="B21" s="17" t="n">
        <v>7</v>
      </c>
      <c r="C21" s="18" t="s">
        <v>38</v>
      </c>
      <c r="D21" s="18" t="s">
        <v>39</v>
      </c>
      <c r="E21" s="19" t="s">
        <v>40</v>
      </c>
      <c r="F21" s="20" t="n">
        <v>172514.65</v>
      </c>
      <c r="G21" s="21" t="n">
        <v>16923.6845</v>
      </c>
      <c r="H21" s="22" t="n">
        <v>32123.2763</v>
      </c>
      <c r="I21" s="22"/>
      <c r="J21" s="23" t="n">
        <f aca="false">+F21-G21-H21</f>
        <v>123467.6892</v>
      </c>
      <c r="K21" s="24" t="s">
        <v>22</v>
      </c>
    </row>
    <row r="22" customFormat="false" ht="15" hidden="false" customHeight="true" outlineLevel="0" collapsed="false">
      <c r="B22" s="26"/>
      <c r="C22" s="27"/>
      <c r="D22" s="27"/>
      <c r="E22" s="28" t="s">
        <v>41</v>
      </c>
      <c r="F22" s="29" t="n">
        <f aca="false">SUM(F15:F21)</f>
        <v>962517.95</v>
      </c>
      <c r="G22" s="29" t="n">
        <f aca="false">SUM(G15:G21)</f>
        <v>93451.2515</v>
      </c>
      <c r="H22" s="29" t="n">
        <f aca="false">SUM(H15:H21)</f>
        <v>174125.3421</v>
      </c>
      <c r="I22" s="29"/>
      <c r="J22" s="29" t="n">
        <f aca="false">SUM(J15:J21)</f>
        <v>694941.3564</v>
      </c>
      <c r="K22" s="29" t="n">
        <f aca="false">SUM(K15:K21)</f>
        <v>0</v>
      </c>
    </row>
    <row r="23" customFormat="false" ht="15" hidden="false" customHeight="true" outlineLevel="0" collapsed="false">
      <c r="B23" s="26"/>
      <c r="C23" s="27"/>
      <c r="D23" s="27"/>
      <c r="E23" s="30"/>
      <c r="F23" s="31"/>
      <c r="G23" s="32"/>
      <c r="H23" s="32"/>
      <c r="I23" s="32"/>
      <c r="J23" s="31"/>
      <c r="K23" s="33"/>
    </row>
    <row r="24" customFormat="false" ht="36.75" hidden="false" customHeight="true" outlineLevel="0" collapsed="false">
      <c r="B24" s="10" t="s">
        <v>10</v>
      </c>
      <c r="C24" s="11" t="s">
        <v>11</v>
      </c>
      <c r="D24" s="11"/>
      <c r="E24" s="11"/>
      <c r="F24" s="12" t="s">
        <v>12</v>
      </c>
      <c r="G24" s="13" t="s">
        <v>13</v>
      </c>
      <c r="H24" s="14" t="s">
        <v>14</v>
      </c>
      <c r="I24" s="15" t="s">
        <v>15</v>
      </c>
      <c r="J24" s="16" t="s">
        <v>16</v>
      </c>
      <c r="K24" s="16" t="s">
        <v>17</v>
      </c>
    </row>
    <row r="25" customFormat="false" ht="15" hidden="false" customHeight="true" outlineLevel="0" collapsed="false">
      <c r="B25" s="10" t="s">
        <v>42</v>
      </c>
      <c r="C25" s="10"/>
      <c r="D25" s="10"/>
      <c r="E25" s="10"/>
      <c r="F25" s="10"/>
      <c r="G25" s="10"/>
      <c r="H25" s="10"/>
      <c r="I25" s="10"/>
      <c r="J25" s="10"/>
      <c r="K25" s="10"/>
    </row>
    <row r="26" customFormat="false" ht="17.25" hidden="false" customHeight="true" outlineLevel="0" collapsed="false">
      <c r="B26" s="34" t="n">
        <v>8</v>
      </c>
      <c r="C26" s="35" t="s">
        <v>43</v>
      </c>
      <c r="D26" s="35" t="s">
        <v>44</v>
      </c>
      <c r="E26" s="36" t="s">
        <v>45</v>
      </c>
      <c r="F26" s="20" t="n">
        <v>89450.51</v>
      </c>
      <c r="G26" s="21" t="n">
        <v>8393.025</v>
      </c>
      <c r="H26" s="22" t="n">
        <v>14748.0136</v>
      </c>
      <c r="I26" s="22"/>
      <c r="J26" s="23" t="n">
        <v>66309.4714</v>
      </c>
      <c r="K26" s="37" t="s">
        <v>22</v>
      </c>
    </row>
    <row r="27" customFormat="false" ht="17.25" hidden="false" customHeight="true" outlineLevel="0" collapsed="false">
      <c r="B27" s="38" t="n">
        <v>9</v>
      </c>
      <c r="C27" s="18" t="s">
        <v>46</v>
      </c>
      <c r="D27" s="18" t="s">
        <v>47</v>
      </c>
      <c r="E27" s="25" t="s">
        <v>48</v>
      </c>
      <c r="F27" s="20" t="n">
        <v>88067.44</v>
      </c>
      <c r="G27" s="21" t="n">
        <v>8313.491</v>
      </c>
      <c r="H27" s="22" t="n">
        <v>14671.2278</v>
      </c>
      <c r="I27" s="22"/>
      <c r="J27" s="23" t="n">
        <v>65082.7212</v>
      </c>
      <c r="K27" s="39" t="s">
        <v>22</v>
      </c>
    </row>
    <row r="28" customFormat="false" ht="17.25" hidden="false" customHeight="true" outlineLevel="0" collapsed="false">
      <c r="B28" s="38" t="n">
        <v>10</v>
      </c>
      <c r="C28" s="18" t="s">
        <v>49</v>
      </c>
      <c r="D28" s="18" t="s">
        <v>50</v>
      </c>
      <c r="E28" s="25" t="s">
        <v>51</v>
      </c>
      <c r="F28" s="20" t="n">
        <v>93201.66</v>
      </c>
      <c r="G28" s="21" t="n">
        <v>8791.704</v>
      </c>
      <c r="H28" s="22" t="n">
        <v>15578.3612</v>
      </c>
      <c r="I28" s="22"/>
      <c r="J28" s="23" t="n">
        <v>68831.5948</v>
      </c>
      <c r="K28" s="39" t="s">
        <v>22</v>
      </c>
    </row>
    <row r="29" customFormat="false" ht="17.25" hidden="false" customHeight="true" outlineLevel="0" collapsed="false">
      <c r="B29" s="38" t="n">
        <v>11</v>
      </c>
      <c r="C29" s="18" t="s">
        <v>52</v>
      </c>
      <c r="D29" s="18" t="s">
        <v>53</v>
      </c>
      <c r="E29" s="25" t="s">
        <v>54</v>
      </c>
      <c r="F29" s="20" t="n">
        <v>93980.57</v>
      </c>
      <c r="G29" s="21" t="n">
        <v>8769.2705</v>
      </c>
      <c r="H29" s="22" t="n">
        <v>15367.968</v>
      </c>
      <c r="I29" s="22"/>
      <c r="J29" s="23" t="n">
        <v>69843.3315</v>
      </c>
      <c r="K29" s="39" t="s">
        <v>22</v>
      </c>
    </row>
    <row r="30" customFormat="false" ht="17.25" hidden="false" customHeight="true" outlineLevel="0" collapsed="false">
      <c r="B30" s="34" t="n">
        <v>12</v>
      </c>
      <c r="C30" s="18" t="s">
        <v>55</v>
      </c>
      <c r="D30" s="18" t="s">
        <v>56</v>
      </c>
      <c r="E30" s="19" t="s">
        <v>57</v>
      </c>
      <c r="F30" s="20" t="n">
        <v>73139.53</v>
      </c>
      <c r="G30" s="21" t="n">
        <v>6782.451</v>
      </c>
      <c r="H30" s="22" t="n">
        <v>11555.5992</v>
      </c>
      <c r="I30" s="22"/>
      <c r="J30" s="20" t="n">
        <v>54801.4798</v>
      </c>
      <c r="K30" s="24" t="s">
        <v>22</v>
      </c>
    </row>
    <row r="31" customFormat="false" ht="17.25" hidden="false" customHeight="true" outlineLevel="0" collapsed="false">
      <c r="B31" s="38" t="n">
        <v>13</v>
      </c>
      <c r="C31" s="18" t="s">
        <v>58</v>
      </c>
      <c r="D31" s="18" t="s">
        <v>59</v>
      </c>
      <c r="E31" s="19" t="s">
        <v>60</v>
      </c>
      <c r="F31" s="20" t="n">
        <v>87139.55</v>
      </c>
      <c r="G31" s="21" t="n">
        <v>8203.4575</v>
      </c>
      <c r="H31" s="22" t="n">
        <v>14427.0185</v>
      </c>
      <c r="I31" s="22"/>
      <c r="J31" s="20" t="n">
        <v>64509.074</v>
      </c>
      <c r="K31" s="24" t="s">
        <v>22</v>
      </c>
    </row>
    <row r="32" customFormat="false" ht="17.25" hidden="false" customHeight="true" outlineLevel="0" collapsed="false">
      <c r="B32" s="38" t="n">
        <v>14</v>
      </c>
      <c r="C32" s="18" t="s">
        <v>61</v>
      </c>
      <c r="D32" s="18" t="s">
        <v>62</v>
      </c>
      <c r="E32" s="19" t="s">
        <v>63</v>
      </c>
      <c r="F32" s="20" t="n">
        <v>82189.23</v>
      </c>
      <c r="G32" s="21" t="n">
        <v>7689.0465</v>
      </c>
      <c r="H32" s="22" t="n">
        <v>13371.0659</v>
      </c>
      <c r="I32" s="22"/>
      <c r="J32" s="20" t="n">
        <v>61129.1176</v>
      </c>
      <c r="K32" s="24" t="s">
        <v>22</v>
      </c>
    </row>
    <row r="33" customFormat="false" ht="17.25" hidden="false" customHeight="true" outlineLevel="0" collapsed="false">
      <c r="B33" s="38" t="n">
        <v>15</v>
      </c>
      <c r="C33" s="18" t="s">
        <v>64</v>
      </c>
      <c r="D33" s="18" t="s">
        <v>65</v>
      </c>
      <c r="E33" s="25" t="s">
        <v>66</v>
      </c>
      <c r="F33" s="20" t="n">
        <v>24819.79</v>
      </c>
      <c r="G33" s="21" t="n">
        <v>1920.3165</v>
      </c>
      <c r="H33" s="22" t="n">
        <v>1859.7785</v>
      </c>
      <c r="I33" s="22"/>
      <c r="J33" s="20" t="n">
        <v>21039.695</v>
      </c>
      <c r="K33" s="24" t="s">
        <v>22</v>
      </c>
    </row>
    <row r="34" customFormat="false" ht="17.25" hidden="false" customHeight="true" outlineLevel="0" collapsed="false">
      <c r="B34" s="34" t="n">
        <v>16</v>
      </c>
      <c r="C34" s="18" t="s">
        <v>67</v>
      </c>
      <c r="D34" s="18" t="s">
        <v>68</v>
      </c>
      <c r="E34" s="19" t="s">
        <v>69</v>
      </c>
      <c r="F34" s="20" t="n">
        <v>79488.64</v>
      </c>
      <c r="G34" s="21" t="n">
        <v>7606.319</v>
      </c>
      <c r="H34" s="22" t="n">
        <v>13467.875</v>
      </c>
      <c r="I34" s="22"/>
      <c r="J34" s="20" t="n">
        <v>58414.446</v>
      </c>
      <c r="K34" s="39" t="s">
        <v>22</v>
      </c>
    </row>
    <row r="35" customFormat="false" ht="17.25" hidden="false" customHeight="true" outlineLevel="0" collapsed="false">
      <c r="B35" s="38" t="n">
        <v>17</v>
      </c>
      <c r="C35" s="18" t="s">
        <v>70</v>
      </c>
      <c r="D35" s="18" t="s">
        <v>71</v>
      </c>
      <c r="E35" s="25" t="s">
        <v>72</v>
      </c>
      <c r="F35" s="20" t="n">
        <v>120340.66</v>
      </c>
      <c r="G35" s="22" t="n">
        <v>11702.942</v>
      </c>
      <c r="H35" s="22" t="n">
        <v>21677.1104</v>
      </c>
      <c r="I35" s="22"/>
      <c r="J35" s="20" t="n">
        <v>86960.6076</v>
      </c>
      <c r="K35" s="39" t="s">
        <v>22</v>
      </c>
    </row>
    <row r="36" customFormat="false" ht="17.25" hidden="false" customHeight="true" outlineLevel="0" collapsed="false">
      <c r="B36" s="38" t="n">
        <v>18</v>
      </c>
      <c r="C36" s="40" t="s">
        <v>73</v>
      </c>
      <c r="D36" s="40" t="s">
        <v>74</v>
      </c>
      <c r="E36" s="41" t="s">
        <v>75</v>
      </c>
      <c r="F36" s="20" t="n">
        <v>95954.82</v>
      </c>
      <c r="G36" s="22" t="n">
        <v>9063.98</v>
      </c>
      <c r="H36" s="22" t="n">
        <v>16118.6572</v>
      </c>
      <c r="I36" s="22"/>
      <c r="J36" s="20" t="n">
        <v>70772.1828</v>
      </c>
      <c r="K36" s="42" t="s">
        <v>22</v>
      </c>
    </row>
    <row r="37" customFormat="false" ht="15" hidden="false" customHeight="true" outlineLevel="0" collapsed="false">
      <c r="B37" s="26"/>
      <c r="C37" s="27"/>
      <c r="D37" s="27"/>
      <c r="E37" s="28" t="s">
        <v>41</v>
      </c>
      <c r="F37" s="43" t="n">
        <f aca="false">SUM(F26:F36)</f>
        <v>927772.4</v>
      </c>
      <c r="G37" s="43" t="n">
        <f aca="false">SUM(G26:G36)</f>
        <v>87236.003</v>
      </c>
      <c r="H37" s="43" t="n">
        <f aca="false">SUM(H26:H36)</f>
        <v>152842.6753</v>
      </c>
      <c r="I37" s="43"/>
      <c r="J37" s="43" t="n">
        <f aca="false">SUM(J26:J36)</f>
        <v>687693.7217</v>
      </c>
      <c r="K37" s="43" t="n">
        <f aca="false">SUM(K26:K36)</f>
        <v>0</v>
      </c>
    </row>
    <row r="38" customFormat="false" ht="15" hidden="false" customHeight="true" outlineLevel="0" collapsed="false">
      <c r="B38" s="26"/>
      <c r="C38" s="27"/>
      <c r="D38" s="27"/>
      <c r="E38" s="30"/>
      <c r="F38" s="31"/>
      <c r="G38" s="32"/>
      <c r="H38" s="32"/>
      <c r="I38" s="32"/>
      <c r="J38" s="31"/>
      <c r="K38" s="33"/>
    </row>
    <row r="39" customFormat="false" ht="36.75" hidden="false" customHeight="true" outlineLevel="0" collapsed="false">
      <c r="B39" s="10" t="s">
        <v>10</v>
      </c>
      <c r="C39" s="11" t="s">
        <v>11</v>
      </c>
      <c r="D39" s="11"/>
      <c r="E39" s="11"/>
      <c r="F39" s="12" t="s">
        <v>12</v>
      </c>
      <c r="G39" s="13" t="s">
        <v>13</v>
      </c>
      <c r="H39" s="14" t="s">
        <v>14</v>
      </c>
      <c r="I39" s="15" t="s">
        <v>15</v>
      </c>
      <c r="J39" s="16" t="s">
        <v>16</v>
      </c>
      <c r="K39" s="16" t="s">
        <v>17</v>
      </c>
    </row>
    <row r="40" customFormat="false" ht="15" hidden="false" customHeight="true" outlineLevel="0" collapsed="false">
      <c r="B40" s="10" t="s">
        <v>76</v>
      </c>
      <c r="C40" s="10"/>
      <c r="D40" s="10"/>
      <c r="E40" s="10"/>
      <c r="F40" s="10"/>
      <c r="G40" s="10"/>
      <c r="H40" s="10"/>
      <c r="I40" s="10"/>
      <c r="J40" s="10"/>
      <c r="K40" s="10"/>
    </row>
    <row r="41" customFormat="false" ht="18.75" hidden="false" customHeight="true" outlineLevel="0" collapsed="false">
      <c r="B41" s="34" t="n">
        <v>19</v>
      </c>
      <c r="C41" s="35" t="s">
        <v>77</v>
      </c>
      <c r="D41" s="35" t="s">
        <v>78</v>
      </c>
      <c r="E41" s="36" t="s">
        <v>79</v>
      </c>
      <c r="F41" s="44" t="n">
        <v>138361.87</v>
      </c>
      <c r="G41" s="22" t="n">
        <v>13421.0505</v>
      </c>
      <c r="H41" s="22" t="n">
        <v>24995.7099</v>
      </c>
      <c r="I41" s="22"/>
      <c r="J41" s="23" t="n">
        <v>99945.1096</v>
      </c>
      <c r="K41" s="37" t="s">
        <v>22</v>
      </c>
      <c r="L41" s="45" t="s">
        <v>79</v>
      </c>
      <c r="M41" s="46" t="n">
        <v>99945.1096</v>
      </c>
    </row>
    <row r="42" customFormat="false" ht="18.75" hidden="false" customHeight="true" outlineLevel="0" collapsed="false">
      <c r="B42" s="38" t="n">
        <v>20</v>
      </c>
      <c r="C42" s="18" t="s">
        <v>80</v>
      </c>
      <c r="D42" s="18" t="s">
        <v>81</v>
      </c>
      <c r="E42" s="25" t="s">
        <v>82</v>
      </c>
      <c r="F42" s="44" t="n">
        <v>138590.58</v>
      </c>
      <c r="G42" s="22" t="n">
        <v>13443.9215</v>
      </c>
      <c r="H42" s="22" t="n">
        <v>25041.4519</v>
      </c>
      <c r="I42" s="22"/>
      <c r="J42" s="23" t="n">
        <v>100105.2066</v>
      </c>
      <c r="K42" s="39" t="s">
        <v>22</v>
      </c>
      <c r="L42" s="45" t="s">
        <v>82</v>
      </c>
      <c r="M42" s="46" t="n">
        <v>100105.2066</v>
      </c>
    </row>
    <row r="43" customFormat="false" ht="18.75" hidden="false" customHeight="true" outlineLevel="0" collapsed="false">
      <c r="B43" s="34" t="n">
        <v>21</v>
      </c>
      <c r="C43" s="18" t="s">
        <v>83</v>
      </c>
      <c r="D43" s="18" t="s">
        <v>84</v>
      </c>
      <c r="E43" s="25" t="s">
        <v>85</v>
      </c>
      <c r="F43" s="44" t="n">
        <v>163488.59</v>
      </c>
      <c r="G43" s="22" t="n">
        <v>16021.0785</v>
      </c>
      <c r="H43" s="22" t="n">
        <v>30318.0643</v>
      </c>
      <c r="I43" s="22"/>
      <c r="J43" s="23" t="n">
        <v>117149.4472</v>
      </c>
      <c r="K43" s="39" t="s">
        <v>22</v>
      </c>
      <c r="L43" s="45" t="s">
        <v>86</v>
      </c>
      <c r="M43" s="46" t="n">
        <v>117149.4472</v>
      </c>
      <c r="N43" s="1" t="n">
        <v>100773.45</v>
      </c>
      <c r="O43" s="47" t="n">
        <f aca="false">M43-N43</f>
        <v>16375.9972</v>
      </c>
    </row>
    <row r="44" customFormat="false" ht="18.75" hidden="false" customHeight="true" outlineLevel="0" collapsed="false">
      <c r="B44" s="38" t="n">
        <v>22</v>
      </c>
      <c r="C44" s="18" t="s">
        <v>87</v>
      </c>
      <c r="D44" s="18" t="s">
        <v>88</v>
      </c>
      <c r="E44" s="25" t="s">
        <v>86</v>
      </c>
      <c r="F44" s="44" t="n">
        <v>139545.22</v>
      </c>
      <c r="G44" s="22" t="n">
        <v>13539.3855</v>
      </c>
      <c r="H44" s="22" t="n">
        <v>25232.3799</v>
      </c>
      <c r="I44" s="22"/>
      <c r="J44" s="23" t="n">
        <v>100773.4546</v>
      </c>
      <c r="K44" s="39" t="s">
        <v>22</v>
      </c>
      <c r="L44" s="45" t="s">
        <v>89</v>
      </c>
      <c r="M44" s="46" t="n">
        <v>100773.4546</v>
      </c>
      <c r="N44" s="1" t="n">
        <v>106869.66</v>
      </c>
      <c r="O44" s="47" t="n">
        <f aca="false">M44-N44</f>
        <v>-6096.20540000001</v>
      </c>
    </row>
    <row r="45" customFormat="false" ht="18.75" hidden="false" customHeight="true" outlineLevel="0" collapsed="false">
      <c r="B45" s="34" t="n">
        <v>23</v>
      </c>
      <c r="C45" s="40" t="s">
        <v>90</v>
      </c>
      <c r="D45" s="40" t="s">
        <v>91</v>
      </c>
      <c r="E45" s="41" t="s">
        <v>89</v>
      </c>
      <c r="F45" s="44" t="n">
        <v>147214.3</v>
      </c>
      <c r="G45" s="22" t="n">
        <v>14140.874</v>
      </c>
      <c r="H45" s="22" t="n">
        <v>26203.7696</v>
      </c>
      <c r="I45" s="22"/>
      <c r="J45" s="23" t="n">
        <v>106869.6564</v>
      </c>
      <c r="K45" s="42" t="s">
        <v>22</v>
      </c>
      <c r="L45" s="45" t="s">
        <v>92</v>
      </c>
      <c r="M45" s="46" t="n">
        <v>106869.6564</v>
      </c>
      <c r="N45" s="1" t="n">
        <v>117149.45</v>
      </c>
      <c r="O45" s="47" t="n">
        <f aca="false">M45-N45</f>
        <v>-10279.7936</v>
      </c>
    </row>
    <row r="46" customFormat="false" ht="15" hidden="false" customHeight="true" outlineLevel="0" collapsed="false">
      <c r="B46" s="26"/>
      <c r="C46" s="27"/>
      <c r="D46" s="27"/>
      <c r="E46" s="28" t="s">
        <v>41</v>
      </c>
      <c r="F46" s="43" t="n">
        <f aca="false">SUM(F41:F45)</f>
        <v>727200.56</v>
      </c>
      <c r="G46" s="43" t="n">
        <f aca="false">SUM(G41:G45)</f>
        <v>70566.31</v>
      </c>
      <c r="H46" s="43" t="n">
        <f aca="false">SUM(H41:H45)</f>
        <v>131791.3756</v>
      </c>
      <c r="I46" s="43"/>
      <c r="J46" s="43" t="n">
        <f aca="false">SUM(J41:J45)</f>
        <v>524842.8744</v>
      </c>
      <c r="K46" s="48"/>
    </row>
    <row r="47" customFormat="false" ht="15" hidden="false" customHeight="true" outlineLevel="0" collapsed="false">
      <c r="B47" s="26"/>
      <c r="C47" s="27"/>
      <c r="D47" s="27"/>
      <c r="E47" s="30"/>
      <c r="F47" s="31"/>
      <c r="G47" s="32"/>
      <c r="H47" s="49"/>
      <c r="I47" s="22"/>
      <c r="J47" s="23"/>
      <c r="K47" s="24"/>
    </row>
    <row r="48" customFormat="false" ht="36.75" hidden="false" customHeight="true" outlineLevel="0" collapsed="false">
      <c r="B48" s="10" t="s">
        <v>10</v>
      </c>
      <c r="C48" s="11" t="s">
        <v>11</v>
      </c>
      <c r="D48" s="11"/>
      <c r="E48" s="11"/>
      <c r="F48" s="12" t="s">
        <v>12</v>
      </c>
      <c r="G48" s="13" t="s">
        <v>13</v>
      </c>
      <c r="H48" s="14" t="s">
        <v>14</v>
      </c>
      <c r="I48" s="15" t="s">
        <v>15</v>
      </c>
      <c r="J48" s="16" t="s">
        <v>16</v>
      </c>
      <c r="K48" s="16" t="s">
        <v>17</v>
      </c>
    </row>
    <row r="49" customFormat="false" ht="15" hidden="false" customHeight="true" outlineLevel="0" collapsed="false">
      <c r="B49" s="50" t="s">
        <v>93</v>
      </c>
      <c r="C49" s="50"/>
      <c r="D49" s="50"/>
      <c r="E49" s="50"/>
      <c r="F49" s="50"/>
      <c r="G49" s="50"/>
      <c r="H49" s="50"/>
      <c r="I49" s="50"/>
      <c r="J49" s="50"/>
      <c r="K49" s="50"/>
    </row>
    <row r="50" customFormat="false" ht="15" hidden="false" customHeight="true" outlineLevel="0" collapsed="false">
      <c r="B50" s="51" t="n">
        <v>24</v>
      </c>
      <c r="C50" s="18" t="s">
        <v>94</v>
      </c>
      <c r="D50" s="18" t="s">
        <v>95</v>
      </c>
      <c r="E50" s="25" t="s">
        <v>96</v>
      </c>
      <c r="F50" s="23" t="n">
        <v>112811.46</v>
      </c>
      <c r="G50" s="22" t="n">
        <v>10843.671</v>
      </c>
      <c r="H50" s="22" t="n">
        <v>19809.677</v>
      </c>
      <c r="I50" s="22"/>
      <c r="J50" s="23" t="n">
        <v>82158.112</v>
      </c>
      <c r="K50" s="24" t="s">
        <v>22</v>
      </c>
    </row>
    <row r="51" customFormat="false" ht="15" hidden="false" customHeight="true" outlineLevel="0" collapsed="false">
      <c r="B51" s="52" t="n">
        <v>25</v>
      </c>
      <c r="C51" s="18" t="s">
        <v>97</v>
      </c>
      <c r="D51" s="18" t="s">
        <v>98</v>
      </c>
      <c r="E51" s="25" t="s">
        <v>99</v>
      </c>
      <c r="F51" s="23" t="n">
        <v>148507.43</v>
      </c>
      <c r="G51" s="22" t="n">
        <v>14437.784</v>
      </c>
      <c r="H51" s="22" t="n">
        <v>27032.2254</v>
      </c>
      <c r="I51" s="22"/>
      <c r="J51" s="23" t="n">
        <v>107037.4206</v>
      </c>
      <c r="K51" s="24" t="s">
        <v>22</v>
      </c>
    </row>
    <row r="52" customFormat="false" ht="15" hidden="false" customHeight="true" outlineLevel="0" collapsed="false">
      <c r="B52" s="51" t="n">
        <v>26</v>
      </c>
      <c r="C52" s="18" t="s">
        <v>100</v>
      </c>
      <c r="D52" s="18" t="s">
        <v>101</v>
      </c>
      <c r="E52" s="25" t="s">
        <v>102</v>
      </c>
      <c r="F52" s="23" t="n">
        <v>98260.51</v>
      </c>
      <c r="G52" s="22" t="n">
        <v>9297.0775</v>
      </c>
      <c r="H52" s="22" t="n">
        <v>16588.3921</v>
      </c>
      <c r="I52" s="22"/>
      <c r="J52" s="23" t="n">
        <v>72375.0404</v>
      </c>
      <c r="K52" s="24" t="s">
        <v>22</v>
      </c>
    </row>
    <row r="53" customFormat="false" ht="15" hidden="false" customHeight="true" outlineLevel="0" collapsed="false">
      <c r="B53" s="52" t="n">
        <v>27</v>
      </c>
      <c r="C53" s="18" t="s">
        <v>103</v>
      </c>
      <c r="D53" s="18" t="s">
        <v>104</v>
      </c>
      <c r="E53" s="25" t="s">
        <v>105</v>
      </c>
      <c r="F53" s="23" t="n">
        <v>133696.4</v>
      </c>
      <c r="G53" s="22" t="n">
        <v>13130.2955</v>
      </c>
      <c r="H53" s="22" t="n">
        <v>24646.2465</v>
      </c>
      <c r="I53" s="22"/>
      <c r="J53" s="23" t="n">
        <v>95919.858</v>
      </c>
      <c r="K53" s="24" t="s">
        <v>22</v>
      </c>
    </row>
    <row r="54" customFormat="false" ht="15" hidden="false" customHeight="true" outlineLevel="0" collapsed="false">
      <c r="B54" s="51" t="n">
        <v>28</v>
      </c>
      <c r="C54" s="18" t="s">
        <v>106</v>
      </c>
      <c r="D54" s="18" t="s">
        <v>107</v>
      </c>
      <c r="E54" s="25" t="s">
        <v>108</v>
      </c>
      <c r="F54" s="23" t="n">
        <v>97785.69</v>
      </c>
      <c r="G54" s="22" t="n">
        <v>9281.1705</v>
      </c>
      <c r="H54" s="22" t="n">
        <v>16600.7831</v>
      </c>
      <c r="I54" s="22"/>
      <c r="J54" s="23" t="n">
        <v>71903.7364</v>
      </c>
      <c r="K54" s="24" t="s">
        <v>22</v>
      </c>
    </row>
    <row r="55" customFormat="false" ht="15" hidden="false" customHeight="true" outlineLevel="0" collapsed="false">
      <c r="B55" s="52" t="n">
        <v>29</v>
      </c>
      <c r="C55" s="18" t="s">
        <v>109</v>
      </c>
      <c r="D55" s="18" t="s">
        <v>110</v>
      </c>
      <c r="E55" s="25" t="s">
        <v>111</v>
      </c>
      <c r="F55" s="23" t="n">
        <v>55140.38</v>
      </c>
      <c r="G55" s="22" t="n">
        <v>5144.8345</v>
      </c>
      <c r="H55" s="22" t="n">
        <v>8507.5841</v>
      </c>
      <c r="I55" s="22"/>
      <c r="J55" s="23" t="n">
        <v>41487.9614</v>
      </c>
      <c r="K55" s="24" t="s">
        <v>22</v>
      </c>
    </row>
    <row r="56" customFormat="false" ht="15" hidden="false" customHeight="true" outlineLevel="0" collapsed="false">
      <c r="B56" s="51" t="n">
        <v>30</v>
      </c>
      <c r="C56" s="18" t="s">
        <v>112</v>
      </c>
      <c r="D56" s="18" t="s">
        <v>113</v>
      </c>
      <c r="E56" s="25" t="s">
        <v>114</v>
      </c>
      <c r="F56" s="23" t="n">
        <v>113112.72</v>
      </c>
      <c r="G56" s="22" t="n">
        <v>10937.5835</v>
      </c>
      <c r="H56" s="22" t="n">
        <v>20086.8031</v>
      </c>
      <c r="I56" s="22"/>
      <c r="J56" s="23" t="n">
        <v>82088.3334</v>
      </c>
      <c r="K56" s="24" t="s">
        <v>22</v>
      </c>
    </row>
    <row r="57" customFormat="false" ht="15" hidden="false" customHeight="true" outlineLevel="0" collapsed="false">
      <c r="B57" s="52" t="n">
        <v>31</v>
      </c>
      <c r="C57" s="18" t="s">
        <v>115</v>
      </c>
      <c r="D57" s="18" t="s">
        <v>116</v>
      </c>
      <c r="E57" s="25" t="s">
        <v>117</v>
      </c>
      <c r="F57" s="53" t="n">
        <v>115037.55</v>
      </c>
      <c r="G57" s="54" t="n">
        <v>11503.755</v>
      </c>
      <c r="H57" s="22" t="n">
        <v>22189.99</v>
      </c>
      <c r="I57" s="55"/>
      <c r="J57" s="53" t="n">
        <v>81343.805</v>
      </c>
      <c r="K57" s="24" t="s">
        <v>22</v>
      </c>
    </row>
    <row r="58" customFormat="false" ht="15" hidden="false" customHeight="true" outlineLevel="0" collapsed="false">
      <c r="B58" s="51" t="n">
        <v>32</v>
      </c>
      <c r="C58" s="18" t="s">
        <v>118</v>
      </c>
      <c r="D58" s="18" t="s">
        <v>119</v>
      </c>
      <c r="E58" s="25" t="s">
        <v>120</v>
      </c>
      <c r="F58" s="23" t="n">
        <v>54814.74</v>
      </c>
      <c r="G58" s="21" t="n">
        <v>4731.474</v>
      </c>
      <c r="H58" s="22" t="n">
        <v>7049.948</v>
      </c>
      <c r="I58" s="22"/>
      <c r="J58" s="23" t="n">
        <v>43033.318</v>
      </c>
      <c r="K58" s="24" t="s">
        <v>22</v>
      </c>
    </row>
    <row r="59" customFormat="false" ht="15" hidden="false" customHeight="true" outlineLevel="0" collapsed="false">
      <c r="B59" s="26"/>
      <c r="C59" s="27"/>
      <c r="D59" s="27"/>
      <c r="E59" s="28" t="s">
        <v>41</v>
      </c>
      <c r="F59" s="56" t="n">
        <f aca="false">SUM(F50:F58)</f>
        <v>929166.88</v>
      </c>
      <c r="G59" s="56" t="n">
        <f aca="false">SUM(G50:G58)</f>
        <v>89307.6455</v>
      </c>
      <c r="H59" s="56" t="n">
        <f aca="false">SUM(H50:H58)</f>
        <v>162511.6493</v>
      </c>
      <c r="I59" s="56"/>
      <c r="J59" s="56" t="n">
        <f aca="false">SUM(J50:J58)</f>
        <v>677347.5852</v>
      </c>
      <c r="K59" s="57"/>
    </row>
    <row r="60" customFormat="false" ht="15" hidden="false" customHeight="true" outlineLevel="0" collapsed="false">
      <c r="B60" s="58"/>
      <c r="C60" s="27"/>
      <c r="D60" s="27"/>
      <c r="E60" s="28"/>
      <c r="F60" s="59"/>
      <c r="G60" s="59"/>
      <c r="H60" s="59"/>
      <c r="I60" s="32"/>
      <c r="J60" s="59"/>
      <c r="K60" s="33"/>
    </row>
    <row r="61" customFormat="false" ht="36.75" hidden="false" customHeight="true" outlineLevel="0" collapsed="false">
      <c r="B61" s="10" t="s">
        <v>10</v>
      </c>
      <c r="C61" s="11" t="s">
        <v>11</v>
      </c>
      <c r="D61" s="11"/>
      <c r="E61" s="11"/>
      <c r="F61" s="12" t="s">
        <v>12</v>
      </c>
      <c r="G61" s="13" t="s">
        <v>13</v>
      </c>
      <c r="H61" s="14" t="s">
        <v>14</v>
      </c>
      <c r="I61" s="15" t="s">
        <v>15</v>
      </c>
      <c r="J61" s="16" t="s">
        <v>16</v>
      </c>
      <c r="K61" s="16" t="s">
        <v>17</v>
      </c>
    </row>
    <row r="62" customFormat="false" ht="15" hidden="false" customHeight="true" outlineLevel="0" collapsed="false">
      <c r="B62" s="10" t="s">
        <v>121</v>
      </c>
      <c r="C62" s="10"/>
      <c r="D62" s="10"/>
      <c r="E62" s="10"/>
      <c r="F62" s="10"/>
      <c r="G62" s="10"/>
      <c r="H62" s="10"/>
      <c r="I62" s="10"/>
      <c r="J62" s="10"/>
      <c r="K62" s="10"/>
    </row>
    <row r="63" customFormat="false" ht="15" hidden="false" customHeight="true" outlineLevel="0" collapsed="false">
      <c r="B63" s="34" t="n">
        <v>33</v>
      </c>
      <c r="C63" s="35" t="s">
        <v>122</v>
      </c>
      <c r="D63" s="35" t="s">
        <v>123</v>
      </c>
      <c r="E63" s="36" t="s">
        <v>124</v>
      </c>
      <c r="F63" s="60" t="n">
        <v>10735.42</v>
      </c>
      <c r="G63" s="61" t="n">
        <v>536.771</v>
      </c>
      <c r="H63" s="62" t="n">
        <v>248.771</v>
      </c>
      <c r="I63" s="62"/>
      <c r="J63" s="60" t="n">
        <v>9949.878</v>
      </c>
      <c r="K63" s="37" t="s">
        <v>22</v>
      </c>
    </row>
    <row r="64" customFormat="false" ht="15" hidden="false" customHeight="true" outlineLevel="0" collapsed="false">
      <c r="B64" s="63" t="n">
        <v>34</v>
      </c>
      <c r="C64" s="18" t="s">
        <v>125</v>
      </c>
      <c r="D64" s="18" t="s">
        <v>126</v>
      </c>
      <c r="E64" s="25" t="s">
        <v>127</v>
      </c>
      <c r="F64" s="23" t="n">
        <v>89223.18</v>
      </c>
      <c r="G64" s="21" t="n">
        <v>8390.816</v>
      </c>
      <c r="H64" s="22" t="n">
        <v>14772.3292</v>
      </c>
      <c r="I64" s="22"/>
      <c r="J64" s="23" t="n">
        <v>66060.0348</v>
      </c>
      <c r="K64" s="39" t="s">
        <v>22</v>
      </c>
    </row>
    <row r="65" customFormat="false" ht="15" hidden="false" customHeight="true" outlineLevel="0" collapsed="false">
      <c r="B65" s="34" t="n">
        <v>35</v>
      </c>
      <c r="C65" s="18" t="s">
        <v>128</v>
      </c>
      <c r="D65" s="18" t="s">
        <v>129</v>
      </c>
      <c r="E65" s="25" t="s">
        <v>130</v>
      </c>
      <c r="F65" s="23" t="n">
        <v>78408.67</v>
      </c>
      <c r="G65" s="21" t="n">
        <v>7260.559</v>
      </c>
      <c r="H65" s="22" t="n">
        <v>12443.4868</v>
      </c>
      <c r="I65" s="22"/>
      <c r="J65" s="23" t="n">
        <v>58704.6242</v>
      </c>
      <c r="K65" s="39" t="s">
        <v>22</v>
      </c>
    </row>
    <row r="66" customFormat="false" ht="15" hidden="false" customHeight="true" outlineLevel="0" collapsed="false">
      <c r="B66" s="63" t="n">
        <v>36</v>
      </c>
      <c r="C66" s="18" t="s">
        <v>131</v>
      </c>
      <c r="D66" s="18" t="s">
        <v>132</v>
      </c>
      <c r="E66" s="25" t="s">
        <v>133</v>
      </c>
      <c r="F66" s="23" t="n">
        <v>3727.1</v>
      </c>
      <c r="G66" s="21" t="n">
        <v>186.355</v>
      </c>
      <c r="H66" s="22" t="n">
        <v>30.9822</v>
      </c>
      <c r="I66" s="22"/>
      <c r="J66" s="23" t="n">
        <v>3509.7628</v>
      </c>
      <c r="K66" s="39" t="s">
        <v>22</v>
      </c>
    </row>
    <row r="67" customFormat="false" ht="15" hidden="false" customHeight="true" outlineLevel="0" collapsed="false">
      <c r="B67" s="34" t="n">
        <v>37</v>
      </c>
      <c r="C67" s="40" t="s">
        <v>134</v>
      </c>
      <c r="D67" s="40" t="s">
        <v>135</v>
      </c>
      <c r="E67" s="41" t="s">
        <v>136</v>
      </c>
      <c r="F67" s="64" t="n">
        <v>88180.57</v>
      </c>
      <c r="G67" s="65" t="n">
        <v>8340.73</v>
      </c>
      <c r="H67" s="66" t="n">
        <v>14748.0022</v>
      </c>
      <c r="I67" s="66"/>
      <c r="J67" s="64" t="n">
        <v>65091.8378</v>
      </c>
      <c r="K67" s="42" t="s">
        <v>22</v>
      </c>
    </row>
    <row r="68" customFormat="false" ht="15" hidden="false" customHeight="true" outlineLevel="0" collapsed="false">
      <c r="B68" s="26"/>
      <c r="C68" s="27"/>
      <c r="D68" s="27"/>
      <c r="E68" s="28" t="s">
        <v>41</v>
      </c>
      <c r="F68" s="67" t="n">
        <f aca="false">SUM(F63:F67)</f>
        <v>270274.94</v>
      </c>
      <c r="G68" s="67" t="n">
        <f aca="false">SUM(G63:G67)</f>
        <v>24715.231</v>
      </c>
      <c r="H68" s="67" t="n">
        <f aca="false">SUM(H63:H67)</f>
        <v>42243.5714</v>
      </c>
      <c r="I68" s="67"/>
      <c r="J68" s="67" t="n">
        <f aca="false">SUM(J63:J67)</f>
        <v>203316.1376</v>
      </c>
      <c r="K68" s="67"/>
    </row>
    <row r="69" customFormat="false" ht="15" hidden="false" customHeight="true" outlineLevel="0" collapsed="false">
      <c r="B69" s="58"/>
      <c r="C69" s="27"/>
      <c r="D69" s="27"/>
      <c r="E69" s="28"/>
      <c r="F69" s="59"/>
      <c r="G69" s="59"/>
      <c r="H69" s="59"/>
      <c r="I69" s="32"/>
      <c r="J69" s="59"/>
      <c r="K69" s="33"/>
    </row>
    <row r="70" customFormat="false" ht="43.5" hidden="false" customHeight="true" outlineLevel="0" collapsed="false">
      <c r="B70" s="10" t="s">
        <v>10</v>
      </c>
      <c r="C70" s="11" t="s">
        <v>11</v>
      </c>
      <c r="D70" s="11"/>
      <c r="E70" s="11"/>
      <c r="F70" s="12" t="s">
        <v>12</v>
      </c>
      <c r="G70" s="13" t="s">
        <v>137</v>
      </c>
      <c r="H70" s="14" t="s">
        <v>138</v>
      </c>
      <c r="I70" s="15" t="s">
        <v>15</v>
      </c>
      <c r="J70" s="16" t="s">
        <v>16</v>
      </c>
      <c r="K70" s="16" t="s">
        <v>17</v>
      </c>
    </row>
    <row r="71" customFormat="false" ht="15" hidden="false" customHeight="true" outlineLevel="0" collapsed="false">
      <c r="B71" s="10" t="s">
        <v>139</v>
      </c>
      <c r="C71" s="10"/>
      <c r="D71" s="10"/>
      <c r="E71" s="10"/>
      <c r="F71" s="10"/>
      <c r="G71" s="10"/>
      <c r="H71" s="10"/>
      <c r="I71" s="10"/>
      <c r="J71" s="10"/>
      <c r="K71" s="10"/>
    </row>
    <row r="72" customFormat="false" ht="15" hidden="false" customHeight="true" outlineLevel="0" collapsed="false">
      <c r="B72" s="34" t="n">
        <v>38</v>
      </c>
      <c r="C72" s="35" t="s">
        <v>140</v>
      </c>
      <c r="D72" s="35" t="s">
        <v>141</v>
      </c>
      <c r="E72" s="36" t="s">
        <v>142</v>
      </c>
      <c r="F72" s="68" t="n">
        <v>37733.93</v>
      </c>
      <c r="G72" s="62" t="n">
        <v>3070.0445</v>
      </c>
      <c r="H72" s="62" t="n">
        <v>3820.392</v>
      </c>
      <c r="I72" s="62"/>
      <c r="J72" s="60" t="n">
        <v>30843.4935</v>
      </c>
      <c r="K72" s="37" t="s">
        <v>22</v>
      </c>
    </row>
    <row r="73" customFormat="false" ht="15" hidden="false" customHeight="true" outlineLevel="0" collapsed="false">
      <c r="B73" s="38" t="n">
        <v>39</v>
      </c>
      <c r="C73" s="18" t="s">
        <v>143</v>
      </c>
      <c r="D73" s="18" t="s">
        <v>144</v>
      </c>
      <c r="E73" s="25" t="s">
        <v>145</v>
      </c>
      <c r="F73" s="20" t="n">
        <v>124649.92</v>
      </c>
      <c r="G73" s="22" t="n">
        <v>12050.138</v>
      </c>
      <c r="H73" s="22" t="n">
        <v>22254.2804</v>
      </c>
      <c r="I73" s="22"/>
      <c r="J73" s="23" t="n">
        <v>90345.5016</v>
      </c>
      <c r="K73" s="39" t="s">
        <v>22</v>
      </c>
    </row>
    <row r="74" customFormat="false" ht="15" hidden="false" customHeight="true" outlineLevel="0" collapsed="false">
      <c r="B74" s="34" t="n">
        <v>40</v>
      </c>
      <c r="C74" s="18" t="s">
        <v>146</v>
      </c>
      <c r="D74" s="18" t="s">
        <v>147</v>
      </c>
      <c r="E74" s="25" t="s">
        <v>148</v>
      </c>
      <c r="F74" s="20" t="n">
        <v>140649.3</v>
      </c>
      <c r="G74" s="22" t="n">
        <v>13585.526</v>
      </c>
      <c r="H74" s="22" t="n">
        <v>25234.6864</v>
      </c>
      <c r="I74" s="22"/>
      <c r="J74" s="23" t="n">
        <v>101829.0876</v>
      </c>
      <c r="K74" s="39" t="s">
        <v>22</v>
      </c>
    </row>
    <row r="75" customFormat="false" ht="15" hidden="false" customHeight="true" outlineLevel="0" collapsed="false">
      <c r="B75" s="38" t="n">
        <v>41</v>
      </c>
      <c r="C75" s="18" t="s">
        <v>149</v>
      </c>
      <c r="D75" s="18" t="s">
        <v>150</v>
      </c>
      <c r="E75" s="25" t="s">
        <v>151</v>
      </c>
      <c r="F75" s="20" t="n">
        <v>148759.27</v>
      </c>
      <c r="G75" s="22" t="n">
        <v>14480.203</v>
      </c>
      <c r="H75" s="22" t="n">
        <v>27141.1924</v>
      </c>
      <c r="I75" s="22"/>
      <c r="J75" s="23" t="n">
        <v>107137.8746</v>
      </c>
      <c r="K75" s="39" t="s">
        <v>22</v>
      </c>
    </row>
    <row r="76" customFormat="false" ht="15" hidden="false" customHeight="true" outlineLevel="0" collapsed="false">
      <c r="B76" s="34" t="n">
        <v>42</v>
      </c>
      <c r="C76" s="18" t="s">
        <v>152</v>
      </c>
      <c r="D76" s="18" t="s">
        <v>153</v>
      </c>
      <c r="E76" s="25" t="s">
        <v>154</v>
      </c>
      <c r="F76" s="20" t="n">
        <v>125312.98</v>
      </c>
      <c r="G76" s="22" t="n">
        <v>12351.4445</v>
      </c>
      <c r="H76" s="22" t="n">
        <v>23148.0355</v>
      </c>
      <c r="I76" s="22"/>
      <c r="J76" s="23" t="n">
        <v>89813.5</v>
      </c>
      <c r="K76" s="39" t="s">
        <v>22</v>
      </c>
    </row>
    <row r="77" customFormat="false" ht="15" hidden="false" customHeight="true" outlineLevel="0" collapsed="false">
      <c r="B77" s="38" t="n">
        <v>43</v>
      </c>
      <c r="C77" s="18" t="s">
        <v>155</v>
      </c>
      <c r="D77" s="18" t="s">
        <v>156</v>
      </c>
      <c r="E77" s="25" t="s">
        <v>157</v>
      </c>
      <c r="F77" s="20" t="n">
        <v>134535.47</v>
      </c>
      <c r="G77" s="22" t="n">
        <v>13330.0765</v>
      </c>
      <c r="H77" s="22" t="n">
        <v>25161.6825</v>
      </c>
      <c r="I77" s="22"/>
      <c r="J77" s="23" t="n">
        <v>96043.711</v>
      </c>
      <c r="K77" s="39" t="s">
        <v>22</v>
      </c>
    </row>
    <row r="78" customFormat="false" ht="15" hidden="false" customHeight="true" outlineLevel="0" collapsed="false">
      <c r="B78" s="34" t="n">
        <v>44</v>
      </c>
      <c r="C78" s="18" t="s">
        <v>158</v>
      </c>
      <c r="D78" s="18" t="s">
        <v>159</v>
      </c>
      <c r="E78" s="25" t="s">
        <v>160</v>
      </c>
      <c r="F78" s="20" t="n">
        <v>89228.25</v>
      </c>
      <c r="G78" s="22" t="n">
        <v>8730.9605</v>
      </c>
      <c r="H78" s="22" t="n">
        <v>15895.0565</v>
      </c>
      <c r="I78" s="22"/>
      <c r="J78" s="23" t="n">
        <v>64602.233</v>
      </c>
      <c r="K78" s="39" t="s">
        <v>22</v>
      </c>
    </row>
    <row r="79" customFormat="false" ht="15" hidden="false" customHeight="true" outlineLevel="0" collapsed="false">
      <c r="B79" s="38" t="n">
        <v>45</v>
      </c>
      <c r="C79" s="18" t="s">
        <v>161</v>
      </c>
      <c r="D79" s="18" t="s">
        <v>162</v>
      </c>
      <c r="E79" s="25" t="s">
        <v>163</v>
      </c>
      <c r="F79" s="20" t="n">
        <v>122812.65</v>
      </c>
      <c r="G79" s="22" t="n">
        <v>12141.0045</v>
      </c>
      <c r="H79" s="22" t="n">
        <v>22766.7485</v>
      </c>
      <c r="I79" s="22"/>
      <c r="J79" s="23" t="n">
        <v>87904.897</v>
      </c>
      <c r="K79" s="39" t="s">
        <v>22</v>
      </c>
    </row>
    <row r="80" customFormat="false" ht="15" hidden="false" customHeight="true" outlineLevel="0" collapsed="false">
      <c r="B80" s="34" t="n">
        <v>46</v>
      </c>
      <c r="C80" s="18" t="s">
        <v>164</v>
      </c>
      <c r="D80" s="18" t="s">
        <v>165</v>
      </c>
      <c r="E80" s="25" t="s">
        <v>166</v>
      </c>
      <c r="F80" s="20" t="n">
        <v>100287.5</v>
      </c>
      <c r="G80" s="22" t="n">
        <v>9737.317</v>
      </c>
      <c r="H80" s="22" t="n">
        <v>17801.4278</v>
      </c>
      <c r="I80" s="22"/>
      <c r="J80" s="23" t="n">
        <v>72748.7552</v>
      </c>
      <c r="K80" s="39" t="s">
        <v>22</v>
      </c>
    </row>
    <row r="81" customFormat="false" ht="15" hidden="false" customHeight="true" outlineLevel="0" collapsed="false">
      <c r="B81" s="38" t="n">
        <v>47</v>
      </c>
      <c r="C81" s="18" t="s">
        <v>167</v>
      </c>
      <c r="D81" s="18" t="s">
        <v>168</v>
      </c>
      <c r="E81" s="25" t="s">
        <v>169</v>
      </c>
      <c r="F81" s="20" t="n">
        <v>121173.99</v>
      </c>
      <c r="G81" s="22" t="n">
        <v>11961.8965</v>
      </c>
      <c r="H81" s="22" t="n">
        <v>22393.2905</v>
      </c>
      <c r="I81" s="22"/>
      <c r="J81" s="23" t="n">
        <v>86818.803</v>
      </c>
      <c r="K81" s="39" t="s">
        <v>22</v>
      </c>
    </row>
    <row r="82" customFormat="false" ht="15" hidden="false" customHeight="true" outlineLevel="0" collapsed="false">
      <c r="B82" s="34" t="n">
        <v>48</v>
      </c>
      <c r="C82" s="18" t="s">
        <v>170</v>
      </c>
      <c r="D82" s="18" t="s">
        <v>171</v>
      </c>
      <c r="E82" s="25" t="s">
        <v>172</v>
      </c>
      <c r="F82" s="20" t="n">
        <v>119327.57</v>
      </c>
      <c r="G82" s="22" t="n">
        <v>11673.01</v>
      </c>
      <c r="H82" s="22" t="n">
        <v>21711.273</v>
      </c>
      <c r="I82" s="22"/>
      <c r="J82" s="23" t="n">
        <v>85943.287</v>
      </c>
      <c r="K82" s="39" t="s">
        <v>22</v>
      </c>
    </row>
    <row r="83" customFormat="false" ht="15" hidden="false" customHeight="true" outlineLevel="0" collapsed="false">
      <c r="B83" s="38" t="n">
        <v>49</v>
      </c>
      <c r="C83" s="18" t="s">
        <v>173</v>
      </c>
      <c r="D83" s="18" t="s">
        <v>174</v>
      </c>
      <c r="E83" s="25" t="s">
        <v>175</v>
      </c>
      <c r="F83" s="20" t="n">
        <v>103120.49</v>
      </c>
      <c r="G83" s="22" t="n">
        <v>10046.1855</v>
      </c>
      <c r="H83" s="22" t="n">
        <v>18451.5075</v>
      </c>
      <c r="I83" s="22"/>
      <c r="J83" s="23" t="n">
        <v>74622.797</v>
      </c>
      <c r="K83" s="39" t="s">
        <v>22</v>
      </c>
    </row>
    <row r="84" customFormat="false" ht="15" hidden="false" customHeight="true" outlineLevel="0" collapsed="false">
      <c r="B84" s="34" t="n">
        <v>50</v>
      </c>
      <c r="C84" s="18" t="s">
        <v>176</v>
      </c>
      <c r="D84" s="18" t="s">
        <v>177</v>
      </c>
      <c r="E84" s="25" t="s">
        <v>178</v>
      </c>
      <c r="F84" s="20" t="n">
        <v>120347.38</v>
      </c>
      <c r="G84" s="22" t="n">
        <v>11997.1275</v>
      </c>
      <c r="H84" s="22" t="n">
        <v>22581.6445</v>
      </c>
      <c r="I84" s="22"/>
      <c r="J84" s="23" t="n">
        <v>85768.608</v>
      </c>
      <c r="K84" s="39" t="s">
        <v>22</v>
      </c>
    </row>
    <row r="85" customFormat="false" ht="15" hidden="false" customHeight="true" outlineLevel="0" collapsed="false">
      <c r="B85" s="38" t="n">
        <v>51</v>
      </c>
      <c r="C85" s="18" t="s">
        <v>179</v>
      </c>
      <c r="D85" s="18" t="s">
        <v>180</v>
      </c>
      <c r="E85" s="25" t="s">
        <v>181</v>
      </c>
      <c r="F85" s="20" t="n">
        <v>95069.43</v>
      </c>
      <c r="G85" s="22" t="n">
        <v>9001.9945</v>
      </c>
      <c r="H85" s="22" t="n">
        <v>16031.8611</v>
      </c>
      <c r="I85" s="22"/>
      <c r="J85" s="23" t="n">
        <v>70035.5744</v>
      </c>
      <c r="K85" s="39" t="s">
        <v>22</v>
      </c>
    </row>
    <row r="86" customFormat="false" ht="15" hidden="false" customHeight="true" outlineLevel="0" collapsed="false">
      <c r="B86" s="34" t="n">
        <v>52</v>
      </c>
      <c r="C86" s="18" t="s">
        <v>182</v>
      </c>
      <c r="D86" s="18" t="s">
        <v>183</v>
      </c>
      <c r="E86" s="25" t="s">
        <v>184</v>
      </c>
      <c r="F86" s="20" t="n">
        <v>122109.72</v>
      </c>
      <c r="G86" s="22" t="n">
        <v>11946.565</v>
      </c>
      <c r="H86" s="22" t="n">
        <v>22253.723</v>
      </c>
      <c r="I86" s="22"/>
      <c r="J86" s="23" t="n">
        <v>87909.432</v>
      </c>
      <c r="K86" s="39" t="s">
        <v>22</v>
      </c>
    </row>
    <row r="87" customFormat="false" ht="15" hidden="false" customHeight="true" outlineLevel="0" collapsed="false">
      <c r="B87" s="38" t="n">
        <v>53</v>
      </c>
      <c r="C87" s="18" t="s">
        <v>185</v>
      </c>
      <c r="D87" s="18" t="s">
        <v>186</v>
      </c>
      <c r="E87" s="25" t="s">
        <v>187</v>
      </c>
      <c r="F87" s="20" t="n">
        <v>110437.91</v>
      </c>
      <c r="G87" s="22" t="n">
        <v>10812.1215</v>
      </c>
      <c r="H87" s="22" t="n">
        <v>20017.5735</v>
      </c>
      <c r="I87" s="22"/>
      <c r="J87" s="23" t="n">
        <v>79608.215</v>
      </c>
      <c r="K87" s="39" t="s">
        <v>22</v>
      </c>
    </row>
    <row r="88" customFormat="false" ht="15" hidden="false" customHeight="true" outlineLevel="0" collapsed="false">
      <c r="B88" s="34" t="n">
        <v>54</v>
      </c>
      <c r="C88" s="18" t="s">
        <v>188</v>
      </c>
      <c r="D88" s="18" t="s">
        <v>189</v>
      </c>
      <c r="E88" s="25" t="s">
        <v>190</v>
      </c>
      <c r="F88" s="53" t="n">
        <v>119340.68</v>
      </c>
      <c r="G88" s="54" t="n">
        <v>11934.068</v>
      </c>
      <c r="H88" s="55" t="n">
        <v>22515.83475</v>
      </c>
      <c r="I88" s="55"/>
      <c r="J88" s="53" t="n">
        <v>84890.77725</v>
      </c>
      <c r="K88" s="39" t="s">
        <v>22</v>
      </c>
    </row>
    <row r="89" customFormat="false" ht="15" hidden="false" customHeight="true" outlineLevel="0" collapsed="false">
      <c r="B89" s="38" t="n">
        <v>55</v>
      </c>
      <c r="C89" s="18" t="s">
        <v>191</v>
      </c>
      <c r="D89" s="18" t="s">
        <v>192</v>
      </c>
      <c r="E89" s="25" t="s">
        <v>193</v>
      </c>
      <c r="F89" s="23" t="n">
        <v>123724.66</v>
      </c>
      <c r="G89" s="21" t="n">
        <v>12146.35</v>
      </c>
      <c r="H89" s="22" t="n">
        <v>22691.584</v>
      </c>
      <c r="I89" s="22"/>
      <c r="J89" s="23" t="n">
        <v>88886.726</v>
      </c>
      <c r="K89" s="39" t="s">
        <v>22</v>
      </c>
    </row>
    <row r="90" customFormat="false" ht="15" hidden="false" customHeight="true" outlineLevel="0" collapsed="false">
      <c r="B90" s="34" t="n">
        <v>56</v>
      </c>
      <c r="C90" s="18" t="s">
        <v>194</v>
      </c>
      <c r="D90" s="18" t="s">
        <v>195</v>
      </c>
      <c r="E90" s="25" t="s">
        <v>196</v>
      </c>
      <c r="F90" s="23" t="n">
        <v>11788.63</v>
      </c>
      <c r="G90" s="21" t="n">
        <v>589.4315</v>
      </c>
      <c r="H90" s="22" t="n">
        <v>301.4315</v>
      </c>
      <c r="I90" s="22"/>
      <c r="J90" s="23" t="n">
        <v>10897.767</v>
      </c>
      <c r="K90" s="39" t="s">
        <v>22</v>
      </c>
    </row>
    <row r="91" customFormat="false" ht="15" hidden="false" customHeight="true" outlineLevel="0" collapsed="false">
      <c r="B91" s="38" t="n">
        <v>57</v>
      </c>
      <c r="C91" s="18" t="s">
        <v>197</v>
      </c>
      <c r="D91" s="18" t="s">
        <v>198</v>
      </c>
      <c r="E91" s="25" t="s">
        <v>199</v>
      </c>
      <c r="F91" s="23" t="n">
        <v>93738.55</v>
      </c>
      <c r="G91" s="21" t="n">
        <v>9204.982</v>
      </c>
      <c r="H91" s="22" t="n">
        <v>16866.091</v>
      </c>
      <c r="I91" s="22"/>
      <c r="J91" s="23" t="n">
        <v>67667.477</v>
      </c>
      <c r="K91" s="39" t="s">
        <v>22</v>
      </c>
    </row>
    <row r="92" customFormat="false" ht="15" hidden="false" customHeight="true" outlineLevel="0" collapsed="false">
      <c r="B92" s="34" t="n">
        <v>58</v>
      </c>
      <c r="C92" s="18" t="s">
        <v>200</v>
      </c>
      <c r="D92" s="18" t="s">
        <v>201</v>
      </c>
      <c r="E92" s="25" t="s">
        <v>202</v>
      </c>
      <c r="F92" s="23" t="n">
        <v>44872.78</v>
      </c>
      <c r="G92" s="21" t="n">
        <v>4164.1525</v>
      </c>
      <c r="H92" s="22" t="n">
        <v>6610.7293</v>
      </c>
      <c r="I92" s="22"/>
      <c r="J92" s="23" t="n">
        <v>34097.8982</v>
      </c>
      <c r="K92" s="39" t="s">
        <v>22</v>
      </c>
    </row>
    <row r="93" customFormat="false" ht="15" hidden="false" customHeight="true" outlineLevel="0" collapsed="false">
      <c r="B93" s="38" t="n">
        <v>59</v>
      </c>
      <c r="C93" s="18" t="s">
        <v>200</v>
      </c>
      <c r="D93" s="18" t="s">
        <v>203</v>
      </c>
      <c r="E93" s="25" t="s">
        <v>204</v>
      </c>
      <c r="F93" s="23" t="n">
        <v>37733.93</v>
      </c>
      <c r="G93" s="21" t="n">
        <v>3309.7255</v>
      </c>
      <c r="H93" s="22" t="n">
        <v>4705.1165</v>
      </c>
      <c r="I93" s="22"/>
      <c r="J93" s="23" t="n">
        <v>29719.088</v>
      </c>
      <c r="K93" s="39" t="s">
        <v>22</v>
      </c>
    </row>
    <row r="94" customFormat="false" ht="15" hidden="false" customHeight="true" outlineLevel="0" collapsed="false">
      <c r="B94" s="34" t="n">
        <v>60</v>
      </c>
      <c r="C94" s="18" t="s">
        <v>205</v>
      </c>
      <c r="D94" s="18" t="s">
        <v>206</v>
      </c>
      <c r="E94" s="25" t="s">
        <v>207</v>
      </c>
      <c r="F94" s="23" t="n">
        <v>37733.93</v>
      </c>
      <c r="G94" s="21" t="n">
        <v>3358.1505</v>
      </c>
      <c r="H94" s="22" t="n">
        <v>4869.7615</v>
      </c>
      <c r="I94" s="22"/>
      <c r="J94" s="23" t="n">
        <v>29506.018</v>
      </c>
      <c r="K94" s="39" t="s">
        <v>22</v>
      </c>
    </row>
    <row r="95" customFormat="false" ht="15" hidden="false" customHeight="true" outlineLevel="0" collapsed="false">
      <c r="B95" s="38" t="n">
        <v>61</v>
      </c>
      <c r="C95" s="18" t="s">
        <v>208</v>
      </c>
      <c r="D95" s="18" t="s">
        <v>209</v>
      </c>
      <c r="E95" s="25" t="s">
        <v>210</v>
      </c>
      <c r="F95" s="23" t="n">
        <v>109059.91</v>
      </c>
      <c r="G95" s="21" t="n">
        <v>10699.487</v>
      </c>
      <c r="H95" s="22" t="n">
        <v>19817.47</v>
      </c>
      <c r="I95" s="22"/>
      <c r="J95" s="23" t="n">
        <v>78542.953</v>
      </c>
      <c r="K95" s="39" t="s">
        <v>22</v>
      </c>
    </row>
    <row r="96" customFormat="false" ht="15" hidden="false" customHeight="true" outlineLevel="0" collapsed="false">
      <c r="B96" s="34" t="n">
        <v>62</v>
      </c>
      <c r="C96" s="69" t="s">
        <v>211</v>
      </c>
      <c r="D96" s="69" t="s">
        <v>212</v>
      </c>
      <c r="E96" s="70" t="s">
        <v>213</v>
      </c>
      <c r="F96" s="71" t="n">
        <v>25903.85</v>
      </c>
      <c r="G96" s="72" t="n">
        <v>1840.385</v>
      </c>
      <c r="H96" s="73" t="n">
        <v>1472.5775</v>
      </c>
      <c r="I96" s="73"/>
      <c r="J96" s="71" t="n">
        <v>22590.8875</v>
      </c>
      <c r="K96" s="39" t="s">
        <v>22</v>
      </c>
    </row>
    <row r="97" customFormat="false" ht="15" hidden="false" customHeight="true" outlineLevel="0" collapsed="false">
      <c r="B97" s="38" t="n">
        <v>63</v>
      </c>
      <c r="C97" s="69" t="s">
        <v>214</v>
      </c>
      <c r="D97" s="69" t="s">
        <v>215</v>
      </c>
      <c r="E97" s="70" t="s">
        <v>216</v>
      </c>
      <c r="F97" s="71" t="n">
        <v>109475.29</v>
      </c>
      <c r="G97" s="72" t="n">
        <v>10892.5815</v>
      </c>
      <c r="H97" s="73" t="n">
        <v>20355.2155</v>
      </c>
      <c r="I97" s="73"/>
      <c r="J97" s="71" t="n">
        <v>78227.493</v>
      </c>
      <c r="K97" s="74" t="s">
        <v>22</v>
      </c>
    </row>
    <row r="98" customFormat="false" ht="15" hidden="false" customHeight="true" outlineLevel="0" collapsed="false">
      <c r="B98" s="34" t="n">
        <v>64</v>
      </c>
      <c r="C98" s="40" t="s">
        <v>217</v>
      </c>
      <c r="D98" s="40" t="s">
        <v>206</v>
      </c>
      <c r="E98" s="41" t="s">
        <v>218</v>
      </c>
      <c r="F98" s="64" t="n">
        <v>26923.72</v>
      </c>
      <c r="G98" s="66" t="n">
        <v>1942.372</v>
      </c>
      <c r="H98" s="66" t="n">
        <v>1625.558</v>
      </c>
      <c r="I98" s="66"/>
      <c r="J98" s="64" t="n">
        <v>23355.79</v>
      </c>
      <c r="K98" s="74" t="s">
        <v>22</v>
      </c>
    </row>
    <row r="99" customFormat="false" ht="15" hidden="false" customHeight="true" outlineLevel="0" collapsed="false">
      <c r="B99" s="26"/>
      <c r="C99" s="27"/>
      <c r="D99" s="27"/>
      <c r="E99" s="28" t="s">
        <v>41</v>
      </c>
      <c r="F99" s="67" t="n">
        <f aca="false">SUM(F72:F98)</f>
        <v>2555851.69</v>
      </c>
      <c r="G99" s="67" t="n">
        <f aca="false">SUM(G72:G98)</f>
        <v>246997.3005</v>
      </c>
      <c r="H99" s="67" t="n">
        <f aca="false">SUM(H72:H98)</f>
        <v>448495.74465</v>
      </c>
      <c r="I99" s="67"/>
      <c r="J99" s="67" t="n">
        <f aca="false">SUM(J72:J98)</f>
        <v>1860358.64485</v>
      </c>
      <c r="K99" s="75"/>
    </row>
    <row r="100" customFormat="false" ht="15" hidden="false" customHeight="true" outlineLevel="0" collapsed="false">
      <c r="B100" s="58"/>
      <c r="C100" s="27"/>
      <c r="D100" s="27"/>
      <c r="E100" s="28"/>
      <c r="F100" s="59"/>
      <c r="G100" s="59"/>
      <c r="H100" s="59"/>
      <c r="I100" s="32"/>
      <c r="J100" s="59"/>
      <c r="K100" s="33"/>
    </row>
    <row r="101" customFormat="false" ht="36.75" hidden="false" customHeight="true" outlineLevel="0" collapsed="false">
      <c r="B101" s="10" t="s">
        <v>10</v>
      </c>
      <c r="C101" s="76" t="s">
        <v>11</v>
      </c>
      <c r="D101" s="77"/>
      <c r="E101" s="78"/>
      <c r="F101" s="12" t="s">
        <v>12</v>
      </c>
      <c r="G101" s="13" t="s">
        <v>13</v>
      </c>
      <c r="H101" s="14" t="s">
        <v>14</v>
      </c>
      <c r="I101" s="15" t="s">
        <v>15</v>
      </c>
      <c r="J101" s="16" t="s">
        <v>16</v>
      </c>
      <c r="K101" s="16" t="s">
        <v>17</v>
      </c>
    </row>
    <row r="102" customFormat="false" ht="20.25" hidden="false" customHeight="true" outlineLevel="0" collapsed="false">
      <c r="B102" s="10" t="s">
        <v>219</v>
      </c>
      <c r="C102" s="10"/>
      <c r="D102" s="10"/>
      <c r="E102" s="10"/>
      <c r="F102" s="10"/>
      <c r="G102" s="10"/>
      <c r="H102" s="10"/>
      <c r="I102" s="10"/>
      <c r="J102" s="10"/>
      <c r="K102" s="10"/>
    </row>
    <row r="103" customFormat="false" ht="15" hidden="false" customHeight="true" outlineLevel="0" collapsed="false">
      <c r="B103" s="34" t="n">
        <v>65</v>
      </c>
      <c r="C103" s="35" t="s">
        <v>220</v>
      </c>
      <c r="D103" s="35" t="s">
        <v>221</v>
      </c>
      <c r="E103" s="36" t="s">
        <v>222</v>
      </c>
      <c r="F103" s="68" t="n">
        <v>88070.6</v>
      </c>
      <c r="G103" s="61" t="n">
        <v>8356.971</v>
      </c>
      <c r="H103" s="62" t="n">
        <v>14818.6174</v>
      </c>
      <c r="I103" s="62"/>
      <c r="J103" s="68" t="n">
        <v>64895.0116</v>
      </c>
      <c r="K103" s="37" t="s">
        <v>22</v>
      </c>
    </row>
    <row r="104" customFormat="false" ht="15" hidden="false" customHeight="true" outlineLevel="0" collapsed="false">
      <c r="B104" s="38" t="n">
        <v>66</v>
      </c>
      <c r="C104" s="18" t="s">
        <v>223</v>
      </c>
      <c r="D104" s="18" t="s">
        <v>224</v>
      </c>
      <c r="E104" s="25" t="s">
        <v>225</v>
      </c>
      <c r="F104" s="20" t="n">
        <v>88541.53</v>
      </c>
      <c r="G104" s="21" t="n">
        <v>8222.3065</v>
      </c>
      <c r="H104" s="22" t="n">
        <v>14267.92</v>
      </c>
      <c r="I104" s="22"/>
      <c r="J104" s="20" t="n">
        <v>66051.3035</v>
      </c>
      <c r="K104" s="39" t="s">
        <v>22</v>
      </c>
    </row>
    <row r="105" customFormat="false" ht="15" hidden="false" customHeight="true" outlineLevel="0" collapsed="false">
      <c r="B105" s="34" t="n">
        <v>67</v>
      </c>
      <c r="C105" s="18" t="s">
        <v>226</v>
      </c>
      <c r="D105" s="18" t="s">
        <v>227</v>
      </c>
      <c r="E105" s="25" t="s">
        <v>228</v>
      </c>
      <c r="F105" s="20" t="n">
        <v>84715.97</v>
      </c>
      <c r="G105" s="21" t="n">
        <v>7944.084</v>
      </c>
      <c r="H105" s="22" t="n">
        <v>13884.4498</v>
      </c>
      <c r="I105" s="22"/>
      <c r="J105" s="20" t="n">
        <v>62887.4362</v>
      </c>
      <c r="K105" s="39" t="s">
        <v>22</v>
      </c>
    </row>
    <row r="106" customFormat="false" ht="15" hidden="false" customHeight="true" outlineLevel="0" collapsed="false">
      <c r="B106" s="38" t="n">
        <v>68</v>
      </c>
      <c r="C106" s="18" t="s">
        <v>229</v>
      </c>
      <c r="D106" s="18" t="s">
        <v>230</v>
      </c>
      <c r="E106" s="25" t="s">
        <v>231</v>
      </c>
      <c r="F106" s="20" t="n">
        <v>78063</v>
      </c>
      <c r="G106" s="21" t="n">
        <v>7245.143</v>
      </c>
      <c r="H106" s="22" t="n">
        <v>12439.4662</v>
      </c>
      <c r="I106" s="22" t="n">
        <v>5837.84</v>
      </c>
      <c r="J106" s="20" t="n">
        <f aca="false">+F106-G106-H106-I106</f>
        <v>52540.5508</v>
      </c>
      <c r="K106" s="79" t="s">
        <v>22</v>
      </c>
    </row>
    <row r="107" customFormat="false" ht="15" hidden="false" customHeight="true" outlineLevel="0" collapsed="false">
      <c r="B107" s="34" t="n">
        <v>69</v>
      </c>
      <c r="C107" s="18" t="s">
        <v>232</v>
      </c>
      <c r="D107" s="18" t="s">
        <v>233</v>
      </c>
      <c r="E107" s="25" t="s">
        <v>234</v>
      </c>
      <c r="F107" s="20" t="n">
        <v>50703.62</v>
      </c>
      <c r="G107" s="21" t="n">
        <v>4320.362</v>
      </c>
      <c r="H107" s="22" t="n">
        <v>6227.724</v>
      </c>
      <c r="I107" s="22"/>
      <c r="J107" s="20" t="n">
        <v>40155.534</v>
      </c>
      <c r="K107" s="39" t="s">
        <v>22</v>
      </c>
    </row>
    <row r="108" customFormat="false" ht="15" hidden="false" customHeight="true" outlineLevel="0" collapsed="false">
      <c r="B108" s="38" t="n">
        <v>70</v>
      </c>
      <c r="C108" s="18" t="s">
        <v>235</v>
      </c>
      <c r="D108" s="18" t="s">
        <v>236</v>
      </c>
      <c r="E108" s="25" t="s">
        <v>237</v>
      </c>
      <c r="F108" s="20" t="n">
        <v>83555.76</v>
      </c>
      <c r="G108" s="21" t="n">
        <v>7804.553</v>
      </c>
      <c r="H108" s="22" t="n">
        <v>13572.4738</v>
      </c>
      <c r="I108" s="22"/>
      <c r="J108" s="20" t="n">
        <v>62178.7332</v>
      </c>
      <c r="K108" s="39" t="s">
        <v>22</v>
      </c>
    </row>
    <row r="109" customFormat="false" ht="15" hidden="false" customHeight="true" outlineLevel="0" collapsed="false">
      <c r="B109" s="34" t="n">
        <v>71</v>
      </c>
      <c r="C109" s="18" t="s">
        <v>238</v>
      </c>
      <c r="D109" s="18" t="s">
        <v>239</v>
      </c>
      <c r="E109" s="25" t="s">
        <v>240</v>
      </c>
      <c r="F109" s="20" t="n">
        <v>110616.74</v>
      </c>
      <c r="G109" s="21" t="n">
        <v>10482.2235</v>
      </c>
      <c r="H109" s="22" t="n">
        <v>18888.0163</v>
      </c>
      <c r="I109" s="22"/>
      <c r="J109" s="20" t="n">
        <v>81246.5002</v>
      </c>
      <c r="K109" s="39" t="s">
        <v>22</v>
      </c>
    </row>
    <row r="110" customFormat="false" ht="15" hidden="false" customHeight="true" outlineLevel="0" collapsed="false">
      <c r="B110" s="38" t="n">
        <v>72</v>
      </c>
      <c r="C110" s="18" t="s">
        <v>241</v>
      </c>
      <c r="D110" s="18" t="s">
        <v>242</v>
      </c>
      <c r="E110" s="25" t="s">
        <v>243</v>
      </c>
      <c r="F110" s="20" t="n">
        <v>82452.02</v>
      </c>
      <c r="G110" s="21" t="n">
        <v>7731.509</v>
      </c>
      <c r="H110" s="22" t="n">
        <v>13478.6478</v>
      </c>
      <c r="I110" s="22"/>
      <c r="J110" s="20" t="n">
        <v>61241.8632</v>
      </c>
      <c r="K110" s="39" t="s">
        <v>22</v>
      </c>
    </row>
    <row r="111" customFormat="false" ht="15" hidden="false" customHeight="true" outlineLevel="0" collapsed="false">
      <c r="B111" s="34" t="n">
        <v>73</v>
      </c>
      <c r="C111" s="18" t="s">
        <v>244</v>
      </c>
      <c r="D111" s="18" t="s">
        <v>245</v>
      </c>
      <c r="E111" s="25" t="s">
        <v>246</v>
      </c>
      <c r="F111" s="20" t="n">
        <v>85638.83</v>
      </c>
      <c r="G111" s="21" t="n">
        <v>8020.6515</v>
      </c>
      <c r="H111" s="22" t="n">
        <v>14015.5789</v>
      </c>
      <c r="I111" s="22"/>
      <c r="J111" s="20" t="n">
        <v>63602.5996</v>
      </c>
      <c r="K111" s="39" t="s">
        <v>22</v>
      </c>
    </row>
    <row r="112" customFormat="false" ht="15" hidden="false" customHeight="true" outlineLevel="0" collapsed="false">
      <c r="B112" s="38" t="n">
        <v>74</v>
      </c>
      <c r="C112" s="18" t="s">
        <v>247</v>
      </c>
      <c r="D112" s="18" t="s">
        <v>248</v>
      </c>
      <c r="E112" s="25" t="s">
        <v>249</v>
      </c>
      <c r="F112" s="20" t="n">
        <v>84805.96</v>
      </c>
      <c r="G112" s="21" t="n">
        <v>7937.357</v>
      </c>
      <c r="H112" s="22" t="n">
        <v>13848.9794</v>
      </c>
      <c r="I112" s="22"/>
      <c r="J112" s="20" t="n">
        <v>63019.6236</v>
      </c>
      <c r="K112" s="39" t="s">
        <v>22</v>
      </c>
    </row>
    <row r="113" customFormat="false" ht="15" hidden="false" customHeight="true" outlineLevel="0" collapsed="false">
      <c r="B113" s="34" t="n">
        <v>75</v>
      </c>
      <c r="C113" s="18" t="s">
        <v>250</v>
      </c>
      <c r="D113" s="18" t="s">
        <v>251</v>
      </c>
      <c r="E113" s="25" t="s">
        <v>252</v>
      </c>
      <c r="F113" s="20" t="n">
        <v>113372.27</v>
      </c>
      <c r="G113" s="21" t="n">
        <v>10940.103</v>
      </c>
      <c r="H113" s="22" t="n">
        <v>20059.0324</v>
      </c>
      <c r="I113" s="22"/>
      <c r="J113" s="20" t="n">
        <v>82373.1346</v>
      </c>
      <c r="K113" s="39" t="s">
        <v>22</v>
      </c>
    </row>
    <row r="114" customFormat="false" ht="15" hidden="false" customHeight="true" outlineLevel="0" collapsed="false">
      <c r="B114" s="38" t="n">
        <v>76</v>
      </c>
      <c r="C114" s="18" t="s">
        <v>253</v>
      </c>
      <c r="D114" s="18" t="s">
        <v>254</v>
      </c>
      <c r="E114" s="25" t="s">
        <v>255</v>
      </c>
      <c r="F114" s="20" t="n">
        <v>131208.39</v>
      </c>
      <c r="G114" s="21" t="n">
        <v>12687.419</v>
      </c>
      <c r="H114" s="22" t="n">
        <v>23502.85</v>
      </c>
      <c r="I114" s="22"/>
      <c r="J114" s="20" t="n">
        <v>95018.121</v>
      </c>
      <c r="K114" s="39" t="s">
        <v>22</v>
      </c>
    </row>
    <row r="115" customFormat="false" ht="15" hidden="false" customHeight="true" outlineLevel="0" collapsed="false">
      <c r="B115" s="34" t="n">
        <v>77</v>
      </c>
      <c r="C115" s="18" t="s">
        <v>256</v>
      </c>
      <c r="D115" s="18" t="s">
        <v>257</v>
      </c>
      <c r="E115" s="25" t="s">
        <v>258</v>
      </c>
      <c r="F115" s="20" t="n">
        <v>124903.2</v>
      </c>
      <c r="G115" s="21" t="n">
        <v>12050.9145</v>
      </c>
      <c r="H115" s="22" t="n">
        <v>22221.4613</v>
      </c>
      <c r="I115" s="22"/>
      <c r="J115" s="20" t="n">
        <v>90630.8242</v>
      </c>
      <c r="K115" s="39" t="s">
        <v>22</v>
      </c>
    </row>
    <row r="116" customFormat="false" ht="15" hidden="false" customHeight="true" outlineLevel="0" collapsed="false">
      <c r="B116" s="38" t="n">
        <v>78</v>
      </c>
      <c r="C116" s="18" t="s">
        <v>259</v>
      </c>
      <c r="D116" s="18" t="s">
        <v>260</v>
      </c>
      <c r="E116" s="25" t="s">
        <v>261</v>
      </c>
      <c r="F116" s="20" t="n">
        <v>124226.63</v>
      </c>
      <c r="G116" s="21" t="n">
        <v>11949.6705</v>
      </c>
      <c r="H116" s="22" t="n">
        <v>21971.9515</v>
      </c>
      <c r="I116" s="22"/>
      <c r="J116" s="20" t="n">
        <v>90305.008</v>
      </c>
      <c r="K116" s="39" t="s">
        <v>22</v>
      </c>
    </row>
    <row r="117" customFormat="false" ht="15" hidden="false" customHeight="true" outlineLevel="0" collapsed="false">
      <c r="B117" s="34" t="n">
        <v>79</v>
      </c>
      <c r="C117" s="18" t="s">
        <v>262</v>
      </c>
      <c r="D117" s="18" t="s">
        <v>263</v>
      </c>
      <c r="E117" s="25" t="s">
        <v>264</v>
      </c>
      <c r="F117" s="20" t="n">
        <v>123770.79</v>
      </c>
      <c r="G117" s="21" t="n">
        <v>12011.034</v>
      </c>
      <c r="H117" s="22" t="n">
        <v>22244.405</v>
      </c>
      <c r="I117" s="22"/>
      <c r="J117" s="20" t="n">
        <v>89515.351</v>
      </c>
      <c r="K117" s="39" t="s">
        <v>22</v>
      </c>
    </row>
    <row r="118" customFormat="false" ht="15" hidden="false" customHeight="true" outlineLevel="0" collapsed="false">
      <c r="B118" s="38" t="n">
        <v>80</v>
      </c>
      <c r="C118" s="18" t="s">
        <v>265</v>
      </c>
      <c r="D118" s="18" t="s">
        <v>266</v>
      </c>
      <c r="E118" s="25" t="s">
        <v>267</v>
      </c>
      <c r="F118" s="20" t="n">
        <v>122774.7</v>
      </c>
      <c r="G118" s="21" t="n">
        <v>11902.2325</v>
      </c>
      <c r="H118" s="22" t="n">
        <v>22013.9325</v>
      </c>
      <c r="I118" s="22"/>
      <c r="J118" s="20" t="n">
        <v>88858.535</v>
      </c>
      <c r="K118" s="39" t="s">
        <v>22</v>
      </c>
    </row>
    <row r="119" customFormat="false" ht="15" hidden="false" customHeight="true" outlineLevel="0" collapsed="false">
      <c r="B119" s="34" t="n">
        <v>81</v>
      </c>
      <c r="C119" s="18" t="s">
        <v>268</v>
      </c>
      <c r="D119" s="18" t="s">
        <v>269</v>
      </c>
      <c r="E119" s="25" t="s">
        <v>270</v>
      </c>
      <c r="F119" s="20" t="n">
        <v>121873.3</v>
      </c>
      <c r="G119" s="21" t="n">
        <v>11748.7555</v>
      </c>
      <c r="H119" s="22" t="n">
        <v>21618.3067</v>
      </c>
      <c r="I119" s="22"/>
      <c r="J119" s="20" t="n">
        <v>88506.2378</v>
      </c>
      <c r="K119" s="39" t="s">
        <v>22</v>
      </c>
    </row>
    <row r="120" customFormat="false" ht="15" hidden="false" customHeight="true" outlineLevel="0" collapsed="false">
      <c r="B120" s="38" t="n">
        <v>82</v>
      </c>
      <c r="C120" s="18" t="s">
        <v>271</v>
      </c>
      <c r="D120" s="18" t="s">
        <v>272</v>
      </c>
      <c r="E120" s="25" t="s">
        <v>273</v>
      </c>
      <c r="F120" s="20" t="n">
        <v>124216.94</v>
      </c>
      <c r="G120" s="21" t="n">
        <v>11948.7015</v>
      </c>
      <c r="H120" s="22" t="n">
        <v>21970.0135</v>
      </c>
      <c r="I120" s="22"/>
      <c r="J120" s="20" t="n">
        <v>90298.225</v>
      </c>
      <c r="K120" s="39" t="s">
        <v>22</v>
      </c>
    </row>
    <row r="121" customFormat="false" ht="15" hidden="false" customHeight="true" outlineLevel="0" collapsed="false">
      <c r="B121" s="34" t="n">
        <v>83</v>
      </c>
      <c r="C121" s="18" t="s">
        <v>274</v>
      </c>
      <c r="D121" s="18" t="s">
        <v>275</v>
      </c>
      <c r="E121" s="25" t="s">
        <v>276</v>
      </c>
      <c r="F121" s="20" t="n">
        <v>121086.62</v>
      </c>
      <c r="G121" s="21" t="n">
        <v>11596.097</v>
      </c>
      <c r="H121" s="22" t="n">
        <v>21209.403</v>
      </c>
      <c r="I121" s="22"/>
      <c r="J121" s="20" t="n">
        <v>88281.12</v>
      </c>
      <c r="K121" s="39" t="s">
        <v>22</v>
      </c>
    </row>
    <row r="122" customFormat="false" ht="15" hidden="false" customHeight="true" outlineLevel="0" collapsed="false">
      <c r="B122" s="38" t="n">
        <v>84</v>
      </c>
      <c r="C122" s="18" t="s">
        <v>277</v>
      </c>
      <c r="D122" s="18" t="s">
        <v>278</v>
      </c>
      <c r="E122" s="25" t="s">
        <v>279</v>
      </c>
      <c r="F122" s="20" t="n">
        <v>114840.67</v>
      </c>
      <c r="G122" s="21" t="n">
        <v>11011.0745</v>
      </c>
      <c r="H122" s="22" t="n">
        <v>20094.7595</v>
      </c>
      <c r="I122" s="22"/>
      <c r="J122" s="20" t="n">
        <v>83734.836</v>
      </c>
      <c r="K122" s="74" t="s">
        <v>22</v>
      </c>
    </row>
    <row r="123" customFormat="false" ht="15" hidden="false" customHeight="true" outlineLevel="0" collapsed="false">
      <c r="B123" s="34" t="n">
        <v>85</v>
      </c>
      <c r="C123" s="40" t="s">
        <v>280</v>
      </c>
      <c r="D123" s="40" t="s">
        <v>281</v>
      </c>
      <c r="E123" s="41" t="s">
        <v>282</v>
      </c>
      <c r="F123" s="80" t="n">
        <v>117209.81</v>
      </c>
      <c r="G123" s="65" t="n">
        <v>11287.561</v>
      </c>
      <c r="H123" s="66" t="n">
        <v>20703.134</v>
      </c>
      <c r="I123" s="66"/>
      <c r="J123" s="80" t="n">
        <v>85219.115</v>
      </c>
      <c r="K123" s="42" t="s">
        <v>22</v>
      </c>
      <c r="N123" s="47"/>
    </row>
    <row r="124" customFormat="false" ht="15" hidden="false" customHeight="true" outlineLevel="0" collapsed="false">
      <c r="B124" s="26"/>
      <c r="C124" s="27"/>
      <c r="D124" s="27"/>
      <c r="E124" s="30"/>
      <c r="F124" s="31"/>
      <c r="G124" s="32"/>
      <c r="H124" s="32"/>
      <c r="I124" s="32"/>
      <c r="J124" s="31"/>
      <c r="K124" s="81"/>
    </row>
    <row r="125" customFormat="false" ht="36.75" hidden="false" customHeight="true" outlineLevel="0" collapsed="false">
      <c r="B125" s="10" t="s">
        <v>10</v>
      </c>
      <c r="C125" s="82" t="s">
        <v>11</v>
      </c>
      <c r="D125" s="83"/>
      <c r="E125" s="84"/>
      <c r="F125" s="85" t="s">
        <v>12</v>
      </c>
      <c r="G125" s="86" t="s">
        <v>13</v>
      </c>
      <c r="H125" s="87" t="s">
        <v>14</v>
      </c>
      <c r="I125" s="88" t="s">
        <v>15</v>
      </c>
      <c r="J125" s="89" t="s">
        <v>16</v>
      </c>
      <c r="K125" s="90" t="s">
        <v>17</v>
      </c>
    </row>
    <row r="126" customFormat="false" ht="15.75" hidden="false" customHeight="true" outlineLevel="0" collapsed="false">
      <c r="B126" s="50" t="s">
        <v>219</v>
      </c>
      <c r="C126" s="50"/>
      <c r="D126" s="50"/>
      <c r="E126" s="50"/>
      <c r="F126" s="50"/>
      <c r="G126" s="50"/>
      <c r="H126" s="50"/>
      <c r="I126" s="50"/>
      <c r="J126" s="50"/>
      <c r="K126" s="50"/>
    </row>
    <row r="127" customFormat="false" ht="15" hidden="false" customHeight="true" outlineLevel="0" collapsed="false">
      <c r="B127" s="51" t="n">
        <v>86</v>
      </c>
      <c r="C127" s="18" t="s">
        <v>283</v>
      </c>
      <c r="D127" s="18" t="s">
        <v>284</v>
      </c>
      <c r="E127" s="25" t="s">
        <v>285</v>
      </c>
      <c r="F127" s="23" t="n">
        <v>120314.04</v>
      </c>
      <c r="G127" s="22" t="n">
        <v>11580.9975</v>
      </c>
      <c r="H127" s="49" t="n">
        <v>21266.2259</v>
      </c>
      <c r="I127" s="22"/>
      <c r="J127" s="23" t="n">
        <v>87466.8166</v>
      </c>
      <c r="K127" s="24" t="s">
        <v>22</v>
      </c>
    </row>
    <row r="128" customFormat="false" ht="15" hidden="false" customHeight="true" outlineLevel="0" collapsed="false">
      <c r="B128" s="51" t="n">
        <v>87</v>
      </c>
      <c r="C128" s="18" t="s">
        <v>286</v>
      </c>
      <c r="D128" s="18" t="s">
        <v>287</v>
      </c>
      <c r="E128" s="25" t="s">
        <v>288</v>
      </c>
      <c r="F128" s="23" t="n">
        <v>122552.58</v>
      </c>
      <c r="G128" s="22" t="n">
        <v>11821.838</v>
      </c>
      <c r="H128" s="49" t="n">
        <v>21771.688</v>
      </c>
      <c r="I128" s="22"/>
      <c r="J128" s="23" t="n">
        <v>88959.054</v>
      </c>
      <c r="K128" s="24" t="s">
        <v>22</v>
      </c>
    </row>
    <row r="129" customFormat="false" ht="15" hidden="false" customHeight="true" outlineLevel="0" collapsed="false">
      <c r="B129" s="51" t="n">
        <v>88</v>
      </c>
      <c r="C129" s="18" t="s">
        <v>289</v>
      </c>
      <c r="D129" s="18" t="s">
        <v>290</v>
      </c>
      <c r="E129" s="25" t="s">
        <v>291</v>
      </c>
      <c r="F129" s="23" t="n">
        <v>75071.71</v>
      </c>
      <c r="G129" s="22" t="n">
        <v>6875.3245</v>
      </c>
      <c r="H129" s="49" t="n">
        <v>11573.956</v>
      </c>
      <c r="I129" s="22"/>
      <c r="J129" s="23" t="n">
        <v>56622.4295</v>
      </c>
      <c r="K129" s="24" t="s">
        <v>22</v>
      </c>
    </row>
    <row r="130" customFormat="false" ht="15" hidden="false" customHeight="true" outlineLevel="0" collapsed="false">
      <c r="B130" s="51" t="n">
        <v>89</v>
      </c>
      <c r="C130" s="18" t="s">
        <v>292</v>
      </c>
      <c r="D130" s="18" t="s">
        <v>293</v>
      </c>
      <c r="E130" s="25" t="s">
        <v>294</v>
      </c>
      <c r="F130" s="23" t="n">
        <v>83854.71</v>
      </c>
      <c r="G130" s="22" t="n">
        <v>7980.2585</v>
      </c>
      <c r="H130" s="49" t="n">
        <v>14128.0195</v>
      </c>
      <c r="I130" s="22"/>
      <c r="J130" s="23" t="n">
        <v>61746.432</v>
      </c>
      <c r="K130" s="24" t="s">
        <v>22</v>
      </c>
    </row>
    <row r="131" customFormat="false" ht="15" hidden="false" customHeight="true" outlineLevel="0" collapsed="false">
      <c r="B131" s="51" t="n">
        <v>90</v>
      </c>
      <c r="C131" s="18" t="s">
        <v>295</v>
      </c>
      <c r="D131" s="18" t="s">
        <v>296</v>
      </c>
      <c r="E131" s="25" t="s">
        <v>297</v>
      </c>
      <c r="F131" s="23" t="n">
        <v>95781.92</v>
      </c>
      <c r="G131" s="22" t="n">
        <v>9118.3045</v>
      </c>
      <c r="H131" s="49" t="n">
        <v>16327.5665</v>
      </c>
      <c r="I131" s="22"/>
      <c r="J131" s="23" t="n">
        <v>70336.049</v>
      </c>
      <c r="K131" s="24" t="s">
        <v>22</v>
      </c>
    </row>
    <row r="132" customFormat="false" ht="15" hidden="false" customHeight="true" outlineLevel="0" collapsed="false">
      <c r="B132" s="51" t="n">
        <v>91</v>
      </c>
      <c r="C132" s="18" t="s">
        <v>298</v>
      </c>
      <c r="D132" s="18" t="s">
        <v>299</v>
      </c>
      <c r="E132" s="25" t="s">
        <v>300</v>
      </c>
      <c r="F132" s="23" t="n">
        <v>105123.8</v>
      </c>
      <c r="G132" s="22" t="n">
        <v>10019.037</v>
      </c>
      <c r="H132" s="49" t="n">
        <v>18082.1938</v>
      </c>
      <c r="I132" s="22"/>
      <c r="J132" s="23" t="n">
        <v>77022.5692</v>
      </c>
      <c r="K132" s="24" t="s">
        <v>22</v>
      </c>
    </row>
    <row r="133" customFormat="false" ht="15" hidden="false" customHeight="true" outlineLevel="0" collapsed="false">
      <c r="B133" s="51" t="n">
        <v>92</v>
      </c>
      <c r="C133" s="18" t="s">
        <v>301</v>
      </c>
      <c r="D133" s="18" t="s">
        <v>302</v>
      </c>
      <c r="E133" s="25" t="s">
        <v>303</v>
      </c>
      <c r="F133" s="23" t="n">
        <v>98158.47</v>
      </c>
      <c r="G133" s="22" t="n">
        <v>9305.3935</v>
      </c>
      <c r="H133" s="49" t="n">
        <v>16630.9521</v>
      </c>
      <c r="I133" s="22"/>
      <c r="J133" s="23" t="n">
        <v>72222.1244</v>
      </c>
      <c r="K133" s="24" t="s">
        <v>22</v>
      </c>
    </row>
    <row r="134" customFormat="false" ht="15" hidden="false" customHeight="true" outlineLevel="0" collapsed="false">
      <c r="B134" s="51" t="n">
        <v>93</v>
      </c>
      <c r="C134" s="18" t="s">
        <v>304</v>
      </c>
      <c r="D134" s="18" t="s">
        <v>305</v>
      </c>
      <c r="E134" s="25" t="s">
        <v>306</v>
      </c>
      <c r="F134" s="23" t="n">
        <v>107694.57</v>
      </c>
      <c r="G134" s="22" t="n">
        <v>10259.0035</v>
      </c>
      <c r="H134" s="49" t="n">
        <v>18538.1721</v>
      </c>
      <c r="I134" s="22"/>
      <c r="J134" s="23" t="n">
        <v>78897.3944</v>
      </c>
      <c r="K134" s="24" t="s">
        <v>22</v>
      </c>
    </row>
    <row r="135" customFormat="false" ht="15" hidden="false" customHeight="true" outlineLevel="0" collapsed="false">
      <c r="B135" s="51" t="n">
        <v>94</v>
      </c>
      <c r="C135" s="18" t="s">
        <v>307</v>
      </c>
      <c r="D135" s="18" t="s">
        <v>308</v>
      </c>
      <c r="E135" s="25" t="s">
        <v>309</v>
      </c>
      <c r="F135" s="23" t="n">
        <v>85638.83</v>
      </c>
      <c r="G135" s="22" t="n">
        <v>8020.6515</v>
      </c>
      <c r="H135" s="49" t="n">
        <v>14015.5789</v>
      </c>
      <c r="I135" s="22"/>
      <c r="J135" s="23" t="n">
        <v>63602.5996</v>
      </c>
      <c r="K135" s="24" t="s">
        <v>22</v>
      </c>
    </row>
    <row r="136" customFormat="false" ht="15" hidden="false" customHeight="true" outlineLevel="0" collapsed="false">
      <c r="B136" s="51" t="n">
        <v>95</v>
      </c>
      <c r="C136" s="18" t="s">
        <v>310</v>
      </c>
      <c r="D136" s="18" t="s">
        <v>311</v>
      </c>
      <c r="E136" s="25" t="s">
        <v>312</v>
      </c>
      <c r="F136" s="23" t="n">
        <v>79297.11</v>
      </c>
      <c r="G136" s="22" t="n">
        <v>7413.476</v>
      </c>
      <c r="H136" s="49" t="n">
        <v>12839.023</v>
      </c>
      <c r="I136" s="22"/>
      <c r="J136" s="23" t="n">
        <v>59044.611</v>
      </c>
      <c r="K136" s="24" t="s">
        <v>22</v>
      </c>
    </row>
    <row r="137" customFormat="false" ht="15" hidden="false" customHeight="true" outlineLevel="0" collapsed="false">
      <c r="B137" s="51" t="n">
        <v>96</v>
      </c>
      <c r="C137" s="18" t="s">
        <v>313</v>
      </c>
      <c r="D137" s="18" t="s">
        <v>314</v>
      </c>
      <c r="E137" s="25" t="s">
        <v>315</v>
      </c>
      <c r="F137" s="23" t="n">
        <v>98202.02</v>
      </c>
      <c r="G137" s="22" t="n">
        <v>9343.9695</v>
      </c>
      <c r="H137" s="49" t="n">
        <v>16756.0135</v>
      </c>
      <c r="I137" s="22"/>
      <c r="J137" s="23" t="n">
        <v>72102.037</v>
      </c>
      <c r="K137" s="24" t="s">
        <v>22</v>
      </c>
    </row>
    <row r="138" customFormat="false" ht="15" hidden="false" customHeight="true" outlineLevel="0" collapsed="false">
      <c r="B138" s="51" t="n">
        <v>97</v>
      </c>
      <c r="C138" s="18" t="s">
        <v>316</v>
      </c>
      <c r="D138" s="18" t="s">
        <v>317</v>
      </c>
      <c r="E138" s="25" t="s">
        <v>318</v>
      </c>
      <c r="F138" s="23" t="n">
        <v>104818.39</v>
      </c>
      <c r="G138" s="22" t="n">
        <v>10005.6065</v>
      </c>
      <c r="H138" s="49" t="n">
        <v>18079.2875</v>
      </c>
      <c r="I138" s="22"/>
      <c r="J138" s="23" t="n">
        <v>76733.496</v>
      </c>
      <c r="K138" s="24" t="s">
        <v>22</v>
      </c>
    </row>
    <row r="139" customFormat="false" ht="15" hidden="false" customHeight="true" outlineLevel="0" collapsed="false">
      <c r="B139" s="51" t="n">
        <v>98</v>
      </c>
      <c r="C139" s="18" t="s">
        <v>319</v>
      </c>
      <c r="D139" s="18" t="s">
        <v>320</v>
      </c>
      <c r="E139" s="25" t="s">
        <v>321</v>
      </c>
      <c r="F139" s="23" t="n">
        <v>80456.92</v>
      </c>
      <c r="G139" s="22" t="n">
        <v>7518.2205</v>
      </c>
      <c r="H139" s="49" t="n">
        <v>13032.7809</v>
      </c>
      <c r="I139" s="22"/>
      <c r="J139" s="23" t="n">
        <v>59905.9186</v>
      </c>
      <c r="K139" s="24" t="s">
        <v>22</v>
      </c>
    </row>
    <row r="140" customFormat="false" ht="15" hidden="false" customHeight="true" outlineLevel="0" collapsed="false">
      <c r="B140" s="51" t="n">
        <v>99</v>
      </c>
      <c r="C140" s="18" t="s">
        <v>322</v>
      </c>
      <c r="D140" s="18" t="s">
        <v>323</v>
      </c>
      <c r="E140" s="25" t="s">
        <v>324</v>
      </c>
      <c r="F140" s="23" t="n">
        <v>86427.67</v>
      </c>
      <c r="G140" s="22" t="n">
        <v>8099.6525</v>
      </c>
      <c r="H140" s="49" t="n">
        <v>14173.7447</v>
      </c>
      <c r="I140" s="22"/>
      <c r="J140" s="23" t="n">
        <v>64154.2728</v>
      </c>
      <c r="K140" s="24" t="s">
        <v>22</v>
      </c>
    </row>
    <row r="141" customFormat="false" ht="15" hidden="false" customHeight="true" outlineLevel="0" collapsed="false">
      <c r="B141" s="51" t="n">
        <v>100</v>
      </c>
      <c r="C141" s="18" t="s">
        <v>325</v>
      </c>
      <c r="D141" s="18" t="s">
        <v>326</v>
      </c>
      <c r="E141" s="25" t="s">
        <v>327</v>
      </c>
      <c r="F141" s="23" t="n">
        <v>79611.37</v>
      </c>
      <c r="G141" s="22" t="n">
        <v>7447.444</v>
      </c>
      <c r="H141" s="49" t="n">
        <v>12910.5178</v>
      </c>
      <c r="I141" s="22"/>
      <c r="J141" s="23" t="n">
        <v>59253.4082</v>
      </c>
      <c r="K141" s="24" t="s">
        <v>22</v>
      </c>
    </row>
    <row r="142" customFormat="false" ht="15" hidden="false" customHeight="true" outlineLevel="0" collapsed="false">
      <c r="B142" s="51" t="n">
        <v>101</v>
      </c>
      <c r="C142" s="18" t="s">
        <v>328</v>
      </c>
      <c r="D142" s="18" t="s">
        <v>329</v>
      </c>
      <c r="E142" s="25" t="s">
        <v>330</v>
      </c>
      <c r="F142" s="23" t="n">
        <v>166768.03</v>
      </c>
      <c r="G142" s="22" t="n">
        <v>16321.529</v>
      </c>
      <c r="H142" s="49" t="n">
        <v>30880.4744</v>
      </c>
      <c r="I142" s="22"/>
      <c r="J142" s="23" t="n">
        <v>119566.0266</v>
      </c>
      <c r="K142" s="24" t="s">
        <v>22</v>
      </c>
    </row>
    <row r="143" customFormat="false" ht="15" hidden="false" customHeight="true" outlineLevel="0" collapsed="false">
      <c r="B143" s="51" t="n">
        <v>102</v>
      </c>
      <c r="C143" s="18" t="s">
        <v>331</v>
      </c>
      <c r="D143" s="18" t="s">
        <v>332</v>
      </c>
      <c r="E143" s="25" t="s">
        <v>333</v>
      </c>
      <c r="F143" s="23" t="n">
        <v>128462.61</v>
      </c>
      <c r="G143" s="22" t="n">
        <v>12373.2685</v>
      </c>
      <c r="H143" s="49" t="n">
        <v>22819.1475</v>
      </c>
      <c r="I143" s="22"/>
      <c r="J143" s="23" t="n">
        <v>93270.194</v>
      </c>
      <c r="K143" s="24" t="s">
        <v>22</v>
      </c>
    </row>
    <row r="144" customFormat="false" ht="15" hidden="false" customHeight="true" outlineLevel="0" collapsed="false">
      <c r="B144" s="51" t="n">
        <v>103</v>
      </c>
      <c r="C144" s="18" t="s">
        <v>334</v>
      </c>
      <c r="D144" s="18" t="s">
        <v>335</v>
      </c>
      <c r="E144" s="25" t="s">
        <v>336</v>
      </c>
      <c r="F144" s="23" t="n">
        <v>126185.13</v>
      </c>
      <c r="G144" s="22" t="n">
        <v>12166.4305</v>
      </c>
      <c r="H144" s="49" t="n">
        <v>22434.7455</v>
      </c>
      <c r="I144" s="22"/>
      <c r="J144" s="23" t="n">
        <v>91583.954</v>
      </c>
      <c r="K144" s="24" t="s">
        <v>22</v>
      </c>
    </row>
    <row r="145" customFormat="false" ht="15" hidden="false" customHeight="true" outlineLevel="0" collapsed="false">
      <c r="B145" s="51" t="n">
        <v>104</v>
      </c>
      <c r="C145" s="18" t="s">
        <v>337</v>
      </c>
      <c r="D145" s="18" t="s">
        <v>338</v>
      </c>
      <c r="E145" s="25" t="s">
        <v>339</v>
      </c>
      <c r="F145" s="23" t="n">
        <v>94559.3</v>
      </c>
      <c r="G145" s="22" t="n">
        <v>8939.695</v>
      </c>
      <c r="H145" s="49" t="n">
        <v>15891.461</v>
      </c>
      <c r="I145" s="22"/>
      <c r="J145" s="23" t="n">
        <v>69728.144</v>
      </c>
      <c r="K145" s="24" t="s">
        <v>22</v>
      </c>
    </row>
    <row r="146" customFormat="false" ht="15" hidden="false" customHeight="true" outlineLevel="0" collapsed="false">
      <c r="B146" s="51" t="n">
        <v>105</v>
      </c>
      <c r="C146" s="18" t="s">
        <v>340</v>
      </c>
      <c r="D146" s="18" t="s">
        <v>341</v>
      </c>
      <c r="E146" s="25" t="s">
        <v>342</v>
      </c>
      <c r="F146" s="23" t="n">
        <v>85628.2</v>
      </c>
      <c r="G146" s="22" t="n">
        <v>8019.5885</v>
      </c>
      <c r="H146" s="49" t="n">
        <v>14013.4529</v>
      </c>
      <c r="I146" s="22"/>
      <c r="J146" s="23" t="n">
        <v>63595.1586</v>
      </c>
      <c r="K146" s="24" t="s">
        <v>22</v>
      </c>
    </row>
    <row r="147" customFormat="false" ht="15" hidden="false" customHeight="true" outlineLevel="0" collapsed="false">
      <c r="B147" s="51" t="n">
        <v>106</v>
      </c>
      <c r="C147" s="18" t="s">
        <v>343</v>
      </c>
      <c r="D147" s="18" t="s">
        <v>344</v>
      </c>
      <c r="E147" s="25" t="s">
        <v>345</v>
      </c>
      <c r="F147" s="23" t="n">
        <v>60336.47</v>
      </c>
      <c r="G147" s="22" t="n">
        <v>5519.954</v>
      </c>
      <c r="H147" s="49" t="n">
        <v>9055.5378</v>
      </c>
      <c r="I147" s="22"/>
      <c r="J147" s="23" t="n">
        <v>45760.9782</v>
      </c>
      <c r="K147" s="24" t="s">
        <v>22</v>
      </c>
    </row>
    <row r="148" customFormat="false" ht="15" hidden="false" customHeight="true" outlineLevel="0" collapsed="false">
      <c r="B148" s="51" t="n">
        <v>107</v>
      </c>
      <c r="C148" s="18" t="s">
        <v>346</v>
      </c>
      <c r="D148" s="18" t="s">
        <v>347</v>
      </c>
      <c r="E148" s="25" t="s">
        <v>348</v>
      </c>
      <c r="F148" s="20" t="n">
        <v>85737.5</v>
      </c>
      <c r="G148" s="22" t="n">
        <v>8047.986</v>
      </c>
      <c r="H148" s="49" t="n">
        <v>14094.7024</v>
      </c>
      <c r="I148" s="22"/>
      <c r="J148" s="23" t="n">
        <v>63594.8116</v>
      </c>
      <c r="K148" s="24" t="s">
        <v>22</v>
      </c>
    </row>
    <row r="149" customFormat="false" ht="15" hidden="false" customHeight="true" outlineLevel="0" collapsed="false">
      <c r="B149" s="26"/>
      <c r="C149" s="27"/>
      <c r="D149" s="27"/>
      <c r="E149" s="28" t="s">
        <v>41</v>
      </c>
      <c r="F149" s="56" t="n">
        <f aca="false">+F148+F147+F146+F145+F144+F143+F142+F141+F140+F139+F138+F137+F136+F135+F134+F133+F132+F131+F130+F129+F128+F127+F123+F122+F121+F120+F119+F118+F117+F116+F115+F114+F113+F112+F111+F110+F109+F108+F107+F106+F105+F104+F103</f>
        <v>4347328.7</v>
      </c>
      <c r="G149" s="56" t="n">
        <f aca="false">+G148+G147+G146+G145+G144+G143+G142+G141+G140+G139+G138+G137+G136+G135+G134+G133+G132+G131+G130+G129+G128+G127+G123+G122+G121+G120+G119+G118+G117+G116+G115+G114+G113+G112+G111+G110+G109+G108+G107+G106+G105+G104+G103</f>
        <v>413396.3525</v>
      </c>
      <c r="H149" s="56" t="n">
        <f aca="false">+H148+H147+H146+H145+H144+H143+H142+H141+H140+H139+H138+H137+H136+H135+H134+H133+H132+H131+H130+H129+H128+H127+H123+H122+H121+H120+H119+H118+H117+H116+H115+H114+H113+H112+H111+H110+H109+H108+H107+H106+H105+H104+H103</f>
        <v>742366.3647</v>
      </c>
      <c r="I149" s="56" t="n">
        <f aca="false">+I106</f>
        <v>5837.84</v>
      </c>
      <c r="J149" s="56" t="n">
        <f aca="false">+J148+J147+J146+J145+J144+J143+J142+J141+J140+J139+J138+J137+J136+J135+J134+J133+J132+J131+J130+J129+J128+J127+J123+J122+J121+J120+J119+J118+J117+J116+J115+J114+J113+J112+J111+J110+J109+J108+J107+J106+J105+J104+J103</f>
        <v>3185728.1428</v>
      </c>
      <c r="K149" s="57"/>
    </row>
    <row r="150" customFormat="false" ht="15" hidden="false" customHeight="true" outlineLevel="0" collapsed="false">
      <c r="B150" s="58"/>
      <c r="C150" s="27"/>
      <c r="D150" s="27"/>
      <c r="E150" s="28"/>
      <c r="F150" s="59"/>
      <c r="G150" s="59"/>
      <c r="H150" s="59"/>
      <c r="I150" s="32"/>
      <c r="J150" s="59"/>
      <c r="K150" s="33"/>
      <c r="M150" s="47"/>
    </row>
    <row r="151" customFormat="false" ht="36.75" hidden="false" customHeight="true" outlineLevel="0" collapsed="false">
      <c r="B151" s="10" t="s">
        <v>10</v>
      </c>
      <c r="C151" s="76" t="s">
        <v>11</v>
      </c>
      <c r="D151" s="77"/>
      <c r="E151" s="78"/>
      <c r="F151" s="12" t="s">
        <v>12</v>
      </c>
      <c r="G151" s="13" t="s">
        <v>13</v>
      </c>
      <c r="H151" s="14" t="s">
        <v>14</v>
      </c>
      <c r="I151" s="15" t="s">
        <v>15</v>
      </c>
      <c r="J151" s="16" t="s">
        <v>16</v>
      </c>
      <c r="K151" s="16" t="s">
        <v>17</v>
      </c>
    </row>
    <row r="152" customFormat="false" ht="15.75" hidden="false" customHeight="true" outlineLevel="0" collapsed="false">
      <c r="B152" s="10" t="s">
        <v>349</v>
      </c>
      <c r="C152" s="10"/>
      <c r="D152" s="10"/>
      <c r="E152" s="10"/>
      <c r="F152" s="10"/>
      <c r="G152" s="10"/>
      <c r="H152" s="10"/>
      <c r="I152" s="10"/>
      <c r="J152" s="10"/>
      <c r="K152" s="10"/>
    </row>
    <row r="153" customFormat="false" ht="15" hidden="false" customHeight="true" outlineLevel="0" collapsed="false">
      <c r="B153" s="34" t="n">
        <v>108</v>
      </c>
      <c r="C153" s="35" t="s">
        <v>350</v>
      </c>
      <c r="D153" s="35" t="s">
        <v>351</v>
      </c>
      <c r="E153" s="36" t="s">
        <v>352</v>
      </c>
      <c r="F153" s="60" t="n">
        <v>107048.17</v>
      </c>
      <c r="G153" s="62" t="n">
        <v>10126.0715</v>
      </c>
      <c r="H153" s="62" t="n">
        <v>18176.6993</v>
      </c>
      <c r="I153" s="62"/>
      <c r="J153" s="60" t="n">
        <v>78745.3992</v>
      </c>
      <c r="K153" s="37" t="s">
        <v>22</v>
      </c>
    </row>
    <row r="154" customFormat="false" ht="15" hidden="false" customHeight="true" outlineLevel="0" collapsed="false">
      <c r="B154" s="38" t="n">
        <v>109</v>
      </c>
      <c r="C154" s="18" t="s">
        <v>353</v>
      </c>
      <c r="D154" s="18" t="s">
        <v>354</v>
      </c>
      <c r="E154" s="25" t="s">
        <v>355</v>
      </c>
      <c r="F154" s="23" t="n">
        <v>121753.11</v>
      </c>
      <c r="G154" s="22" t="n">
        <v>11710.86</v>
      </c>
      <c r="H154" s="22" t="n">
        <v>21506.2886</v>
      </c>
      <c r="I154" s="22"/>
      <c r="J154" s="23" t="n">
        <v>88535.9614</v>
      </c>
      <c r="K154" s="39" t="s">
        <v>22</v>
      </c>
    </row>
    <row r="155" customFormat="false" ht="15" hidden="false" customHeight="true" outlineLevel="0" collapsed="false">
      <c r="B155" s="34" t="n">
        <v>110</v>
      </c>
      <c r="C155" s="18" t="s">
        <v>356</v>
      </c>
      <c r="D155" s="18" t="s">
        <v>357</v>
      </c>
      <c r="E155" s="25" t="s">
        <v>358</v>
      </c>
      <c r="F155" s="23" t="n">
        <v>163437.73</v>
      </c>
      <c r="G155" s="22" t="n">
        <v>15975.095</v>
      </c>
      <c r="H155" s="22" t="n">
        <v>30168.8408</v>
      </c>
      <c r="I155" s="22"/>
      <c r="J155" s="23" t="n">
        <v>117293.7942</v>
      </c>
      <c r="K155" s="39" t="s">
        <v>22</v>
      </c>
    </row>
    <row r="156" customFormat="false" ht="15" hidden="false" customHeight="true" outlineLevel="0" collapsed="false">
      <c r="B156" s="38" t="n">
        <v>111</v>
      </c>
      <c r="C156" s="40" t="s">
        <v>359</v>
      </c>
      <c r="D156" s="40" t="s">
        <v>360</v>
      </c>
      <c r="E156" s="41" t="s">
        <v>361</v>
      </c>
      <c r="F156" s="64" t="n">
        <v>123424.59</v>
      </c>
      <c r="G156" s="66" t="n">
        <v>11909.039</v>
      </c>
      <c r="H156" s="66" t="n">
        <v>21946.09</v>
      </c>
      <c r="I156" s="66"/>
      <c r="J156" s="64" t="n">
        <v>89569.461</v>
      </c>
      <c r="K156" s="42" t="s">
        <v>22</v>
      </c>
    </row>
    <row r="157" customFormat="false" ht="15" hidden="false" customHeight="true" outlineLevel="0" collapsed="false">
      <c r="B157" s="26"/>
      <c r="C157" s="27"/>
      <c r="D157" s="27"/>
      <c r="E157" s="28" t="s">
        <v>41</v>
      </c>
      <c r="F157" s="67" t="n">
        <f aca="false">SUM(F153:F156)</f>
        <v>515663.6</v>
      </c>
      <c r="G157" s="67" t="n">
        <f aca="false">SUM(G153:G156)</f>
        <v>49721.0655</v>
      </c>
      <c r="H157" s="67" t="n">
        <f aca="false">SUM(H153:H156)</f>
        <v>91797.9187</v>
      </c>
      <c r="I157" s="67"/>
      <c r="J157" s="67" t="n">
        <f aca="false">SUM(J153:J156)</f>
        <v>374144.6158</v>
      </c>
      <c r="K157" s="75"/>
    </row>
    <row r="158" customFormat="false" ht="15" hidden="false" customHeight="true" outlineLevel="0" collapsed="false">
      <c r="B158" s="58"/>
      <c r="C158" s="27"/>
      <c r="D158" s="27"/>
      <c r="E158" s="28"/>
      <c r="F158" s="59"/>
      <c r="G158" s="59"/>
      <c r="H158" s="59"/>
      <c r="I158" s="32"/>
      <c r="J158" s="59"/>
      <c r="K158" s="33"/>
    </row>
    <row r="159" customFormat="false" ht="36.75" hidden="false" customHeight="true" outlineLevel="0" collapsed="false">
      <c r="A159" s="91"/>
      <c r="B159" s="10" t="s">
        <v>10</v>
      </c>
      <c r="C159" s="76" t="s">
        <v>11</v>
      </c>
      <c r="D159" s="77"/>
      <c r="E159" s="78"/>
      <c r="F159" s="12" t="s">
        <v>12</v>
      </c>
      <c r="G159" s="13" t="s">
        <v>13</v>
      </c>
      <c r="H159" s="14" t="s">
        <v>14</v>
      </c>
      <c r="I159" s="15" t="s">
        <v>15</v>
      </c>
      <c r="J159" s="16" t="s">
        <v>16</v>
      </c>
      <c r="K159" s="16" t="s">
        <v>17</v>
      </c>
    </row>
    <row r="160" customFormat="false" ht="15.75" hidden="false" customHeight="true" outlineLevel="0" collapsed="false">
      <c r="B160" s="92" t="s">
        <v>362</v>
      </c>
      <c r="C160" s="92"/>
      <c r="D160" s="92"/>
      <c r="E160" s="92"/>
      <c r="F160" s="92"/>
      <c r="G160" s="92"/>
      <c r="H160" s="92"/>
      <c r="I160" s="92"/>
      <c r="J160" s="92"/>
      <c r="K160" s="92"/>
    </row>
    <row r="161" customFormat="false" ht="15" hidden="false" customHeight="true" outlineLevel="0" collapsed="false">
      <c r="B161" s="52" t="n">
        <v>112</v>
      </c>
      <c r="C161" s="93" t="s">
        <v>363</v>
      </c>
      <c r="D161" s="93" t="s">
        <v>364</v>
      </c>
      <c r="E161" s="94" t="s">
        <v>365</v>
      </c>
      <c r="F161" s="95" t="n">
        <v>72429.2</v>
      </c>
      <c r="G161" s="54" t="n">
        <v>6691.897</v>
      </c>
      <c r="H161" s="55" t="n">
        <v>11347.1618</v>
      </c>
      <c r="I161" s="55"/>
      <c r="J161" s="95" t="n">
        <v>54390.1412</v>
      </c>
      <c r="K161" s="96" t="s">
        <v>22</v>
      </c>
    </row>
    <row r="162" customFormat="false" ht="15" hidden="false" customHeight="true" outlineLevel="0" collapsed="false">
      <c r="B162" s="51" t="n">
        <v>113</v>
      </c>
      <c r="C162" s="18" t="s">
        <v>366</v>
      </c>
      <c r="D162" s="18" t="s">
        <v>367</v>
      </c>
      <c r="E162" s="25" t="s">
        <v>368</v>
      </c>
      <c r="F162" s="20" t="n">
        <v>105979.34</v>
      </c>
      <c r="G162" s="21" t="n">
        <v>10121.7015</v>
      </c>
      <c r="H162" s="22" t="n">
        <v>18311.4775</v>
      </c>
      <c r="I162" s="22"/>
      <c r="J162" s="20" t="n">
        <v>77546.161</v>
      </c>
      <c r="K162" s="24" t="s">
        <v>22</v>
      </c>
    </row>
    <row r="163" customFormat="false" ht="15" hidden="false" customHeight="true" outlineLevel="0" collapsed="false">
      <c r="B163" s="52" t="n">
        <v>114</v>
      </c>
      <c r="C163" s="18" t="s">
        <v>369</v>
      </c>
      <c r="D163" s="18" t="s">
        <v>370</v>
      </c>
      <c r="E163" s="25" t="s">
        <v>371</v>
      </c>
      <c r="F163" s="20" t="n">
        <v>125160.18</v>
      </c>
      <c r="G163" s="21" t="n">
        <v>12043.0255</v>
      </c>
      <c r="H163" s="22" t="n">
        <v>22158.6615</v>
      </c>
      <c r="I163" s="22"/>
      <c r="J163" s="20" t="n">
        <v>90958.493</v>
      </c>
      <c r="K163" s="24" t="s">
        <v>22</v>
      </c>
    </row>
    <row r="164" customFormat="false" ht="15" hidden="false" customHeight="true" outlineLevel="0" collapsed="false">
      <c r="B164" s="51" t="n">
        <v>115</v>
      </c>
      <c r="C164" s="18" t="s">
        <v>372</v>
      </c>
      <c r="D164" s="18" t="s">
        <v>373</v>
      </c>
      <c r="E164" s="25" t="s">
        <v>374</v>
      </c>
      <c r="F164" s="20" t="n">
        <v>123184.02</v>
      </c>
      <c r="G164" s="21" t="n">
        <v>11845.4095</v>
      </c>
      <c r="H164" s="22" t="n">
        <v>21763.4295</v>
      </c>
      <c r="I164" s="22"/>
      <c r="J164" s="20" t="n">
        <v>89575.181</v>
      </c>
      <c r="K164" s="24" t="s">
        <v>22</v>
      </c>
    </row>
    <row r="165" customFormat="false" ht="15" hidden="false" customHeight="true" outlineLevel="0" collapsed="false">
      <c r="B165" s="52" t="n">
        <v>116</v>
      </c>
      <c r="C165" s="18" t="s">
        <v>375</v>
      </c>
      <c r="D165" s="18" t="s">
        <v>376</v>
      </c>
      <c r="E165" s="25" t="s">
        <v>377</v>
      </c>
      <c r="F165" s="20" t="n">
        <v>119832.83</v>
      </c>
      <c r="G165" s="21" t="n">
        <v>11549.863</v>
      </c>
      <c r="H165" s="22" t="n">
        <v>21227.738</v>
      </c>
      <c r="I165" s="22"/>
      <c r="J165" s="20" t="n">
        <v>87055.229</v>
      </c>
      <c r="K165" s="24" t="s">
        <v>22</v>
      </c>
    </row>
    <row r="166" customFormat="false" ht="15" hidden="false" customHeight="true" outlineLevel="0" collapsed="false">
      <c r="B166" s="51" t="n">
        <v>117</v>
      </c>
      <c r="C166" s="18" t="s">
        <v>378</v>
      </c>
      <c r="D166" s="18" t="s">
        <v>379</v>
      </c>
      <c r="E166" s="25" t="s">
        <v>380</v>
      </c>
      <c r="F166" s="20" t="n">
        <v>108234.22</v>
      </c>
      <c r="G166" s="21" t="n">
        <v>10418.8925</v>
      </c>
      <c r="H166" s="22" t="n">
        <v>19006.2437</v>
      </c>
      <c r="I166" s="22"/>
      <c r="J166" s="20" t="n">
        <v>78809.0838</v>
      </c>
      <c r="K166" s="24" t="s">
        <v>22</v>
      </c>
    </row>
    <row r="167" customFormat="false" ht="15" hidden="false" customHeight="true" outlineLevel="0" collapsed="false">
      <c r="B167" s="52" t="n">
        <v>118</v>
      </c>
      <c r="C167" s="18" t="s">
        <v>381</v>
      </c>
      <c r="D167" s="18" t="s">
        <v>382</v>
      </c>
      <c r="E167" s="25" t="s">
        <v>383</v>
      </c>
      <c r="F167" s="20" t="n">
        <v>167746.59</v>
      </c>
      <c r="G167" s="21" t="n">
        <v>16427.466</v>
      </c>
      <c r="H167" s="22" t="n">
        <v>31103.6618</v>
      </c>
      <c r="I167" s="22"/>
      <c r="J167" s="20" t="n">
        <v>120215.4622</v>
      </c>
      <c r="K167" s="24" t="s">
        <v>22</v>
      </c>
      <c r="N167" s="1" t="n">
        <v>8</v>
      </c>
    </row>
    <row r="168" customFormat="false" ht="15" hidden="false" customHeight="true" outlineLevel="0" collapsed="false">
      <c r="B168" s="51" t="n">
        <v>119</v>
      </c>
      <c r="C168" s="18" t="s">
        <v>384</v>
      </c>
      <c r="D168" s="18" t="s">
        <v>385</v>
      </c>
      <c r="E168" s="25" t="s">
        <v>386</v>
      </c>
      <c r="F168" s="20" t="n">
        <v>93896.1</v>
      </c>
      <c r="G168" s="21" t="n">
        <v>8873.375</v>
      </c>
      <c r="H168" s="22" t="n">
        <v>15758.821</v>
      </c>
      <c r="I168" s="22"/>
      <c r="J168" s="20" t="n">
        <v>69263.904</v>
      </c>
      <c r="K168" s="24" t="s">
        <v>22</v>
      </c>
    </row>
    <row r="169" customFormat="false" ht="15" hidden="false" customHeight="true" outlineLevel="0" collapsed="false">
      <c r="B169" s="52" t="n">
        <v>120</v>
      </c>
      <c r="C169" s="18" t="s">
        <v>387</v>
      </c>
      <c r="D169" s="18" t="s">
        <v>388</v>
      </c>
      <c r="E169" s="25" t="s">
        <v>389</v>
      </c>
      <c r="F169" s="20" t="n">
        <v>96571.24</v>
      </c>
      <c r="G169" s="21" t="n">
        <v>9131.36</v>
      </c>
      <c r="H169" s="22" t="n">
        <v>16261.4504</v>
      </c>
      <c r="I169" s="22"/>
      <c r="J169" s="20" t="n">
        <v>71178.4296</v>
      </c>
      <c r="K169" s="24" t="s">
        <v>22</v>
      </c>
    </row>
    <row r="170" customFormat="false" ht="15" hidden="false" customHeight="true" outlineLevel="0" collapsed="false">
      <c r="B170" s="51" t="n">
        <v>121</v>
      </c>
      <c r="C170" s="18" t="s">
        <v>390</v>
      </c>
      <c r="D170" s="18" t="s">
        <v>391</v>
      </c>
      <c r="E170" s="25" t="s">
        <v>392</v>
      </c>
      <c r="F170" s="20" t="n">
        <v>46901.59</v>
      </c>
      <c r="G170" s="21" t="n">
        <v>4173.924</v>
      </c>
      <c r="H170" s="22" t="n">
        <v>6359.919</v>
      </c>
      <c r="I170" s="22"/>
      <c r="J170" s="20" t="n">
        <v>36367.747</v>
      </c>
      <c r="K170" s="24"/>
    </row>
    <row r="171" customFormat="false" ht="15" hidden="false" customHeight="true" outlineLevel="0" collapsed="false">
      <c r="B171" s="52" t="n">
        <v>122</v>
      </c>
      <c r="C171" s="18" t="s">
        <v>393</v>
      </c>
      <c r="D171" s="18" t="s">
        <v>394</v>
      </c>
      <c r="E171" s="25" t="s">
        <v>395</v>
      </c>
      <c r="F171" s="20" t="n">
        <v>102678.16</v>
      </c>
      <c r="G171" s="21" t="n">
        <v>9791.5835</v>
      </c>
      <c r="H171" s="22" t="n">
        <v>17651.2415</v>
      </c>
      <c r="I171" s="22"/>
      <c r="J171" s="20" t="n">
        <v>75235.335</v>
      </c>
      <c r="K171" s="24" t="s">
        <v>22</v>
      </c>
    </row>
    <row r="172" customFormat="false" ht="15" hidden="false" customHeight="true" outlineLevel="0" collapsed="false">
      <c r="B172" s="51" t="n">
        <v>123</v>
      </c>
      <c r="C172" s="18" t="s">
        <v>396</v>
      </c>
      <c r="D172" s="18" t="s">
        <v>397</v>
      </c>
      <c r="E172" s="25" t="s">
        <v>398</v>
      </c>
      <c r="F172" s="20" t="n">
        <v>105129.33</v>
      </c>
      <c r="G172" s="21" t="n">
        <v>9978.919</v>
      </c>
      <c r="H172" s="22" t="n">
        <v>17945.0184</v>
      </c>
      <c r="I172" s="22"/>
      <c r="J172" s="20" t="n">
        <v>77205.3926</v>
      </c>
      <c r="K172" s="24" t="s">
        <v>22</v>
      </c>
    </row>
    <row r="173" customFormat="false" ht="15" hidden="false" customHeight="true" outlineLevel="0" collapsed="false">
      <c r="B173" s="26"/>
      <c r="C173" s="27"/>
      <c r="D173" s="27"/>
      <c r="E173" s="28" t="s">
        <v>41</v>
      </c>
      <c r="F173" s="56" t="n">
        <f aca="false">SUM(F161:F172)</f>
        <v>1267742.8</v>
      </c>
      <c r="G173" s="56" t="n">
        <f aca="false">SUM(G161:G172)</f>
        <v>121047.4165</v>
      </c>
      <c r="H173" s="67" t="n">
        <f aca="false">SUM(H161:H172)</f>
        <v>218894.8241</v>
      </c>
      <c r="I173" s="56"/>
      <c r="J173" s="56" t="n">
        <f aca="false">SUM(J161:J172)</f>
        <v>927800.5594</v>
      </c>
      <c r="K173" s="57"/>
    </row>
    <row r="174" customFormat="false" ht="15" hidden="false" customHeight="true" outlineLevel="0" collapsed="false">
      <c r="B174" s="58"/>
      <c r="C174" s="27"/>
      <c r="D174" s="27"/>
      <c r="E174" s="28"/>
      <c r="F174" s="59"/>
      <c r="G174" s="59"/>
      <c r="H174" s="59"/>
      <c r="I174" s="32"/>
      <c r="J174" s="59"/>
      <c r="K174" s="33"/>
    </row>
    <row r="175" customFormat="false" ht="36.75" hidden="false" customHeight="true" outlineLevel="0" collapsed="false">
      <c r="B175" s="10" t="s">
        <v>10</v>
      </c>
      <c r="C175" s="76" t="s">
        <v>11</v>
      </c>
      <c r="D175" s="77"/>
      <c r="E175" s="78"/>
      <c r="F175" s="12" t="s">
        <v>12</v>
      </c>
      <c r="G175" s="13" t="s">
        <v>13</v>
      </c>
      <c r="H175" s="14" t="s">
        <v>14</v>
      </c>
      <c r="I175" s="15" t="s">
        <v>15</v>
      </c>
      <c r="J175" s="16" t="s">
        <v>16</v>
      </c>
      <c r="K175" s="16" t="s">
        <v>17</v>
      </c>
    </row>
    <row r="176" customFormat="false" ht="15.75" hidden="false" customHeight="true" outlineLevel="0" collapsed="false">
      <c r="B176" s="50" t="s">
        <v>399</v>
      </c>
      <c r="C176" s="50"/>
      <c r="D176" s="50"/>
      <c r="E176" s="50"/>
      <c r="F176" s="50"/>
      <c r="G176" s="50"/>
      <c r="H176" s="50"/>
      <c r="I176" s="50"/>
      <c r="J176" s="50"/>
      <c r="K176" s="50"/>
    </row>
    <row r="177" customFormat="false" ht="15" hidden="false" customHeight="true" outlineLevel="0" collapsed="false">
      <c r="B177" s="51" t="n">
        <v>124</v>
      </c>
      <c r="C177" s="18" t="s">
        <v>400</v>
      </c>
      <c r="D177" s="18" t="s">
        <v>401</v>
      </c>
      <c r="E177" s="25" t="s">
        <v>402</v>
      </c>
      <c r="F177" s="23" t="n">
        <v>91994.06</v>
      </c>
      <c r="G177" s="22" t="n">
        <v>8683.171</v>
      </c>
      <c r="H177" s="49" t="n">
        <v>15378.413</v>
      </c>
      <c r="I177" s="22"/>
      <c r="J177" s="23" t="n">
        <v>67932.476</v>
      </c>
      <c r="K177" s="24" t="s">
        <v>22</v>
      </c>
    </row>
    <row r="178" customFormat="false" ht="15" hidden="false" customHeight="true" outlineLevel="0" collapsed="false">
      <c r="B178" s="51" t="n">
        <v>125</v>
      </c>
      <c r="C178" s="18" t="s">
        <v>403</v>
      </c>
      <c r="D178" s="18" t="s">
        <v>404</v>
      </c>
      <c r="E178" s="25" t="s">
        <v>405</v>
      </c>
      <c r="F178" s="23" t="n">
        <v>122552.58</v>
      </c>
      <c r="G178" s="22" t="n">
        <v>11821.838</v>
      </c>
      <c r="H178" s="49" t="n">
        <v>21771.688</v>
      </c>
      <c r="I178" s="22"/>
      <c r="J178" s="23" t="n">
        <v>88959.054</v>
      </c>
      <c r="K178" s="24" t="s">
        <v>22</v>
      </c>
    </row>
    <row r="179" customFormat="false" ht="15" hidden="false" customHeight="true" outlineLevel="0" collapsed="false">
      <c r="B179" s="51" t="n">
        <v>126</v>
      </c>
      <c r="C179" s="18" t="s">
        <v>406</v>
      </c>
      <c r="D179" s="18" t="s">
        <v>407</v>
      </c>
      <c r="E179" s="25" t="s">
        <v>408</v>
      </c>
      <c r="F179" s="23" t="n">
        <v>123990.07</v>
      </c>
      <c r="G179" s="22" t="n">
        <v>11976.495</v>
      </c>
      <c r="H179" s="49" t="n">
        <v>22096.2732</v>
      </c>
      <c r="I179" s="22"/>
      <c r="J179" s="23" t="n">
        <v>89917.3018</v>
      </c>
      <c r="K179" s="24" t="s">
        <v>22</v>
      </c>
    </row>
    <row r="180" customFormat="false" ht="15" hidden="false" customHeight="true" outlineLevel="0" collapsed="false">
      <c r="B180" s="51" t="n">
        <v>127</v>
      </c>
      <c r="C180" s="18" t="s">
        <v>409</v>
      </c>
      <c r="D180" s="18" t="s">
        <v>410</v>
      </c>
      <c r="E180" s="25" t="s">
        <v>411</v>
      </c>
      <c r="F180" s="23" t="n">
        <v>123421.56</v>
      </c>
      <c r="G180" s="22" t="n">
        <v>11869.1635</v>
      </c>
      <c r="H180" s="49" t="n">
        <v>21810.9375</v>
      </c>
      <c r="I180" s="22"/>
      <c r="J180" s="23" t="n">
        <v>89741.459</v>
      </c>
      <c r="K180" s="24" t="s">
        <v>22</v>
      </c>
    </row>
    <row r="181" customFormat="false" ht="15" hidden="false" customHeight="true" outlineLevel="0" collapsed="false">
      <c r="B181" s="51" t="n">
        <v>128</v>
      </c>
      <c r="C181" s="18" t="s">
        <v>412</v>
      </c>
      <c r="D181" s="18" t="s">
        <v>413</v>
      </c>
      <c r="E181" s="25" t="s">
        <v>414</v>
      </c>
      <c r="F181" s="23" t="n">
        <v>109233.21</v>
      </c>
      <c r="G181" s="22" t="n">
        <v>10412.8675</v>
      </c>
      <c r="H181" s="49" t="n">
        <v>18845.9001</v>
      </c>
      <c r="I181" s="22"/>
      <c r="J181" s="23" t="n">
        <v>79974.4424</v>
      </c>
      <c r="K181" s="24" t="s">
        <v>22</v>
      </c>
    </row>
    <row r="182" customFormat="false" ht="15" hidden="false" customHeight="true" outlineLevel="0" collapsed="false">
      <c r="B182" s="51" t="n">
        <v>129</v>
      </c>
      <c r="C182" s="18" t="s">
        <v>415</v>
      </c>
      <c r="D182" s="18" t="s">
        <v>416</v>
      </c>
      <c r="E182" s="25" t="s">
        <v>417</v>
      </c>
      <c r="F182" s="23" t="n">
        <v>101934.9</v>
      </c>
      <c r="G182" s="22" t="n">
        <v>9717.2575</v>
      </c>
      <c r="H182" s="49" t="n">
        <v>17502.5895</v>
      </c>
      <c r="I182" s="22"/>
      <c r="J182" s="23" t="n">
        <v>74715.053</v>
      </c>
      <c r="K182" s="24" t="s">
        <v>22</v>
      </c>
    </row>
    <row r="183" customFormat="false" ht="15" hidden="false" customHeight="true" outlineLevel="0" collapsed="false">
      <c r="B183" s="51" t="n">
        <v>130</v>
      </c>
      <c r="C183" s="18" t="s">
        <v>418</v>
      </c>
      <c r="D183" s="18" t="s">
        <v>419</v>
      </c>
      <c r="E183" s="25" t="s">
        <v>420</v>
      </c>
      <c r="F183" s="23" t="n">
        <v>108234.22</v>
      </c>
      <c r="G183" s="22" t="n">
        <v>10312.9685</v>
      </c>
      <c r="H183" s="49" t="n">
        <v>18646.1021</v>
      </c>
      <c r="I183" s="22"/>
      <c r="J183" s="23" t="n">
        <v>79275.1494</v>
      </c>
      <c r="K183" s="24" t="s">
        <v>22</v>
      </c>
    </row>
    <row r="184" customFormat="false" ht="15" hidden="false" customHeight="true" outlineLevel="0" collapsed="false">
      <c r="B184" s="51" t="n">
        <v>131</v>
      </c>
      <c r="C184" s="18" t="s">
        <v>421</v>
      </c>
      <c r="D184" s="18" t="s">
        <v>422</v>
      </c>
      <c r="E184" s="25" t="s">
        <v>423</v>
      </c>
      <c r="F184" s="23" t="n">
        <v>120952.33</v>
      </c>
      <c r="G184" s="22" t="n">
        <v>11661.813</v>
      </c>
      <c r="H184" s="49" t="n">
        <v>21451.638</v>
      </c>
      <c r="I184" s="22"/>
      <c r="J184" s="23" t="n">
        <v>87838.879</v>
      </c>
      <c r="K184" s="24" t="s">
        <v>22</v>
      </c>
    </row>
    <row r="185" customFormat="false" ht="15" hidden="false" customHeight="true" outlineLevel="0" collapsed="false">
      <c r="B185" s="51" t="n">
        <v>132</v>
      </c>
      <c r="C185" s="18" t="s">
        <v>424</v>
      </c>
      <c r="D185" s="18" t="s">
        <v>425</v>
      </c>
      <c r="E185" s="25" t="s">
        <v>426</v>
      </c>
      <c r="F185" s="23" t="n">
        <v>166710.44</v>
      </c>
      <c r="G185" s="22" t="n">
        <v>16323.851</v>
      </c>
      <c r="H185" s="49" t="n">
        <v>30896.4318</v>
      </c>
      <c r="I185" s="22"/>
      <c r="J185" s="23" t="n">
        <v>119490.1572</v>
      </c>
      <c r="K185" s="24" t="s">
        <v>22</v>
      </c>
    </row>
    <row r="186" customFormat="false" ht="15" hidden="false" customHeight="true" outlineLevel="0" collapsed="false">
      <c r="B186" s="51" t="n">
        <v>133</v>
      </c>
      <c r="C186" s="18" t="s">
        <v>427</v>
      </c>
      <c r="D186" s="18" t="s">
        <v>428</v>
      </c>
      <c r="E186" s="25" t="s">
        <v>429</v>
      </c>
      <c r="F186" s="23" t="n">
        <v>125160.18</v>
      </c>
      <c r="G186" s="22" t="n">
        <v>12043.0255</v>
      </c>
      <c r="H186" s="49" t="n">
        <v>22158.6615</v>
      </c>
      <c r="I186" s="22"/>
      <c r="J186" s="23" t="n">
        <v>90958.493</v>
      </c>
      <c r="K186" s="24" t="s">
        <v>22</v>
      </c>
    </row>
    <row r="187" customFormat="false" ht="15" hidden="false" customHeight="true" outlineLevel="0" collapsed="false">
      <c r="B187" s="51" t="n">
        <v>134</v>
      </c>
      <c r="C187" s="18" t="s">
        <v>430</v>
      </c>
      <c r="D187" s="18" t="s">
        <v>431</v>
      </c>
      <c r="E187" s="25" t="s">
        <v>432</v>
      </c>
      <c r="F187" s="23" t="n">
        <v>96571.24</v>
      </c>
      <c r="G187" s="22" t="n">
        <v>9131.36</v>
      </c>
      <c r="H187" s="49" t="n">
        <v>16261.4504</v>
      </c>
      <c r="I187" s="22"/>
      <c r="J187" s="23" t="n">
        <v>71178.4296</v>
      </c>
      <c r="K187" s="24" t="s">
        <v>22</v>
      </c>
    </row>
    <row r="188" customFormat="false" ht="15" hidden="false" customHeight="true" outlineLevel="0" collapsed="false">
      <c r="B188" s="51" t="n">
        <v>135</v>
      </c>
      <c r="C188" s="18" t="s">
        <v>433</v>
      </c>
      <c r="D188" s="18" t="s">
        <v>434</v>
      </c>
      <c r="E188" s="25" t="s">
        <v>435</v>
      </c>
      <c r="F188" s="23" t="n">
        <v>69901.26</v>
      </c>
      <c r="G188" s="22" t="n">
        <v>6513.8935</v>
      </c>
      <c r="H188" s="49" t="n">
        <v>11095.8615</v>
      </c>
      <c r="I188" s="22"/>
      <c r="J188" s="23" t="n">
        <v>52291.505</v>
      </c>
      <c r="K188" s="24" t="s">
        <v>22</v>
      </c>
    </row>
    <row r="189" customFormat="false" ht="15" hidden="false" customHeight="true" outlineLevel="0" collapsed="false">
      <c r="B189" s="26"/>
      <c r="C189" s="27"/>
      <c r="D189" s="27"/>
      <c r="E189" s="28" t="s">
        <v>41</v>
      </c>
      <c r="F189" s="56" t="n">
        <f aca="false">SUM(F177:F188)</f>
        <v>1360656.05</v>
      </c>
      <c r="G189" s="56" t="n">
        <f aca="false">SUM(G177:G188)</f>
        <v>130467.704</v>
      </c>
      <c r="H189" s="56" t="n">
        <f aca="false">SUM(H177:H188)</f>
        <v>237915.9466</v>
      </c>
      <c r="I189" s="56"/>
      <c r="J189" s="56" t="n">
        <f aca="false">SUM(J177:J188)</f>
        <v>992272.3994</v>
      </c>
      <c r="K189" s="57"/>
    </row>
    <row r="190" customFormat="false" ht="15" hidden="false" customHeight="true" outlineLevel="0" collapsed="false">
      <c r="B190" s="58"/>
      <c r="C190" s="27"/>
      <c r="D190" s="27"/>
      <c r="E190" s="28"/>
      <c r="F190" s="59"/>
      <c r="G190" s="59"/>
      <c r="H190" s="59"/>
      <c r="I190" s="32"/>
      <c r="J190" s="59"/>
      <c r="K190" s="33"/>
    </row>
    <row r="191" customFormat="false" ht="36.75" hidden="false" customHeight="true" outlineLevel="0" collapsed="false">
      <c r="B191" s="10" t="s">
        <v>10</v>
      </c>
      <c r="C191" s="76" t="s">
        <v>11</v>
      </c>
      <c r="D191" s="77"/>
      <c r="E191" s="78"/>
      <c r="F191" s="12" t="s">
        <v>12</v>
      </c>
      <c r="G191" s="13" t="s">
        <v>13</v>
      </c>
      <c r="H191" s="14" t="s">
        <v>14</v>
      </c>
      <c r="I191" s="15" t="s">
        <v>15</v>
      </c>
      <c r="J191" s="16" t="s">
        <v>16</v>
      </c>
      <c r="K191" s="16" t="s">
        <v>17</v>
      </c>
    </row>
    <row r="192" customFormat="false" ht="15.75" hidden="false" customHeight="true" outlineLevel="0" collapsed="false">
      <c r="B192" s="50" t="s">
        <v>436</v>
      </c>
      <c r="C192" s="50"/>
      <c r="D192" s="50"/>
      <c r="E192" s="50"/>
      <c r="F192" s="50"/>
      <c r="G192" s="50"/>
      <c r="H192" s="50"/>
      <c r="I192" s="50"/>
      <c r="J192" s="50"/>
      <c r="K192" s="50"/>
    </row>
    <row r="193" customFormat="false" ht="15" hidden="false" customHeight="true" outlineLevel="0" collapsed="false">
      <c r="B193" s="51" t="n">
        <v>136</v>
      </c>
      <c r="C193" s="18" t="s">
        <v>437</v>
      </c>
      <c r="D193" s="18" t="s">
        <v>438</v>
      </c>
      <c r="E193" s="25" t="s">
        <v>439</v>
      </c>
      <c r="F193" s="23" t="n">
        <v>110489.11</v>
      </c>
      <c r="G193" s="22" t="n">
        <v>10555.568</v>
      </c>
      <c r="H193" s="49" t="n">
        <v>19155.2558</v>
      </c>
      <c r="I193" s="22"/>
      <c r="J193" s="23" t="n">
        <v>80778.2862</v>
      </c>
      <c r="K193" s="24" t="s">
        <v>22</v>
      </c>
    </row>
    <row r="194" customFormat="false" ht="15" hidden="false" customHeight="true" outlineLevel="0" collapsed="false">
      <c r="B194" s="51" t="n">
        <v>137</v>
      </c>
      <c r="C194" s="18" t="s">
        <v>440</v>
      </c>
      <c r="D194" s="18" t="s">
        <v>441</v>
      </c>
      <c r="E194" s="25" t="s">
        <v>442</v>
      </c>
      <c r="F194" s="23" t="n">
        <v>166587.55</v>
      </c>
      <c r="G194" s="22" t="n">
        <v>16310.6295</v>
      </c>
      <c r="H194" s="49" t="n">
        <v>30868.6833</v>
      </c>
      <c r="I194" s="22"/>
      <c r="J194" s="23" t="n">
        <v>119408.2372</v>
      </c>
      <c r="K194" s="24" t="s">
        <v>22</v>
      </c>
    </row>
    <row r="195" customFormat="false" ht="15" hidden="false" customHeight="true" outlineLevel="0" collapsed="false">
      <c r="B195" s="51" t="n">
        <v>138</v>
      </c>
      <c r="C195" s="18" t="s">
        <v>443</v>
      </c>
      <c r="D195" s="18" t="s">
        <v>444</v>
      </c>
      <c r="E195" s="25" t="s">
        <v>445</v>
      </c>
      <c r="F195" s="23" t="n">
        <v>124858.07</v>
      </c>
      <c r="G195" s="22" t="n">
        <v>11874.3105</v>
      </c>
      <c r="H195" s="49" t="n">
        <v>21612.628</v>
      </c>
      <c r="I195" s="22"/>
      <c r="J195" s="23" t="n">
        <v>91371.1315</v>
      </c>
      <c r="K195" s="24" t="s">
        <v>22</v>
      </c>
    </row>
    <row r="196" customFormat="false" ht="15" hidden="false" customHeight="true" outlineLevel="0" collapsed="false">
      <c r="B196" s="51" t="n">
        <v>139</v>
      </c>
      <c r="C196" s="18" t="s">
        <v>446</v>
      </c>
      <c r="D196" s="18" t="s">
        <v>447</v>
      </c>
      <c r="E196" s="25" t="s">
        <v>448</v>
      </c>
      <c r="F196" s="23" t="n">
        <v>92251.96</v>
      </c>
      <c r="G196" s="22" t="n">
        <v>8623.0985</v>
      </c>
      <c r="H196" s="49" t="n">
        <v>15129.002</v>
      </c>
      <c r="I196" s="22"/>
      <c r="J196" s="23" t="n">
        <v>68499.8595</v>
      </c>
      <c r="K196" s="24" t="s">
        <v>22</v>
      </c>
    </row>
    <row r="197" customFormat="false" ht="15" hidden="false" customHeight="true" outlineLevel="0" collapsed="false">
      <c r="B197" s="51" t="n">
        <v>140</v>
      </c>
      <c r="C197" s="18" t="s">
        <v>449</v>
      </c>
      <c r="D197" s="18" t="s">
        <v>450</v>
      </c>
      <c r="E197" s="25" t="s">
        <v>451</v>
      </c>
      <c r="F197" s="23" t="n">
        <v>124981.09</v>
      </c>
      <c r="G197" s="22" t="n">
        <v>12044.9025</v>
      </c>
      <c r="H197" s="49" t="n">
        <v>22190.1159</v>
      </c>
      <c r="I197" s="22"/>
      <c r="J197" s="23" t="n">
        <v>90746.0716</v>
      </c>
      <c r="K197" s="24" t="s">
        <v>22</v>
      </c>
    </row>
    <row r="198" customFormat="false" ht="15" hidden="false" customHeight="true" outlineLevel="0" collapsed="false">
      <c r="B198" s="51" t="n">
        <v>141</v>
      </c>
      <c r="C198" s="18" t="s">
        <v>452</v>
      </c>
      <c r="D198" s="18" t="s">
        <v>453</v>
      </c>
      <c r="E198" s="25" t="s">
        <v>454</v>
      </c>
      <c r="F198" s="23" t="n">
        <v>110489.11</v>
      </c>
      <c r="G198" s="22" t="n">
        <v>10555.568</v>
      </c>
      <c r="H198" s="49" t="n">
        <v>19155.2558</v>
      </c>
      <c r="I198" s="22"/>
      <c r="J198" s="23" t="n">
        <v>80778.2862</v>
      </c>
      <c r="K198" s="24" t="s">
        <v>22</v>
      </c>
    </row>
    <row r="199" customFormat="false" ht="15" hidden="false" customHeight="true" outlineLevel="0" collapsed="false">
      <c r="B199" s="51" t="n">
        <v>142</v>
      </c>
      <c r="C199" s="18" t="s">
        <v>455</v>
      </c>
      <c r="D199" s="18" t="s">
        <v>456</v>
      </c>
      <c r="E199" s="25" t="s">
        <v>457</v>
      </c>
      <c r="F199" s="23" t="n">
        <v>127380.54</v>
      </c>
      <c r="G199" s="22" t="n">
        <v>12435.4105</v>
      </c>
      <c r="H199" s="49" t="n">
        <v>23181.9201</v>
      </c>
      <c r="I199" s="22"/>
      <c r="J199" s="23" t="n">
        <v>91763.2094</v>
      </c>
      <c r="K199" s="24" t="s">
        <v>22</v>
      </c>
    </row>
    <row r="200" customFormat="false" ht="15" hidden="false" customHeight="true" outlineLevel="0" collapsed="false">
      <c r="B200" s="51" t="n">
        <v>143</v>
      </c>
      <c r="C200" s="18" t="s">
        <v>458</v>
      </c>
      <c r="D200" s="18" t="s">
        <v>459</v>
      </c>
      <c r="E200" s="25" t="s">
        <v>460</v>
      </c>
      <c r="F200" s="23" t="n">
        <v>96608.99</v>
      </c>
      <c r="G200" s="22" t="n">
        <v>9129.397</v>
      </c>
      <c r="H200" s="49" t="n">
        <v>16249.4912</v>
      </c>
      <c r="I200" s="22"/>
      <c r="J200" s="23" t="n">
        <v>71230.1018</v>
      </c>
      <c r="K200" s="24" t="s">
        <v>22</v>
      </c>
    </row>
    <row r="201" customFormat="false" ht="15" hidden="false" customHeight="true" outlineLevel="0" collapsed="false">
      <c r="B201" s="51" t="n">
        <v>144</v>
      </c>
      <c r="C201" s="18" t="s">
        <v>461</v>
      </c>
      <c r="D201" s="18" t="s">
        <v>462</v>
      </c>
      <c r="E201" s="25" t="s">
        <v>463</v>
      </c>
      <c r="F201" s="23" t="n">
        <v>101839.68</v>
      </c>
      <c r="G201" s="22" t="n">
        <v>9676.323</v>
      </c>
      <c r="H201" s="49" t="n">
        <v>17376.743</v>
      </c>
      <c r="I201" s="22"/>
      <c r="J201" s="23" t="n">
        <v>74786.614</v>
      </c>
      <c r="K201" s="24" t="s">
        <v>22</v>
      </c>
    </row>
    <row r="202" customFormat="false" ht="15" hidden="false" customHeight="true" outlineLevel="0" collapsed="false">
      <c r="B202" s="51" t="n">
        <v>145</v>
      </c>
      <c r="C202" s="18" t="s">
        <v>464</v>
      </c>
      <c r="D202" s="18" t="s">
        <v>465</v>
      </c>
      <c r="E202" s="25" t="s">
        <v>466</v>
      </c>
      <c r="F202" s="23" t="n">
        <v>120998.06</v>
      </c>
      <c r="G202" s="22" t="n">
        <v>11646.5995</v>
      </c>
      <c r="H202" s="49" t="n">
        <v>21393.5099</v>
      </c>
      <c r="I202" s="22"/>
      <c r="J202" s="23" t="n">
        <v>87957.9506</v>
      </c>
      <c r="K202" s="24" t="s">
        <v>22</v>
      </c>
    </row>
    <row r="203" customFormat="false" ht="15" hidden="false" customHeight="true" outlineLevel="0" collapsed="false">
      <c r="B203" s="51" t="n">
        <v>146</v>
      </c>
      <c r="C203" s="18" t="s">
        <v>467</v>
      </c>
      <c r="D203" s="18" t="s">
        <v>468</v>
      </c>
      <c r="E203" s="25" t="s">
        <v>469</v>
      </c>
      <c r="F203" s="23" t="n">
        <v>109792.23</v>
      </c>
      <c r="G203" s="22" t="n">
        <v>10526.0165</v>
      </c>
      <c r="H203" s="49" t="n">
        <v>19152.3439</v>
      </c>
      <c r="I203" s="22"/>
      <c r="J203" s="23" t="n">
        <v>80113.8696</v>
      </c>
      <c r="K203" s="24" t="s">
        <v>22</v>
      </c>
    </row>
    <row r="204" customFormat="false" ht="15" hidden="false" customHeight="true" outlineLevel="0" collapsed="false">
      <c r="B204" s="51" t="n">
        <v>147</v>
      </c>
      <c r="C204" s="18" t="s">
        <v>470</v>
      </c>
      <c r="D204" s="18" t="s">
        <v>471</v>
      </c>
      <c r="E204" s="25" t="s">
        <v>472</v>
      </c>
      <c r="F204" s="23" t="n">
        <v>91700.91</v>
      </c>
      <c r="G204" s="22" t="n">
        <v>8562.478</v>
      </c>
      <c r="H204" s="49" t="n">
        <v>14996.73</v>
      </c>
      <c r="I204" s="22"/>
      <c r="J204" s="23" t="n">
        <v>68141.702</v>
      </c>
      <c r="K204" s="24" t="s">
        <v>22</v>
      </c>
    </row>
    <row r="205" customFormat="false" ht="15" hidden="false" customHeight="true" outlineLevel="0" collapsed="false">
      <c r="B205" s="51" t="n">
        <v>148</v>
      </c>
      <c r="C205" s="18" t="s">
        <v>473</v>
      </c>
      <c r="D205" s="18" t="s">
        <v>474</v>
      </c>
      <c r="E205" s="25" t="s">
        <v>475</v>
      </c>
      <c r="F205" s="23" t="n">
        <v>101376.66</v>
      </c>
      <c r="G205" s="22" t="n">
        <v>9644.323</v>
      </c>
      <c r="H205" s="49" t="n">
        <v>17332.7658</v>
      </c>
      <c r="I205" s="22"/>
      <c r="J205" s="23" t="n">
        <v>74399.5712</v>
      </c>
      <c r="K205" s="24" t="s">
        <v>22</v>
      </c>
    </row>
    <row r="206" customFormat="false" ht="15" hidden="false" customHeight="true" outlineLevel="0" collapsed="false">
      <c r="B206" s="26"/>
      <c r="C206" s="27"/>
      <c r="D206" s="27"/>
      <c r="E206" s="28" t="s">
        <v>41</v>
      </c>
      <c r="F206" s="56" t="n">
        <f aca="false">SUM(F193:F205)</f>
        <v>1479353.96</v>
      </c>
      <c r="G206" s="56" t="n">
        <f aca="false">SUM(G193:G205)</f>
        <v>141584.6245</v>
      </c>
      <c r="H206" s="56" t="n">
        <f aca="false">SUM(H193:H205)</f>
        <v>257794.4447</v>
      </c>
      <c r="I206" s="56"/>
      <c r="J206" s="56" t="n">
        <f aca="false">SUM(J193:J205)</f>
        <v>1079974.8908</v>
      </c>
      <c r="K206" s="57"/>
    </row>
    <row r="207" customFormat="false" ht="15" hidden="false" customHeight="true" outlineLevel="0" collapsed="false">
      <c r="B207" s="58"/>
      <c r="C207" s="27"/>
      <c r="D207" s="27"/>
      <c r="E207" s="28"/>
      <c r="F207" s="59"/>
      <c r="G207" s="59"/>
      <c r="H207" s="59"/>
      <c r="I207" s="32"/>
      <c r="J207" s="59"/>
      <c r="K207" s="33"/>
    </row>
    <row r="208" customFormat="false" ht="36.75" hidden="false" customHeight="true" outlineLevel="0" collapsed="false">
      <c r="B208" s="10" t="s">
        <v>10</v>
      </c>
      <c r="C208" s="76" t="s">
        <v>11</v>
      </c>
      <c r="D208" s="77"/>
      <c r="E208" s="78"/>
      <c r="F208" s="12" t="s">
        <v>12</v>
      </c>
      <c r="G208" s="13" t="s">
        <v>13</v>
      </c>
      <c r="H208" s="14" t="s">
        <v>14</v>
      </c>
      <c r="I208" s="15" t="s">
        <v>15</v>
      </c>
      <c r="J208" s="16" t="s">
        <v>16</v>
      </c>
      <c r="K208" s="16" t="s">
        <v>17</v>
      </c>
    </row>
    <row r="209" customFormat="false" ht="15.75" hidden="false" customHeight="true" outlineLevel="0" collapsed="false">
      <c r="B209" s="50" t="s">
        <v>476</v>
      </c>
      <c r="C209" s="50"/>
      <c r="D209" s="50"/>
      <c r="E209" s="50"/>
      <c r="F209" s="50"/>
      <c r="G209" s="50"/>
      <c r="H209" s="50"/>
      <c r="I209" s="50"/>
      <c r="J209" s="50"/>
      <c r="K209" s="50"/>
    </row>
    <row r="210" customFormat="false" ht="15" hidden="false" customHeight="true" outlineLevel="0" collapsed="false">
      <c r="B210" s="51" t="n">
        <v>149</v>
      </c>
      <c r="C210" s="18" t="s">
        <v>477</v>
      </c>
      <c r="D210" s="18" t="s">
        <v>478</v>
      </c>
      <c r="E210" s="25" t="s">
        <v>479</v>
      </c>
      <c r="F210" s="23" t="n">
        <v>92207.95</v>
      </c>
      <c r="G210" s="22" t="n">
        <v>8686.7175</v>
      </c>
      <c r="H210" s="49" t="n">
        <v>15360.5265</v>
      </c>
      <c r="I210" s="22"/>
      <c r="J210" s="23" t="n">
        <v>68160.706</v>
      </c>
      <c r="K210" s="24" t="s">
        <v>22</v>
      </c>
    </row>
    <row r="211" customFormat="false" ht="15" hidden="false" customHeight="true" outlineLevel="0" collapsed="false">
      <c r="B211" s="52" t="n">
        <v>150</v>
      </c>
      <c r="C211" s="18" t="s">
        <v>480</v>
      </c>
      <c r="D211" s="18" t="s">
        <v>481</v>
      </c>
      <c r="E211" s="25" t="s">
        <v>482</v>
      </c>
      <c r="F211" s="23" t="n">
        <v>166710.44</v>
      </c>
      <c r="G211" s="22" t="n">
        <v>16323.851</v>
      </c>
      <c r="H211" s="49" t="n">
        <v>30896.4318</v>
      </c>
      <c r="I211" s="22"/>
      <c r="J211" s="23" t="n">
        <v>119490.1572</v>
      </c>
      <c r="K211" s="24" t="s">
        <v>22</v>
      </c>
    </row>
    <row r="212" customFormat="false" ht="15" hidden="false" customHeight="true" outlineLevel="0" collapsed="false">
      <c r="B212" s="51" t="n">
        <v>151</v>
      </c>
      <c r="C212" s="18" t="s">
        <v>483</v>
      </c>
      <c r="D212" s="18" t="s">
        <v>484</v>
      </c>
      <c r="E212" s="25" t="s">
        <v>485</v>
      </c>
      <c r="F212" s="23" t="n">
        <v>121494.09</v>
      </c>
      <c r="G212" s="22" t="n">
        <v>11684.194</v>
      </c>
      <c r="H212" s="49" t="n">
        <v>21451.887</v>
      </c>
      <c r="I212" s="22"/>
      <c r="J212" s="23" t="n">
        <v>88358.009</v>
      </c>
      <c r="K212" s="24" t="s">
        <v>22</v>
      </c>
    </row>
    <row r="213" customFormat="false" ht="15" hidden="false" customHeight="true" outlineLevel="0" collapsed="false">
      <c r="B213" s="52" t="n">
        <v>152</v>
      </c>
      <c r="C213" s="18" t="s">
        <v>486</v>
      </c>
      <c r="D213" s="18" t="s">
        <v>487</v>
      </c>
      <c r="E213" s="25" t="s">
        <v>488</v>
      </c>
      <c r="F213" s="23" t="n">
        <v>109308.92</v>
      </c>
      <c r="G213" s="22" t="n">
        <v>10454.6595</v>
      </c>
      <c r="H213" s="49" t="n">
        <v>18977.3935</v>
      </c>
      <c r="I213" s="22"/>
      <c r="J213" s="23" t="n">
        <v>79876.867</v>
      </c>
      <c r="K213" s="24" t="s">
        <v>22</v>
      </c>
    </row>
    <row r="214" customFormat="false" ht="15" hidden="false" customHeight="true" outlineLevel="0" collapsed="false">
      <c r="B214" s="51" t="n">
        <v>153</v>
      </c>
      <c r="C214" s="18" t="s">
        <v>489</v>
      </c>
      <c r="D214" s="18" t="s">
        <v>490</v>
      </c>
      <c r="E214" s="25" t="s">
        <v>491</v>
      </c>
      <c r="F214" s="23" t="n">
        <v>44872.85</v>
      </c>
      <c r="G214" s="22" t="n">
        <v>3737.285</v>
      </c>
      <c r="H214" s="49" t="n">
        <v>5061.57</v>
      </c>
      <c r="I214" s="22"/>
      <c r="J214" s="23" t="n">
        <v>36073.995</v>
      </c>
      <c r="K214" s="24" t="s">
        <v>22</v>
      </c>
    </row>
    <row r="215" customFormat="false" ht="15" hidden="false" customHeight="true" outlineLevel="0" collapsed="false">
      <c r="B215" s="52" t="n">
        <v>154</v>
      </c>
      <c r="C215" s="18" t="s">
        <v>492</v>
      </c>
      <c r="D215" s="18" t="s">
        <v>493</v>
      </c>
      <c r="E215" s="25" t="s">
        <v>494</v>
      </c>
      <c r="F215" s="23" t="n">
        <v>96571.24</v>
      </c>
      <c r="G215" s="22" t="n">
        <v>9243.989</v>
      </c>
      <c r="H215" s="49" t="n">
        <v>16644.389</v>
      </c>
      <c r="I215" s="22"/>
      <c r="J215" s="23" t="n">
        <v>70682.862</v>
      </c>
      <c r="K215" s="24" t="s">
        <v>22</v>
      </c>
    </row>
    <row r="216" customFormat="false" ht="15" hidden="false" customHeight="true" outlineLevel="0" collapsed="false">
      <c r="B216" s="51" t="n">
        <v>155</v>
      </c>
      <c r="C216" s="18" t="s">
        <v>495</v>
      </c>
      <c r="D216" s="18" t="s">
        <v>496</v>
      </c>
      <c r="E216" s="25" t="s">
        <v>497</v>
      </c>
      <c r="F216" s="23" t="n">
        <v>107181.73</v>
      </c>
      <c r="G216" s="22" t="n">
        <v>10207.7195</v>
      </c>
      <c r="H216" s="49" t="n">
        <v>18435.6041</v>
      </c>
      <c r="I216" s="22"/>
      <c r="J216" s="23" t="n">
        <v>78538.4064</v>
      </c>
      <c r="K216" s="24" t="s">
        <v>22</v>
      </c>
    </row>
    <row r="217" customFormat="false" ht="15" hidden="false" customHeight="true" outlineLevel="0" collapsed="false">
      <c r="B217" s="26"/>
      <c r="C217" s="27"/>
      <c r="D217" s="27"/>
      <c r="E217" s="28" t="s">
        <v>41</v>
      </c>
      <c r="F217" s="56" t="n">
        <f aca="false">SUM(F210:F216)</f>
        <v>738347.22</v>
      </c>
      <c r="G217" s="56" t="n">
        <f aca="false">SUM(G210:G216)</f>
        <v>70338.4155</v>
      </c>
      <c r="H217" s="56" t="n">
        <f aca="false">SUM(H210:H216)</f>
        <v>126827.8019</v>
      </c>
      <c r="I217" s="56"/>
      <c r="J217" s="56" t="n">
        <f aca="false">SUM(J210:J216)</f>
        <v>541181.0026</v>
      </c>
      <c r="K217" s="57"/>
    </row>
    <row r="218" customFormat="false" ht="15" hidden="false" customHeight="true" outlineLevel="0" collapsed="false">
      <c r="B218" s="58"/>
      <c r="C218" s="27"/>
      <c r="D218" s="27"/>
      <c r="E218" s="28"/>
      <c r="F218" s="59"/>
      <c r="G218" s="59"/>
      <c r="H218" s="59"/>
      <c r="I218" s="32"/>
      <c r="J218" s="59"/>
      <c r="K218" s="33"/>
    </row>
    <row r="219" customFormat="false" ht="36.75" hidden="false" customHeight="true" outlineLevel="0" collapsed="false">
      <c r="B219" s="10" t="s">
        <v>10</v>
      </c>
      <c r="C219" s="76" t="s">
        <v>11</v>
      </c>
      <c r="D219" s="77"/>
      <c r="E219" s="78"/>
      <c r="F219" s="12" t="s">
        <v>12</v>
      </c>
      <c r="G219" s="13" t="s">
        <v>13</v>
      </c>
      <c r="H219" s="14" t="s">
        <v>14</v>
      </c>
      <c r="I219" s="15" t="s">
        <v>15</v>
      </c>
      <c r="J219" s="16" t="s">
        <v>16</v>
      </c>
      <c r="K219" s="16" t="s">
        <v>17</v>
      </c>
    </row>
    <row r="220" customFormat="false" ht="15.75" hidden="false" customHeight="true" outlineLevel="0" collapsed="false">
      <c r="B220" s="50" t="s">
        <v>498</v>
      </c>
      <c r="C220" s="50"/>
      <c r="D220" s="50"/>
      <c r="E220" s="50"/>
      <c r="F220" s="50"/>
      <c r="G220" s="50"/>
      <c r="H220" s="50"/>
      <c r="I220" s="50"/>
      <c r="J220" s="50"/>
      <c r="K220" s="50"/>
    </row>
    <row r="221" customFormat="false" ht="15" hidden="false" customHeight="true" outlineLevel="0" collapsed="false">
      <c r="B221" s="51" t="n">
        <v>156</v>
      </c>
      <c r="C221" s="18" t="s">
        <v>499</v>
      </c>
      <c r="D221" s="18" t="s">
        <v>500</v>
      </c>
      <c r="E221" s="25" t="s">
        <v>501</v>
      </c>
      <c r="F221" s="23" t="n">
        <v>172656.72</v>
      </c>
      <c r="G221" s="22" t="n">
        <v>16937.8915</v>
      </c>
      <c r="H221" s="49" t="n">
        <v>32151.6903</v>
      </c>
      <c r="I221" s="22"/>
      <c r="J221" s="23" t="n">
        <v>123567.1382</v>
      </c>
      <c r="K221" s="24" t="s">
        <v>22</v>
      </c>
    </row>
    <row r="222" customFormat="false" ht="15" hidden="false" customHeight="true" outlineLevel="0" collapsed="false">
      <c r="B222" s="52" t="n">
        <v>157</v>
      </c>
      <c r="C222" s="18" t="s">
        <v>502</v>
      </c>
      <c r="D222" s="18" t="s">
        <v>503</v>
      </c>
      <c r="E222" s="25" t="s">
        <v>504</v>
      </c>
      <c r="F222" s="23" t="n">
        <v>138443.64</v>
      </c>
      <c r="G222" s="22" t="n">
        <v>13429.2275</v>
      </c>
      <c r="H222" s="49" t="n">
        <v>25012.0639</v>
      </c>
      <c r="I222" s="22"/>
      <c r="J222" s="23" t="n">
        <v>100002.3486</v>
      </c>
      <c r="K222" s="24" t="s">
        <v>22</v>
      </c>
    </row>
    <row r="223" customFormat="false" ht="15" hidden="false" customHeight="true" outlineLevel="0" collapsed="false">
      <c r="B223" s="51" t="n">
        <v>158</v>
      </c>
      <c r="C223" s="18" t="s">
        <v>505</v>
      </c>
      <c r="D223" s="18" t="s">
        <v>506</v>
      </c>
      <c r="E223" s="25" t="s">
        <v>507</v>
      </c>
      <c r="F223" s="23" t="n">
        <v>137291.66</v>
      </c>
      <c r="G223" s="22" t="n">
        <v>13314.0295</v>
      </c>
      <c r="H223" s="49" t="n">
        <v>24781.6679</v>
      </c>
      <c r="I223" s="22"/>
      <c r="J223" s="23" t="n">
        <v>99195.9626</v>
      </c>
      <c r="K223" s="24" t="s">
        <v>22</v>
      </c>
    </row>
    <row r="224" customFormat="false" ht="15" hidden="false" customHeight="true" outlineLevel="0" collapsed="false">
      <c r="B224" s="52" t="n">
        <v>159</v>
      </c>
      <c r="C224" s="18" t="s">
        <v>508</v>
      </c>
      <c r="D224" s="18" t="s">
        <v>509</v>
      </c>
      <c r="E224" s="25" t="s">
        <v>510</v>
      </c>
      <c r="F224" s="23" t="n">
        <v>14550.82</v>
      </c>
      <c r="G224" s="22" t="n">
        <v>815.4965</v>
      </c>
      <c r="H224" s="49" t="n">
        <v>593.93325</v>
      </c>
      <c r="I224" s="22"/>
      <c r="J224" s="23" t="n">
        <v>13141.39025</v>
      </c>
      <c r="K224" s="24" t="s">
        <v>22</v>
      </c>
    </row>
    <row r="225" customFormat="false" ht="16.5" hidden="false" customHeight="true" outlineLevel="0" collapsed="false">
      <c r="B225" s="51" t="n">
        <v>160</v>
      </c>
      <c r="C225" s="18" t="s">
        <v>511</v>
      </c>
      <c r="D225" s="18" t="s">
        <v>512</v>
      </c>
      <c r="E225" s="25" t="s">
        <v>513</v>
      </c>
      <c r="F225" s="23" t="n">
        <v>30070.3</v>
      </c>
      <c r="G225" s="22" t="n">
        <v>2257.03</v>
      </c>
      <c r="H225" s="49" t="n">
        <v>2101.06</v>
      </c>
      <c r="I225" s="22"/>
      <c r="J225" s="23" t="n">
        <v>25712.21</v>
      </c>
      <c r="K225" s="24" t="s">
        <v>22</v>
      </c>
    </row>
    <row r="226" customFormat="false" ht="15" hidden="false" customHeight="true" outlineLevel="0" collapsed="false">
      <c r="B226" s="52" t="n">
        <v>161</v>
      </c>
      <c r="C226" s="18" t="s">
        <v>514</v>
      </c>
      <c r="D226" s="18" t="s">
        <v>515</v>
      </c>
      <c r="E226" s="25" t="s">
        <v>516</v>
      </c>
      <c r="F226" s="23" t="n">
        <v>154842.14</v>
      </c>
      <c r="G226" s="22" t="n">
        <v>15117.6085</v>
      </c>
      <c r="H226" s="49" t="n">
        <v>28456.7693</v>
      </c>
      <c r="I226" s="22"/>
      <c r="J226" s="23" t="n">
        <v>111267.7622</v>
      </c>
      <c r="K226" s="24" t="s">
        <v>22</v>
      </c>
    </row>
    <row r="227" customFormat="false" ht="15" hidden="false" customHeight="true" outlineLevel="0" collapsed="false">
      <c r="B227" s="26"/>
      <c r="C227" s="27"/>
      <c r="D227" s="27"/>
      <c r="E227" s="28" t="s">
        <v>41</v>
      </c>
      <c r="F227" s="56" t="n">
        <f aca="false">SUM(F221:F226)</f>
        <v>647855.28</v>
      </c>
      <c r="G227" s="56" t="n">
        <f aca="false">SUM(G221:G226)</f>
        <v>61871.2835</v>
      </c>
      <c r="H227" s="56" t="n">
        <f aca="false">SUM(H221:H226)</f>
        <v>113097.18465</v>
      </c>
      <c r="I227" s="56"/>
      <c r="J227" s="56" t="n">
        <f aca="false">SUM(J221:J226)</f>
        <v>472886.81185</v>
      </c>
      <c r="K227" s="57"/>
    </row>
    <row r="228" customFormat="false" ht="15" hidden="false" customHeight="true" outlineLevel="0" collapsed="false">
      <c r="B228" s="58"/>
      <c r="C228" s="27"/>
      <c r="D228" s="27"/>
      <c r="E228" s="28"/>
      <c r="F228" s="59"/>
      <c r="G228" s="59"/>
      <c r="H228" s="59"/>
      <c r="I228" s="32"/>
      <c r="J228" s="59"/>
      <c r="K228" s="33"/>
    </row>
    <row r="229" customFormat="false" ht="36.75" hidden="false" customHeight="true" outlineLevel="0" collapsed="false">
      <c r="B229" s="10" t="s">
        <v>10</v>
      </c>
      <c r="C229" s="76" t="s">
        <v>11</v>
      </c>
      <c r="D229" s="77"/>
      <c r="E229" s="78"/>
      <c r="F229" s="12" t="s">
        <v>12</v>
      </c>
      <c r="G229" s="13" t="s">
        <v>13</v>
      </c>
      <c r="H229" s="14" t="s">
        <v>14</v>
      </c>
      <c r="I229" s="15" t="s">
        <v>15</v>
      </c>
      <c r="J229" s="16" t="s">
        <v>16</v>
      </c>
      <c r="K229" s="16" t="s">
        <v>17</v>
      </c>
    </row>
    <row r="230" customFormat="false" ht="15.75" hidden="false" customHeight="true" outlineLevel="0" collapsed="false">
      <c r="B230" s="50" t="s">
        <v>517</v>
      </c>
      <c r="C230" s="50"/>
      <c r="D230" s="50"/>
      <c r="E230" s="50"/>
      <c r="F230" s="50"/>
      <c r="G230" s="50"/>
      <c r="H230" s="50"/>
      <c r="I230" s="50"/>
      <c r="J230" s="50"/>
      <c r="K230" s="50"/>
    </row>
    <row r="231" customFormat="false" ht="15" hidden="false" customHeight="true" outlineLevel="0" collapsed="false">
      <c r="B231" s="51" t="n">
        <v>162</v>
      </c>
      <c r="C231" s="18" t="s">
        <v>518</v>
      </c>
      <c r="D231" s="18" t="s">
        <v>519</v>
      </c>
      <c r="E231" s="25" t="s">
        <v>520</v>
      </c>
      <c r="F231" s="23" t="n">
        <v>105786.41</v>
      </c>
      <c r="G231" s="22" t="n">
        <v>10074.811</v>
      </c>
      <c r="H231" s="49" t="n">
        <v>18179.06</v>
      </c>
      <c r="I231" s="22"/>
      <c r="J231" s="23" t="n">
        <v>77532.539</v>
      </c>
      <c r="K231" s="24" t="s">
        <v>22</v>
      </c>
    </row>
    <row r="232" customFormat="false" ht="15" hidden="false" customHeight="true" outlineLevel="0" collapsed="false">
      <c r="B232" s="51" t="n">
        <v>163</v>
      </c>
      <c r="C232" s="18" t="s">
        <v>521</v>
      </c>
      <c r="D232" s="18" t="s">
        <v>522</v>
      </c>
      <c r="E232" s="25" t="s">
        <v>523</v>
      </c>
      <c r="F232" s="23" t="n">
        <v>123151.8</v>
      </c>
      <c r="G232" s="22" t="n">
        <v>11849.965</v>
      </c>
      <c r="H232" s="49" t="n">
        <v>21783.429</v>
      </c>
      <c r="I232" s="22"/>
      <c r="J232" s="23" t="n">
        <v>89518.406</v>
      </c>
      <c r="K232" s="24" t="s">
        <v>22</v>
      </c>
    </row>
    <row r="233" customFormat="false" ht="15" hidden="false" customHeight="true" outlineLevel="0" collapsed="false">
      <c r="B233" s="51" t="n">
        <v>164</v>
      </c>
      <c r="C233" s="18" t="s">
        <v>524</v>
      </c>
      <c r="D233" s="18" t="s">
        <v>525</v>
      </c>
      <c r="E233" s="25" t="s">
        <v>526</v>
      </c>
      <c r="F233" s="23" t="n">
        <v>105786.41</v>
      </c>
      <c r="G233" s="22" t="n">
        <v>10074.811</v>
      </c>
      <c r="H233" s="49" t="n">
        <v>18179.06</v>
      </c>
      <c r="I233" s="22"/>
      <c r="J233" s="23" t="n">
        <v>77532.539</v>
      </c>
      <c r="K233" s="24" t="s">
        <v>22</v>
      </c>
    </row>
    <row r="234" customFormat="false" ht="15" hidden="false" customHeight="true" outlineLevel="0" collapsed="false">
      <c r="B234" s="51" t="n">
        <v>165</v>
      </c>
      <c r="C234" s="18" t="s">
        <v>527</v>
      </c>
      <c r="D234" s="18" t="s">
        <v>528</v>
      </c>
      <c r="E234" s="25" t="s">
        <v>529</v>
      </c>
      <c r="F234" s="23" t="n">
        <v>95315.41</v>
      </c>
      <c r="G234" s="22" t="n">
        <v>9021.0435</v>
      </c>
      <c r="H234" s="49" t="n">
        <v>16062.1905</v>
      </c>
      <c r="I234" s="22"/>
      <c r="J234" s="23" t="n">
        <v>70232.176</v>
      </c>
      <c r="K234" s="24" t="s">
        <v>22</v>
      </c>
    </row>
    <row r="235" customFormat="false" ht="15" hidden="false" customHeight="true" outlineLevel="0" collapsed="false">
      <c r="B235" s="51" t="n">
        <v>166</v>
      </c>
      <c r="C235" s="18" t="s">
        <v>530</v>
      </c>
      <c r="D235" s="18" t="s">
        <v>531</v>
      </c>
      <c r="E235" s="25" t="s">
        <v>532</v>
      </c>
      <c r="F235" s="23" t="n">
        <v>95815.06</v>
      </c>
      <c r="G235" s="22" t="n">
        <v>9050.004</v>
      </c>
      <c r="H235" s="49" t="n">
        <v>16090.7052</v>
      </c>
      <c r="I235" s="22"/>
      <c r="J235" s="23" t="n">
        <v>70674.3508</v>
      </c>
      <c r="K235" s="24" t="s">
        <v>22</v>
      </c>
    </row>
    <row r="236" customFormat="false" ht="15" hidden="false" customHeight="true" outlineLevel="0" collapsed="false">
      <c r="B236" s="51" t="n">
        <v>167</v>
      </c>
      <c r="C236" s="18" t="s">
        <v>533</v>
      </c>
      <c r="D236" s="18" t="s">
        <v>534</v>
      </c>
      <c r="E236" s="25" t="s">
        <v>535</v>
      </c>
      <c r="F236" s="23" t="n">
        <v>62821.98</v>
      </c>
      <c r="G236" s="22" t="n">
        <v>5730.099</v>
      </c>
      <c r="H236" s="49" t="n">
        <v>9422.0594</v>
      </c>
      <c r="I236" s="22"/>
      <c r="J236" s="23" t="n">
        <v>47669.8216</v>
      </c>
      <c r="K236" s="24" t="s">
        <v>22</v>
      </c>
    </row>
    <row r="237" customFormat="false" ht="15" hidden="false" customHeight="true" outlineLevel="0" collapsed="false">
      <c r="B237" s="51" t="n">
        <v>168</v>
      </c>
      <c r="C237" s="18" t="s">
        <v>536</v>
      </c>
      <c r="D237" s="18" t="s">
        <v>537</v>
      </c>
      <c r="E237" s="25" t="s">
        <v>538</v>
      </c>
      <c r="F237" s="23" t="n">
        <v>75751.4</v>
      </c>
      <c r="G237" s="22" t="n">
        <v>7227.947</v>
      </c>
      <c r="H237" s="49" t="n">
        <v>12704.6238</v>
      </c>
      <c r="I237" s="22"/>
      <c r="J237" s="23" t="n">
        <v>55818.8292</v>
      </c>
      <c r="K237" s="24" t="s">
        <v>22</v>
      </c>
    </row>
    <row r="238" customFormat="false" ht="15" hidden="false" customHeight="true" outlineLevel="0" collapsed="false">
      <c r="B238" s="51" t="n">
        <v>169</v>
      </c>
      <c r="C238" s="18" t="s">
        <v>539</v>
      </c>
      <c r="D238" s="18" t="s">
        <v>540</v>
      </c>
      <c r="E238" s="25" t="s">
        <v>541</v>
      </c>
      <c r="F238" s="23" t="n">
        <v>122380.47</v>
      </c>
      <c r="G238" s="22" t="n">
        <v>11772.832</v>
      </c>
      <c r="H238" s="49" t="n">
        <v>21629.163</v>
      </c>
      <c r="I238" s="22"/>
      <c r="J238" s="23" t="n">
        <v>88978.475</v>
      </c>
      <c r="K238" s="24" t="s">
        <v>22</v>
      </c>
    </row>
    <row r="239" customFormat="false" ht="15" hidden="false" customHeight="true" outlineLevel="0" collapsed="false">
      <c r="B239" s="26"/>
      <c r="C239" s="27"/>
      <c r="D239" s="27"/>
      <c r="E239" s="28" t="s">
        <v>41</v>
      </c>
      <c r="F239" s="56" t="n">
        <f aca="false">SUM(F231:F238)</f>
        <v>786808.94</v>
      </c>
      <c r="G239" s="56" t="n">
        <f aca="false">SUM(G231:G238)</f>
        <v>74801.5125</v>
      </c>
      <c r="H239" s="56" t="n">
        <f aca="false">SUM(H231:H238)</f>
        <v>134050.2909</v>
      </c>
      <c r="I239" s="56"/>
      <c r="J239" s="56" t="n">
        <f aca="false">SUM(J231:J238)</f>
        <v>577957.1366</v>
      </c>
      <c r="K239" s="57"/>
    </row>
    <row r="240" customFormat="false" ht="15" hidden="false" customHeight="true" outlineLevel="0" collapsed="false">
      <c r="B240" s="58"/>
      <c r="C240" s="27"/>
      <c r="D240" s="27"/>
      <c r="E240" s="28"/>
      <c r="F240" s="59"/>
      <c r="G240" s="59"/>
      <c r="H240" s="59"/>
      <c r="I240" s="32"/>
      <c r="J240" s="59"/>
      <c r="K240" s="33"/>
    </row>
    <row r="241" customFormat="false" ht="36.75" hidden="false" customHeight="true" outlineLevel="0" collapsed="false">
      <c r="B241" s="10" t="s">
        <v>10</v>
      </c>
      <c r="C241" s="76" t="s">
        <v>11</v>
      </c>
      <c r="D241" s="77"/>
      <c r="E241" s="78"/>
      <c r="F241" s="12" t="s">
        <v>12</v>
      </c>
      <c r="G241" s="13" t="s">
        <v>13</v>
      </c>
      <c r="H241" s="14" t="s">
        <v>14</v>
      </c>
      <c r="I241" s="15" t="s">
        <v>15</v>
      </c>
      <c r="J241" s="16" t="s">
        <v>16</v>
      </c>
      <c r="K241" s="16" t="s">
        <v>17</v>
      </c>
    </row>
    <row r="242" customFormat="false" ht="15.75" hidden="false" customHeight="true" outlineLevel="0" collapsed="false">
      <c r="B242" s="50" t="s">
        <v>542</v>
      </c>
      <c r="C242" s="50"/>
      <c r="D242" s="50"/>
      <c r="E242" s="50"/>
      <c r="F242" s="50"/>
      <c r="G242" s="50"/>
      <c r="H242" s="50"/>
      <c r="I242" s="50"/>
      <c r="J242" s="50"/>
      <c r="K242" s="50"/>
    </row>
    <row r="243" customFormat="false" ht="15" hidden="false" customHeight="true" outlineLevel="0" collapsed="false">
      <c r="B243" s="51" t="n">
        <v>170</v>
      </c>
      <c r="C243" s="18" t="s">
        <v>543</v>
      </c>
      <c r="D243" s="18" t="s">
        <v>544</v>
      </c>
      <c r="E243" s="25" t="s">
        <v>545</v>
      </c>
      <c r="F243" s="23" t="n">
        <v>105786.41</v>
      </c>
      <c r="G243" s="22" t="n">
        <v>10074.811</v>
      </c>
      <c r="H243" s="49" t="n">
        <v>18179.06</v>
      </c>
      <c r="I243" s="22"/>
      <c r="J243" s="23" t="n">
        <v>77532.539</v>
      </c>
      <c r="K243" s="24" t="s">
        <v>22</v>
      </c>
    </row>
    <row r="244" customFormat="false" ht="15" hidden="false" customHeight="true" outlineLevel="0" collapsed="false">
      <c r="B244" s="51" t="n">
        <v>171</v>
      </c>
      <c r="C244" s="18" t="s">
        <v>546</v>
      </c>
      <c r="D244" s="18" t="s">
        <v>547</v>
      </c>
      <c r="E244" s="25" t="s">
        <v>548</v>
      </c>
      <c r="F244" s="23" t="n">
        <v>175548.11</v>
      </c>
      <c r="G244" s="22" t="n">
        <v>17228.9715</v>
      </c>
      <c r="H244" s="49" t="n">
        <v>32736.5677</v>
      </c>
      <c r="I244" s="22"/>
      <c r="J244" s="23" t="n">
        <v>125582.5708</v>
      </c>
      <c r="K244" s="24" t="s">
        <v>22</v>
      </c>
    </row>
    <row r="245" customFormat="false" ht="15" hidden="false" customHeight="true" outlineLevel="0" collapsed="false">
      <c r="B245" s="51" t="n">
        <v>172</v>
      </c>
      <c r="C245" s="18" t="s">
        <v>549</v>
      </c>
      <c r="D245" s="18" t="s">
        <v>550</v>
      </c>
      <c r="E245" s="25" t="s">
        <v>551</v>
      </c>
      <c r="F245" s="23" t="n">
        <v>122380.47</v>
      </c>
      <c r="G245" s="22" t="n">
        <v>11922.1705</v>
      </c>
      <c r="H245" s="49" t="n">
        <v>22136.9139</v>
      </c>
      <c r="I245" s="22"/>
      <c r="J245" s="23" t="n">
        <v>88321.3856</v>
      </c>
      <c r="K245" s="24" t="s">
        <v>22</v>
      </c>
    </row>
    <row r="246" customFormat="false" ht="15" hidden="false" customHeight="true" outlineLevel="0" collapsed="false">
      <c r="B246" s="51" t="n">
        <v>173</v>
      </c>
      <c r="C246" s="18" t="s">
        <v>552</v>
      </c>
      <c r="D246" s="18" t="s">
        <v>553</v>
      </c>
      <c r="E246" s="25" t="s">
        <v>554</v>
      </c>
      <c r="F246" s="23" t="n">
        <v>122380.47</v>
      </c>
      <c r="G246" s="22" t="n">
        <v>11910.6685</v>
      </c>
      <c r="H246" s="49" t="n">
        <v>22097.8071</v>
      </c>
      <c r="I246" s="22"/>
      <c r="J246" s="23" t="n">
        <v>88371.9944</v>
      </c>
      <c r="K246" s="24" t="s">
        <v>22</v>
      </c>
    </row>
    <row r="247" customFormat="false" ht="15" hidden="false" customHeight="true" outlineLevel="0" collapsed="false">
      <c r="B247" s="51" t="n">
        <v>174</v>
      </c>
      <c r="C247" s="18" t="s">
        <v>555</v>
      </c>
      <c r="D247" s="18" t="s">
        <v>556</v>
      </c>
      <c r="E247" s="25" t="s">
        <v>557</v>
      </c>
      <c r="F247" s="23" t="n">
        <v>117599.16</v>
      </c>
      <c r="G247" s="22" t="n">
        <v>11287.2645</v>
      </c>
      <c r="H247" s="49" t="n">
        <v>20647.6169</v>
      </c>
      <c r="I247" s="22"/>
      <c r="J247" s="23" t="n">
        <v>85664.2786</v>
      </c>
      <c r="K247" s="24" t="s">
        <v>22</v>
      </c>
    </row>
    <row r="248" customFormat="false" ht="15" hidden="false" customHeight="true" outlineLevel="0" collapsed="false">
      <c r="B248" s="51" t="n">
        <v>175</v>
      </c>
      <c r="C248" s="18" t="s">
        <v>558</v>
      </c>
      <c r="D248" s="18" t="s">
        <v>559</v>
      </c>
      <c r="E248" s="25" t="s">
        <v>560</v>
      </c>
      <c r="F248" s="23" t="n">
        <v>113966.08</v>
      </c>
      <c r="G248" s="22" t="n">
        <v>10844.509</v>
      </c>
      <c r="H248" s="49" t="n">
        <v>19650.8794</v>
      </c>
      <c r="I248" s="22"/>
      <c r="J248" s="23" t="n">
        <v>83470.6916</v>
      </c>
      <c r="K248" s="24" t="s">
        <v>22</v>
      </c>
    </row>
    <row r="249" customFormat="false" ht="15" hidden="false" customHeight="true" outlineLevel="0" collapsed="false">
      <c r="B249" s="26"/>
      <c r="C249" s="27"/>
      <c r="D249" s="27"/>
      <c r="E249" s="28" t="s">
        <v>41</v>
      </c>
      <c r="F249" s="56" t="n">
        <f aca="false">SUM(F243:F248)</f>
        <v>757660.7</v>
      </c>
      <c r="G249" s="56" t="n">
        <f aca="false">SUM(G243:G248)</f>
        <v>73268.395</v>
      </c>
      <c r="H249" s="56" t="n">
        <f aca="false">SUM(H243:H248)</f>
        <v>135448.845</v>
      </c>
      <c r="I249" s="56"/>
      <c r="J249" s="56" t="n">
        <f aca="false">SUM(J243:J248)</f>
        <v>548943.46</v>
      </c>
      <c r="K249" s="57"/>
    </row>
    <row r="250" customFormat="false" ht="15" hidden="false" customHeight="true" outlineLevel="0" collapsed="false">
      <c r="B250" s="58"/>
      <c r="C250" s="27"/>
      <c r="D250" s="27"/>
      <c r="E250" s="28"/>
      <c r="F250" s="59"/>
      <c r="G250" s="59"/>
      <c r="H250" s="59"/>
      <c r="I250" s="32"/>
      <c r="J250" s="59"/>
      <c r="K250" s="33"/>
    </row>
    <row r="251" customFormat="false" ht="36.75" hidden="false" customHeight="true" outlineLevel="0" collapsed="false">
      <c r="B251" s="10" t="s">
        <v>10</v>
      </c>
      <c r="C251" s="76" t="s">
        <v>11</v>
      </c>
      <c r="D251" s="77"/>
      <c r="E251" s="78"/>
      <c r="F251" s="12" t="s">
        <v>12</v>
      </c>
      <c r="G251" s="13" t="s">
        <v>13</v>
      </c>
      <c r="H251" s="14" t="s">
        <v>14</v>
      </c>
      <c r="I251" s="15" t="s">
        <v>15</v>
      </c>
      <c r="J251" s="16" t="s">
        <v>16</v>
      </c>
      <c r="K251" s="16" t="s">
        <v>17</v>
      </c>
    </row>
    <row r="252" customFormat="false" ht="15.75" hidden="false" customHeight="true" outlineLevel="0" collapsed="false">
      <c r="B252" s="50" t="s">
        <v>561</v>
      </c>
      <c r="C252" s="50"/>
      <c r="D252" s="50"/>
      <c r="E252" s="50"/>
      <c r="F252" s="50"/>
      <c r="G252" s="50"/>
      <c r="H252" s="50"/>
      <c r="I252" s="50"/>
      <c r="J252" s="50"/>
      <c r="K252" s="50"/>
    </row>
    <row r="253" customFormat="false" ht="15" hidden="false" customHeight="true" outlineLevel="0" collapsed="false">
      <c r="B253" s="51" t="n">
        <v>176</v>
      </c>
      <c r="C253" s="18" t="s">
        <v>562</v>
      </c>
      <c r="D253" s="18" t="s">
        <v>563</v>
      </c>
      <c r="E253" s="25" t="s">
        <v>564</v>
      </c>
      <c r="F253" s="23" t="n">
        <v>0</v>
      </c>
      <c r="G253" s="22" t="n">
        <v>0</v>
      </c>
      <c r="H253" s="49" t="n">
        <v>0</v>
      </c>
      <c r="I253" s="22"/>
      <c r="J253" s="23" t="n">
        <v>0</v>
      </c>
      <c r="K253" s="24" t="s">
        <v>22</v>
      </c>
    </row>
    <row r="254" customFormat="false" ht="15" hidden="false" customHeight="true" outlineLevel="0" collapsed="false">
      <c r="B254" s="51" t="n">
        <v>177</v>
      </c>
      <c r="C254" s="18" t="s">
        <v>565</v>
      </c>
      <c r="D254" s="18" t="s">
        <v>566</v>
      </c>
      <c r="E254" s="25" t="s">
        <v>567</v>
      </c>
      <c r="F254" s="23" t="n">
        <v>127748.15</v>
      </c>
      <c r="G254" s="22" t="n">
        <v>12321.6085</v>
      </c>
      <c r="H254" s="49" t="n">
        <v>22743.5279</v>
      </c>
      <c r="I254" s="22"/>
      <c r="J254" s="23" t="n">
        <v>92683.0136</v>
      </c>
      <c r="K254" s="24" t="s">
        <v>22</v>
      </c>
    </row>
    <row r="255" customFormat="false" ht="15" hidden="false" customHeight="true" outlineLevel="0" collapsed="false">
      <c r="B255" s="51" t="n">
        <v>178</v>
      </c>
      <c r="C255" s="18" t="s">
        <v>568</v>
      </c>
      <c r="D255" s="18" t="s">
        <v>569</v>
      </c>
      <c r="E255" s="25" t="s">
        <v>570</v>
      </c>
      <c r="F255" s="23" t="n">
        <v>166710.44</v>
      </c>
      <c r="G255" s="22" t="n">
        <v>16513.1845</v>
      </c>
      <c r="H255" s="49" t="n">
        <v>31493.5095</v>
      </c>
      <c r="I255" s="22"/>
      <c r="J255" s="23" t="n">
        <v>118703.746</v>
      </c>
      <c r="K255" s="24" t="s">
        <v>22</v>
      </c>
    </row>
    <row r="256" customFormat="false" ht="15" hidden="false" customHeight="true" outlineLevel="0" collapsed="false">
      <c r="B256" s="51" t="n">
        <v>179</v>
      </c>
      <c r="C256" s="18" t="s">
        <v>571</v>
      </c>
      <c r="D256" s="18" t="s">
        <v>572</v>
      </c>
      <c r="E256" s="25" t="s">
        <v>573</v>
      </c>
      <c r="F256" s="23" t="n">
        <v>122077.24</v>
      </c>
      <c r="G256" s="22" t="n">
        <v>11904.8605</v>
      </c>
      <c r="H256" s="49" t="n">
        <v>22120.5121</v>
      </c>
      <c r="I256" s="22"/>
      <c r="J256" s="23" t="n">
        <v>88051.8674</v>
      </c>
      <c r="K256" s="24" t="s">
        <v>22</v>
      </c>
    </row>
    <row r="257" customFormat="false" ht="15" hidden="false" customHeight="true" outlineLevel="0" collapsed="false">
      <c r="B257" s="51" t="n">
        <v>180</v>
      </c>
      <c r="C257" s="18" t="s">
        <v>574</v>
      </c>
      <c r="D257" s="18" t="s">
        <v>575</v>
      </c>
      <c r="E257" s="25" t="s">
        <v>576</v>
      </c>
      <c r="F257" s="23" t="n">
        <v>135977.58</v>
      </c>
      <c r="G257" s="22" t="n">
        <v>13046.735</v>
      </c>
      <c r="H257" s="49" t="n">
        <v>24056.8378</v>
      </c>
      <c r="I257" s="22"/>
      <c r="J257" s="23" t="n">
        <v>98874.0072</v>
      </c>
      <c r="K257" s="24" t="s">
        <v>22</v>
      </c>
    </row>
    <row r="258" customFormat="false" ht="15" hidden="false" customHeight="true" outlineLevel="0" collapsed="false">
      <c r="B258" s="51" t="n">
        <v>181</v>
      </c>
      <c r="C258" s="18" t="s">
        <v>577</v>
      </c>
      <c r="D258" s="18" t="s">
        <v>578</v>
      </c>
      <c r="E258" s="25" t="s">
        <v>579</v>
      </c>
      <c r="F258" s="23" t="n">
        <v>125160.12</v>
      </c>
      <c r="G258" s="22" t="n">
        <v>12210.499</v>
      </c>
      <c r="H258" s="49" t="n">
        <v>22728.0798</v>
      </c>
      <c r="I258" s="22"/>
      <c r="J258" s="23" t="n">
        <v>90221.5412</v>
      </c>
      <c r="K258" s="24" t="s">
        <v>22</v>
      </c>
    </row>
    <row r="259" customFormat="false" ht="15" hidden="false" customHeight="true" outlineLevel="0" collapsed="false">
      <c r="B259" s="51" t="n">
        <v>182</v>
      </c>
      <c r="C259" s="18" t="s">
        <v>580</v>
      </c>
      <c r="D259" s="18" t="s">
        <v>581</v>
      </c>
      <c r="E259" s="25" t="s">
        <v>582</v>
      </c>
      <c r="F259" s="23" t="n">
        <v>103724.45</v>
      </c>
      <c r="G259" s="22" t="n">
        <v>9879.102</v>
      </c>
      <c r="H259" s="49" t="n">
        <v>17802.3238</v>
      </c>
      <c r="I259" s="22"/>
      <c r="J259" s="23" t="n">
        <v>76043.0242</v>
      </c>
      <c r="K259" s="24" t="s">
        <v>22</v>
      </c>
    </row>
    <row r="260" customFormat="false" ht="15" hidden="false" customHeight="true" outlineLevel="0" collapsed="false">
      <c r="B260" s="51" t="n">
        <v>183</v>
      </c>
      <c r="C260" s="18" t="s">
        <v>583</v>
      </c>
      <c r="D260" s="18" t="s">
        <v>584</v>
      </c>
      <c r="E260" s="25" t="s">
        <v>585</v>
      </c>
      <c r="F260" s="23" t="n">
        <v>121054.66</v>
      </c>
      <c r="G260" s="22" t="n">
        <v>11652.2595</v>
      </c>
      <c r="H260" s="49" t="n">
        <v>21404.8299</v>
      </c>
      <c r="I260" s="22"/>
      <c r="J260" s="23" t="n">
        <v>87997.5706</v>
      </c>
      <c r="K260" s="24" t="s">
        <v>22</v>
      </c>
    </row>
    <row r="261" customFormat="false" ht="15" hidden="false" customHeight="true" outlineLevel="0" collapsed="false">
      <c r="B261" s="51" t="n">
        <v>184</v>
      </c>
      <c r="C261" s="18" t="s">
        <v>586</v>
      </c>
      <c r="D261" s="18" t="s">
        <v>587</v>
      </c>
      <c r="E261" s="25" t="s">
        <v>588</v>
      </c>
      <c r="F261" s="23" t="n">
        <v>127767.65</v>
      </c>
      <c r="G261" s="22" t="n">
        <v>12323.5585</v>
      </c>
      <c r="H261" s="49" t="n">
        <v>22747.4279</v>
      </c>
      <c r="I261" s="22"/>
      <c r="J261" s="23" t="n">
        <v>92696.6636</v>
      </c>
      <c r="K261" s="24" t="s">
        <v>22</v>
      </c>
    </row>
    <row r="262" customFormat="false" ht="15" hidden="false" customHeight="true" outlineLevel="0" collapsed="false">
      <c r="B262" s="51" t="n">
        <v>185</v>
      </c>
      <c r="C262" s="18" t="s">
        <v>589</v>
      </c>
      <c r="D262" s="18" t="s">
        <v>590</v>
      </c>
      <c r="E262" s="25" t="s">
        <v>591</v>
      </c>
      <c r="F262" s="23" t="n">
        <v>95950.87</v>
      </c>
      <c r="G262" s="22" t="n">
        <v>9063.585</v>
      </c>
      <c r="H262" s="49" t="n">
        <v>16117.8672</v>
      </c>
      <c r="I262" s="22"/>
      <c r="J262" s="23" t="n">
        <v>70769.4178</v>
      </c>
      <c r="K262" s="24" t="s">
        <v>22</v>
      </c>
    </row>
    <row r="263" customFormat="false" ht="15" hidden="false" customHeight="true" outlineLevel="0" collapsed="false">
      <c r="B263" s="51" t="n">
        <v>186</v>
      </c>
      <c r="C263" s="18" t="s">
        <v>592</v>
      </c>
      <c r="D263" s="18" t="s">
        <v>593</v>
      </c>
      <c r="E263" s="25" t="s">
        <v>594</v>
      </c>
      <c r="F263" s="23" t="n">
        <v>125160.12</v>
      </c>
      <c r="G263" s="22" t="n">
        <v>12062.8055</v>
      </c>
      <c r="H263" s="49" t="n">
        <v>22225.9219</v>
      </c>
      <c r="I263" s="22"/>
      <c r="J263" s="23" t="n">
        <v>90871.3926</v>
      </c>
      <c r="K263" s="24" t="s">
        <v>22</v>
      </c>
    </row>
    <row r="264" customFormat="false" ht="15" hidden="false" customHeight="true" outlineLevel="0" collapsed="false">
      <c r="B264" s="51" t="n">
        <v>187</v>
      </c>
      <c r="C264" s="18" t="s">
        <v>595</v>
      </c>
      <c r="D264" s="18" t="s">
        <v>596</v>
      </c>
      <c r="E264" s="25" t="s">
        <v>597</v>
      </c>
      <c r="F264" s="23" t="n">
        <v>36078.07</v>
      </c>
      <c r="G264" s="22" t="n">
        <v>2882.6925</v>
      </c>
      <c r="H264" s="49" t="n">
        <v>3402.156</v>
      </c>
      <c r="I264" s="22"/>
      <c r="J264" s="23" t="n">
        <v>29793.2215</v>
      </c>
      <c r="K264" s="24" t="s">
        <v>22</v>
      </c>
    </row>
    <row r="265" customFormat="false" ht="15" hidden="false" customHeight="true" outlineLevel="0" collapsed="false">
      <c r="B265" s="51" t="n">
        <v>188</v>
      </c>
      <c r="C265" s="18" t="s">
        <v>598</v>
      </c>
      <c r="D265" s="18" t="s">
        <v>599</v>
      </c>
      <c r="E265" s="25" t="s">
        <v>600</v>
      </c>
      <c r="F265" s="23" t="n">
        <v>92824.23</v>
      </c>
      <c r="G265" s="22" t="n">
        <v>8753.9375</v>
      </c>
      <c r="H265" s="49" t="n">
        <v>15502.7953</v>
      </c>
      <c r="I265" s="22"/>
      <c r="J265" s="23" t="n">
        <v>68567.4972</v>
      </c>
      <c r="K265" s="24" t="s">
        <v>22</v>
      </c>
    </row>
    <row r="266" customFormat="false" ht="15" hidden="false" customHeight="true" outlineLevel="0" collapsed="false">
      <c r="B266" s="51" t="n">
        <v>189</v>
      </c>
      <c r="C266" s="18" t="s">
        <v>601</v>
      </c>
      <c r="D266" s="18" t="s">
        <v>602</v>
      </c>
      <c r="E266" s="25" t="s">
        <v>603</v>
      </c>
      <c r="F266" s="23" t="n">
        <v>108988.62</v>
      </c>
      <c r="G266" s="22" t="n">
        <v>10405.519</v>
      </c>
      <c r="H266" s="49" t="n">
        <v>18855.1578</v>
      </c>
      <c r="I266" s="22"/>
      <c r="J266" s="23" t="n">
        <v>79727.9432</v>
      </c>
      <c r="K266" s="24" t="s">
        <v>22</v>
      </c>
    </row>
    <row r="267" customFormat="false" ht="15" hidden="false" customHeight="true" outlineLevel="0" collapsed="false">
      <c r="B267" s="26"/>
      <c r="C267" s="27"/>
      <c r="D267" s="27"/>
      <c r="E267" s="28" t="s">
        <v>41</v>
      </c>
      <c r="F267" s="56" t="n">
        <f aca="false">SUM(F253:F266)</f>
        <v>1489222.2</v>
      </c>
      <c r="G267" s="56" t="n">
        <f aca="false">SUM(G253:G266)</f>
        <v>143020.347</v>
      </c>
      <c r="H267" s="56" t="n">
        <f aca="false">SUM(H253:H266)</f>
        <v>261200.9469</v>
      </c>
      <c r="I267" s="56"/>
      <c r="J267" s="56" t="n">
        <f aca="false">SUM(J253:J266)</f>
        <v>1085000.9061</v>
      </c>
      <c r="K267" s="56"/>
    </row>
    <row r="268" customFormat="false" ht="15" hidden="false" customHeight="true" outlineLevel="0" collapsed="false">
      <c r="B268" s="58"/>
      <c r="C268" s="27"/>
      <c r="D268" s="27"/>
      <c r="E268" s="28"/>
      <c r="F268" s="59"/>
      <c r="G268" s="59"/>
      <c r="H268" s="59"/>
      <c r="I268" s="32"/>
      <c r="J268" s="59"/>
      <c r="K268" s="33"/>
    </row>
    <row r="269" customFormat="false" ht="36.75" hidden="false" customHeight="true" outlineLevel="0" collapsed="false">
      <c r="B269" s="10" t="s">
        <v>10</v>
      </c>
      <c r="C269" s="76" t="s">
        <v>11</v>
      </c>
      <c r="D269" s="77"/>
      <c r="E269" s="78"/>
      <c r="F269" s="12" t="s">
        <v>12</v>
      </c>
      <c r="G269" s="13" t="s">
        <v>13</v>
      </c>
      <c r="H269" s="14" t="s">
        <v>14</v>
      </c>
      <c r="I269" s="15" t="s">
        <v>15</v>
      </c>
      <c r="J269" s="16" t="s">
        <v>16</v>
      </c>
      <c r="K269" s="16" t="s">
        <v>17</v>
      </c>
    </row>
    <row r="270" customFormat="false" ht="15.75" hidden="false" customHeight="true" outlineLevel="0" collapsed="false">
      <c r="B270" s="50" t="s">
        <v>604</v>
      </c>
      <c r="C270" s="50"/>
      <c r="D270" s="50"/>
      <c r="E270" s="50"/>
      <c r="F270" s="50"/>
      <c r="G270" s="50"/>
      <c r="H270" s="50"/>
      <c r="I270" s="50"/>
      <c r="J270" s="50"/>
      <c r="K270" s="50"/>
    </row>
    <row r="271" customFormat="false" ht="15" hidden="false" customHeight="true" outlineLevel="0" collapsed="false">
      <c r="B271" s="52" t="n">
        <v>190</v>
      </c>
      <c r="C271" s="18" t="s">
        <v>605</v>
      </c>
      <c r="D271" s="18" t="s">
        <v>606</v>
      </c>
      <c r="E271" s="25" t="s">
        <v>607</v>
      </c>
      <c r="F271" s="23" t="n">
        <v>89450.51</v>
      </c>
      <c r="G271" s="22" t="n">
        <v>8512.651</v>
      </c>
      <c r="H271" s="49" t="n">
        <v>15154.742</v>
      </c>
      <c r="I271" s="22"/>
      <c r="J271" s="23" t="n">
        <v>65783.117</v>
      </c>
      <c r="K271" s="24" t="s">
        <v>22</v>
      </c>
    </row>
    <row r="272" customFormat="false" ht="15" hidden="false" customHeight="true" outlineLevel="0" collapsed="false">
      <c r="B272" s="51" t="n">
        <v>191</v>
      </c>
      <c r="C272" s="18" t="s">
        <v>608</v>
      </c>
      <c r="D272" s="18" t="s">
        <v>609</v>
      </c>
      <c r="E272" s="25" t="s">
        <v>610</v>
      </c>
      <c r="F272" s="23" t="n">
        <v>88180.57</v>
      </c>
      <c r="G272" s="22" t="n">
        <v>8294.313</v>
      </c>
      <c r="H272" s="49" t="n">
        <v>14590.1844</v>
      </c>
      <c r="I272" s="22"/>
      <c r="J272" s="23" t="n">
        <v>65296.0726</v>
      </c>
      <c r="K272" s="24" t="s">
        <v>22</v>
      </c>
    </row>
    <row r="273" customFormat="false" ht="15" hidden="false" customHeight="true" outlineLevel="0" collapsed="false">
      <c r="B273" s="52" t="n">
        <v>192</v>
      </c>
      <c r="C273" s="18" t="s">
        <v>611</v>
      </c>
      <c r="D273" s="18" t="s">
        <v>612</v>
      </c>
      <c r="E273" s="25" t="s">
        <v>613</v>
      </c>
      <c r="F273" s="23" t="n">
        <v>86993.34</v>
      </c>
      <c r="G273" s="22" t="n">
        <v>8165.9535</v>
      </c>
      <c r="H273" s="49" t="n">
        <v>14319.9743</v>
      </c>
      <c r="I273" s="22"/>
      <c r="J273" s="23" t="n">
        <v>64507.4122</v>
      </c>
      <c r="K273" s="24" t="s">
        <v>22</v>
      </c>
    </row>
    <row r="274" customFormat="false" ht="15" hidden="false" customHeight="true" outlineLevel="0" collapsed="false">
      <c r="B274" s="51" t="n">
        <v>193</v>
      </c>
      <c r="C274" s="18" t="s">
        <v>614</v>
      </c>
      <c r="D274" s="18" t="s">
        <v>615</v>
      </c>
      <c r="E274" s="25" t="s">
        <v>616</v>
      </c>
      <c r="F274" s="23" t="n">
        <v>84536.16</v>
      </c>
      <c r="G274" s="22" t="n">
        <v>8002.432</v>
      </c>
      <c r="H274" s="49" t="n">
        <v>14108.0064</v>
      </c>
      <c r="I274" s="22"/>
      <c r="J274" s="23" t="n">
        <v>62425.7216</v>
      </c>
      <c r="K274" s="24" t="s">
        <v>22</v>
      </c>
    </row>
    <row r="275" customFormat="false" ht="15" hidden="false" customHeight="true" outlineLevel="0" collapsed="false">
      <c r="B275" s="52" t="n">
        <v>194</v>
      </c>
      <c r="C275" s="18" t="s">
        <v>617</v>
      </c>
      <c r="D275" s="18" t="s">
        <v>618</v>
      </c>
      <c r="E275" s="25" t="s">
        <v>619</v>
      </c>
      <c r="F275" s="23" t="n">
        <v>101224.45</v>
      </c>
      <c r="G275" s="22" t="n">
        <v>9618.615</v>
      </c>
      <c r="H275" s="49" t="n">
        <v>17266.668</v>
      </c>
      <c r="I275" s="22"/>
      <c r="J275" s="23" t="n">
        <v>74339.167</v>
      </c>
      <c r="K275" s="24" t="s">
        <v>22</v>
      </c>
    </row>
    <row r="276" customFormat="false" ht="15" hidden="false" customHeight="true" outlineLevel="0" collapsed="false">
      <c r="B276" s="51" t="n">
        <v>195</v>
      </c>
      <c r="C276" s="18" t="s">
        <v>620</v>
      </c>
      <c r="D276" s="18" t="s">
        <v>621</v>
      </c>
      <c r="E276" s="25" t="s">
        <v>622</v>
      </c>
      <c r="F276" s="23" t="n">
        <v>122552.58</v>
      </c>
      <c r="G276" s="22" t="n">
        <v>11821.838</v>
      </c>
      <c r="H276" s="49" t="n">
        <v>21771.688</v>
      </c>
      <c r="I276" s="22"/>
      <c r="J276" s="23" t="n">
        <v>88959.054</v>
      </c>
      <c r="K276" s="24" t="s">
        <v>22</v>
      </c>
    </row>
    <row r="277" customFormat="false" ht="15" hidden="false" customHeight="true" outlineLevel="0" collapsed="false">
      <c r="B277" s="52" t="n">
        <v>196</v>
      </c>
      <c r="C277" s="18" t="s">
        <v>623</v>
      </c>
      <c r="D277" s="18" t="s">
        <v>624</v>
      </c>
      <c r="E277" s="25" t="s">
        <v>625</v>
      </c>
      <c r="F277" s="23" t="n">
        <v>125160.18</v>
      </c>
      <c r="G277" s="22" t="n">
        <v>12104.6755</v>
      </c>
      <c r="H277" s="49" t="n">
        <v>22368.2715</v>
      </c>
      <c r="I277" s="22"/>
      <c r="J277" s="23" t="n">
        <v>90687.233</v>
      </c>
      <c r="K277" s="24" t="s">
        <v>22</v>
      </c>
    </row>
    <row r="278" customFormat="false" ht="15" hidden="false" customHeight="true" outlineLevel="0" collapsed="false">
      <c r="B278" s="51" t="n">
        <v>197</v>
      </c>
      <c r="C278" s="18" t="s">
        <v>626</v>
      </c>
      <c r="D278" s="18" t="s">
        <v>627</v>
      </c>
      <c r="E278" s="25" t="s">
        <v>628</v>
      </c>
      <c r="F278" s="23" t="n">
        <v>127182.2</v>
      </c>
      <c r="G278" s="22" t="n">
        <v>12265.0135</v>
      </c>
      <c r="H278" s="49" t="n">
        <v>22630.3379</v>
      </c>
      <c r="I278" s="22"/>
      <c r="J278" s="23" t="n">
        <v>92286.8486</v>
      </c>
      <c r="K278" s="24" t="s">
        <v>22</v>
      </c>
    </row>
    <row r="279" customFormat="false" ht="15" hidden="false" customHeight="true" outlineLevel="0" collapsed="false">
      <c r="B279" s="52" t="n">
        <v>198</v>
      </c>
      <c r="C279" s="18" t="s">
        <v>629</v>
      </c>
      <c r="D279" s="18" t="s">
        <v>630</v>
      </c>
      <c r="E279" s="25" t="s">
        <v>631</v>
      </c>
      <c r="F279" s="23" t="n">
        <v>167736.97</v>
      </c>
      <c r="G279" s="22" t="n">
        <v>16330.701</v>
      </c>
      <c r="H279" s="49" t="n">
        <v>30776.0076</v>
      </c>
      <c r="I279" s="22"/>
      <c r="J279" s="23" t="n">
        <v>120630.2614</v>
      </c>
      <c r="K279" s="24" t="s">
        <v>22</v>
      </c>
    </row>
    <row r="280" customFormat="false" ht="15" hidden="false" customHeight="true" outlineLevel="0" collapsed="false">
      <c r="B280" s="51" t="n">
        <v>199</v>
      </c>
      <c r="C280" s="18" t="s">
        <v>632</v>
      </c>
      <c r="D280" s="18" t="s">
        <v>633</v>
      </c>
      <c r="E280" s="25" t="s">
        <v>634</v>
      </c>
      <c r="F280" s="23" t="n">
        <v>120233.65</v>
      </c>
      <c r="G280" s="22" t="n">
        <v>11779.4625</v>
      </c>
      <c r="H280" s="49" t="n">
        <v>21940.0225</v>
      </c>
      <c r="I280" s="22"/>
      <c r="J280" s="23" t="n">
        <v>86514.165</v>
      </c>
      <c r="K280" s="24" t="s">
        <v>22</v>
      </c>
    </row>
    <row r="281" customFormat="false" ht="15" hidden="false" customHeight="true" outlineLevel="0" collapsed="false">
      <c r="B281" s="52" t="n">
        <v>200</v>
      </c>
      <c r="C281" s="18" t="s">
        <v>635</v>
      </c>
      <c r="D281" s="18" t="s">
        <v>636</v>
      </c>
      <c r="E281" s="25" t="s">
        <v>637</v>
      </c>
      <c r="F281" s="23" t="n">
        <v>44195.22</v>
      </c>
      <c r="G281" s="22" t="n">
        <v>3669.522</v>
      </c>
      <c r="H281" s="49" t="n">
        <v>4926.044</v>
      </c>
      <c r="I281" s="22"/>
      <c r="J281" s="23" t="n">
        <v>35599.654</v>
      </c>
      <c r="K281" s="24" t="s">
        <v>22</v>
      </c>
    </row>
    <row r="282" customFormat="false" ht="15" hidden="false" customHeight="true" outlineLevel="0" collapsed="false">
      <c r="B282" s="26"/>
      <c r="C282" s="27"/>
      <c r="D282" s="27"/>
      <c r="E282" s="28" t="s">
        <v>41</v>
      </c>
      <c r="F282" s="56" t="n">
        <f aca="false">SUM(F271:F281)</f>
        <v>1157445.83</v>
      </c>
      <c r="G282" s="56" t="n">
        <f aca="false">SUM(G271:G281)</f>
        <v>110565.177</v>
      </c>
      <c r="H282" s="56" t="n">
        <f aca="false">SUM(H271:H281)</f>
        <v>199851.9466</v>
      </c>
      <c r="I282" s="56"/>
      <c r="J282" s="56" t="n">
        <f aca="false">SUM(J271:J281)</f>
        <v>847028.7064</v>
      </c>
      <c r="K282" s="57"/>
    </row>
    <row r="283" customFormat="false" ht="15" hidden="false" customHeight="true" outlineLevel="0" collapsed="false">
      <c r="B283" s="58"/>
      <c r="C283" s="27"/>
      <c r="D283" s="27"/>
      <c r="E283" s="28"/>
      <c r="F283" s="59"/>
      <c r="G283" s="59"/>
      <c r="H283" s="59"/>
      <c r="I283" s="32"/>
      <c r="J283" s="59"/>
      <c r="K283" s="33"/>
    </row>
    <row r="284" customFormat="false" ht="36.75" hidden="false" customHeight="true" outlineLevel="0" collapsed="false">
      <c r="B284" s="10" t="s">
        <v>10</v>
      </c>
      <c r="C284" s="76" t="s">
        <v>11</v>
      </c>
      <c r="D284" s="77"/>
      <c r="E284" s="78"/>
      <c r="F284" s="12" t="s">
        <v>12</v>
      </c>
      <c r="G284" s="13" t="s">
        <v>13</v>
      </c>
      <c r="H284" s="14" t="s">
        <v>14</v>
      </c>
      <c r="I284" s="15" t="s">
        <v>15</v>
      </c>
      <c r="J284" s="16" t="s">
        <v>16</v>
      </c>
      <c r="K284" s="16" t="s">
        <v>17</v>
      </c>
    </row>
    <row r="285" customFormat="false" ht="15.75" hidden="false" customHeight="true" outlineLevel="0" collapsed="false">
      <c r="B285" s="50" t="s">
        <v>638</v>
      </c>
      <c r="C285" s="50"/>
      <c r="D285" s="50"/>
      <c r="E285" s="50"/>
      <c r="F285" s="50"/>
      <c r="G285" s="50"/>
      <c r="H285" s="50"/>
      <c r="I285" s="50"/>
      <c r="J285" s="50"/>
      <c r="K285" s="50"/>
    </row>
    <row r="286" customFormat="false" ht="15" hidden="false" customHeight="true" outlineLevel="0" collapsed="false">
      <c r="B286" s="51" t="n">
        <v>201</v>
      </c>
      <c r="C286" s="18" t="s">
        <v>639</v>
      </c>
      <c r="D286" s="18" t="s">
        <v>640</v>
      </c>
      <c r="E286" s="25" t="s">
        <v>641</v>
      </c>
      <c r="F286" s="23" t="n">
        <v>93002.74</v>
      </c>
      <c r="G286" s="22" t="n">
        <v>8725.3055</v>
      </c>
      <c r="H286" s="49" t="n">
        <v>15380.4551</v>
      </c>
      <c r="I286" s="22"/>
      <c r="J286" s="23" t="n">
        <v>68896.9794</v>
      </c>
      <c r="K286" s="24" t="s">
        <v>22</v>
      </c>
    </row>
    <row r="287" customFormat="false" ht="15" hidden="false" customHeight="true" outlineLevel="0" collapsed="false">
      <c r="B287" s="51" t="n">
        <v>202</v>
      </c>
      <c r="C287" s="18" t="s">
        <v>642</v>
      </c>
      <c r="D287" s="18" t="s">
        <v>643</v>
      </c>
      <c r="E287" s="25" t="s">
        <v>644</v>
      </c>
      <c r="F287" s="23" t="n">
        <v>174550.64</v>
      </c>
      <c r="G287" s="22" t="n">
        <v>17127.2835</v>
      </c>
      <c r="H287" s="49" t="n">
        <v>32530.4743</v>
      </c>
      <c r="I287" s="22"/>
      <c r="J287" s="23" t="n">
        <v>124892.8822</v>
      </c>
      <c r="K287" s="24" t="s">
        <v>22</v>
      </c>
    </row>
    <row r="288" customFormat="false" ht="15" hidden="false" customHeight="true" outlineLevel="0" collapsed="false">
      <c r="B288" s="51" t="n">
        <v>203</v>
      </c>
      <c r="C288" s="18" t="s">
        <v>645</v>
      </c>
      <c r="D288" s="18" t="s">
        <v>646</v>
      </c>
      <c r="E288" s="25" t="s">
        <v>647</v>
      </c>
      <c r="F288" s="23" t="n">
        <v>159209.91</v>
      </c>
      <c r="G288" s="22" t="n">
        <v>15554.3855</v>
      </c>
      <c r="H288" s="49" t="n">
        <v>29330.3233</v>
      </c>
      <c r="I288" s="22"/>
      <c r="J288" s="23" t="n">
        <v>114325.2012</v>
      </c>
      <c r="K288" s="24" t="s">
        <v>22</v>
      </c>
    </row>
    <row r="289" customFormat="false" ht="15" hidden="false" customHeight="true" outlineLevel="0" collapsed="false">
      <c r="B289" s="51" t="n">
        <v>204</v>
      </c>
      <c r="C289" s="18" t="s">
        <v>648</v>
      </c>
      <c r="D289" s="18" t="s">
        <v>649</v>
      </c>
      <c r="E289" s="25" t="s">
        <v>650</v>
      </c>
      <c r="F289" s="23" t="n">
        <v>138590.58</v>
      </c>
      <c r="G289" s="22" t="n">
        <v>13443.9215</v>
      </c>
      <c r="H289" s="49" t="n">
        <v>25041.4519</v>
      </c>
      <c r="I289" s="22"/>
      <c r="J289" s="23" t="n">
        <v>100105.2066</v>
      </c>
      <c r="K289" s="24" t="s">
        <v>22</v>
      </c>
    </row>
    <row r="290" customFormat="false" ht="15" hidden="false" customHeight="true" outlineLevel="0" collapsed="false">
      <c r="B290" s="51" t="n">
        <v>205</v>
      </c>
      <c r="C290" s="18" t="s">
        <v>651</v>
      </c>
      <c r="D290" s="18" t="s">
        <v>652</v>
      </c>
      <c r="E290" s="25" t="s">
        <v>653</v>
      </c>
      <c r="F290" s="23" t="n">
        <v>127041.37</v>
      </c>
      <c r="G290" s="22" t="n">
        <v>12289.0005</v>
      </c>
      <c r="H290" s="49" t="n">
        <v>22731.6099</v>
      </c>
      <c r="I290" s="22"/>
      <c r="J290" s="23" t="n">
        <v>92020.7596</v>
      </c>
      <c r="K290" s="24" t="s">
        <v>22</v>
      </c>
    </row>
    <row r="291" customFormat="false" ht="15" hidden="false" customHeight="true" outlineLevel="0" collapsed="false">
      <c r="B291" s="51" t="n">
        <v>206</v>
      </c>
      <c r="C291" s="18" t="s">
        <v>654</v>
      </c>
      <c r="D291" s="18" t="s">
        <v>655</v>
      </c>
      <c r="E291" s="25" t="s">
        <v>656</v>
      </c>
      <c r="F291" s="23" t="n">
        <v>86112.23</v>
      </c>
      <c r="G291" s="22" t="n">
        <v>8196.0865</v>
      </c>
      <c r="H291" s="49" t="n">
        <v>14545.7819</v>
      </c>
      <c r="I291" s="22"/>
      <c r="J291" s="23" t="n">
        <v>63370.3616</v>
      </c>
      <c r="K291" s="24" t="s">
        <v>22</v>
      </c>
    </row>
    <row r="292" customFormat="false" ht="15" hidden="false" customHeight="true" outlineLevel="0" collapsed="false">
      <c r="B292" s="51" t="n">
        <v>207</v>
      </c>
      <c r="C292" s="69" t="s">
        <v>657</v>
      </c>
      <c r="D292" s="69" t="s">
        <v>658</v>
      </c>
      <c r="E292" s="70" t="s">
        <v>659</v>
      </c>
      <c r="F292" s="71" t="n">
        <v>37733.93</v>
      </c>
      <c r="G292" s="73" t="n">
        <v>3309.7255</v>
      </c>
      <c r="H292" s="97" t="n">
        <v>4705.1165</v>
      </c>
      <c r="I292" s="73"/>
      <c r="J292" s="71" t="n">
        <v>29719.088</v>
      </c>
      <c r="K292" s="24" t="s">
        <v>22</v>
      </c>
    </row>
    <row r="293" customFormat="false" ht="15" hidden="false" customHeight="true" outlineLevel="0" collapsed="false">
      <c r="B293" s="51" t="n">
        <v>208</v>
      </c>
      <c r="C293" s="18" t="s">
        <v>660</v>
      </c>
      <c r="D293" s="18" t="s">
        <v>661</v>
      </c>
      <c r="E293" s="25" t="s">
        <v>662</v>
      </c>
      <c r="F293" s="23" t="n">
        <v>7138.85</v>
      </c>
      <c r="G293" s="22" t="n">
        <v>356.9425</v>
      </c>
      <c r="H293" s="22" t="n">
        <v>148.8681</v>
      </c>
      <c r="I293" s="22"/>
      <c r="J293" s="23" t="n">
        <v>6633.0394</v>
      </c>
      <c r="K293" s="24" t="s">
        <v>22</v>
      </c>
    </row>
    <row r="294" customFormat="false" ht="15" hidden="false" customHeight="true" outlineLevel="0" collapsed="false">
      <c r="B294" s="26"/>
      <c r="C294" s="27"/>
      <c r="D294" s="27"/>
      <c r="E294" s="28" t="s">
        <v>41</v>
      </c>
      <c r="F294" s="67" t="n">
        <f aca="false">SUM(F286:F293)</f>
        <v>823380.25</v>
      </c>
      <c r="G294" s="67" t="n">
        <f aca="false">SUM(G286:G293)</f>
        <v>79002.651</v>
      </c>
      <c r="H294" s="67" t="n">
        <f aca="false">SUM(H286:H293)</f>
        <v>144414.081</v>
      </c>
      <c r="I294" s="67"/>
      <c r="J294" s="67" t="n">
        <f aca="false">SUM(J286:J293)</f>
        <v>599963.518</v>
      </c>
      <c r="K294" s="75"/>
    </row>
    <row r="295" customFormat="false" ht="15" hidden="false" customHeight="true" outlineLevel="0" collapsed="false">
      <c r="B295" s="58"/>
      <c r="C295" s="27"/>
      <c r="D295" s="27"/>
      <c r="E295" s="28"/>
      <c r="F295" s="59"/>
      <c r="G295" s="59"/>
      <c r="H295" s="59"/>
      <c r="I295" s="32"/>
      <c r="J295" s="59"/>
      <c r="K295" s="33"/>
    </row>
    <row r="296" customFormat="false" ht="36.75" hidden="false" customHeight="true" outlineLevel="0" collapsed="false">
      <c r="B296" s="10" t="s">
        <v>10</v>
      </c>
      <c r="C296" s="76" t="s">
        <v>11</v>
      </c>
      <c r="D296" s="77"/>
      <c r="E296" s="78"/>
      <c r="F296" s="12" t="s">
        <v>12</v>
      </c>
      <c r="G296" s="13" t="s">
        <v>13</v>
      </c>
      <c r="H296" s="14" t="s">
        <v>14</v>
      </c>
      <c r="I296" s="15" t="s">
        <v>15</v>
      </c>
      <c r="J296" s="16" t="s">
        <v>16</v>
      </c>
      <c r="K296" s="16" t="s">
        <v>17</v>
      </c>
    </row>
    <row r="297" customFormat="false" ht="15.75" hidden="false" customHeight="true" outlineLevel="0" collapsed="false">
      <c r="B297" s="50" t="s">
        <v>663</v>
      </c>
      <c r="C297" s="50"/>
      <c r="D297" s="50"/>
      <c r="E297" s="50"/>
      <c r="F297" s="50"/>
      <c r="G297" s="50"/>
      <c r="H297" s="50"/>
      <c r="I297" s="50"/>
      <c r="J297" s="50"/>
      <c r="K297" s="50"/>
    </row>
    <row r="298" customFormat="false" ht="15" hidden="false" customHeight="true" outlineLevel="0" collapsed="false">
      <c r="B298" s="51" t="n">
        <v>209</v>
      </c>
      <c r="C298" s="18" t="s">
        <v>664</v>
      </c>
      <c r="D298" s="18" t="s">
        <v>665</v>
      </c>
      <c r="E298" s="25" t="s">
        <v>666</v>
      </c>
      <c r="F298" s="23" t="n">
        <v>82350.99</v>
      </c>
      <c r="G298" s="22" t="n">
        <v>7684.076</v>
      </c>
      <c r="H298" s="49" t="n">
        <v>13331.5198</v>
      </c>
      <c r="I298" s="22"/>
      <c r="J298" s="23" t="n">
        <v>61335.3942</v>
      </c>
      <c r="K298" s="24" t="s">
        <v>22</v>
      </c>
    </row>
    <row r="299" customFormat="false" ht="15" hidden="false" customHeight="true" outlineLevel="0" collapsed="false">
      <c r="B299" s="52" t="n">
        <v>210</v>
      </c>
      <c r="C299" s="18" t="s">
        <v>667</v>
      </c>
      <c r="D299" s="18" t="s">
        <v>668</v>
      </c>
      <c r="E299" s="25" t="s">
        <v>669</v>
      </c>
      <c r="F299" s="23" t="n">
        <v>94402.28</v>
      </c>
      <c r="G299" s="22" t="n">
        <v>8918.3235</v>
      </c>
      <c r="H299" s="49" t="n">
        <v>15840.7807</v>
      </c>
      <c r="I299" s="22"/>
      <c r="J299" s="23" t="n">
        <v>69643.1758</v>
      </c>
      <c r="K299" s="24" t="s">
        <v>22</v>
      </c>
    </row>
    <row r="300" customFormat="false" ht="15" hidden="false" customHeight="true" outlineLevel="0" collapsed="false">
      <c r="B300" s="51" t="n">
        <v>211</v>
      </c>
      <c r="C300" s="18" t="s">
        <v>670</v>
      </c>
      <c r="D300" s="18" t="s">
        <v>671</v>
      </c>
      <c r="E300" s="25" t="s">
        <v>672</v>
      </c>
      <c r="F300" s="23" t="n">
        <v>138590.58</v>
      </c>
      <c r="G300" s="22" t="n">
        <v>13443.9215</v>
      </c>
      <c r="H300" s="49" t="n">
        <v>25041.4519</v>
      </c>
      <c r="I300" s="22"/>
      <c r="J300" s="23" t="n">
        <v>100105.2066</v>
      </c>
      <c r="K300" s="24" t="s">
        <v>22</v>
      </c>
    </row>
    <row r="301" customFormat="false" ht="15" hidden="false" customHeight="true" outlineLevel="0" collapsed="false">
      <c r="B301" s="52" t="n">
        <v>212</v>
      </c>
      <c r="C301" s="18" t="s">
        <v>673</v>
      </c>
      <c r="D301" s="18" t="s">
        <v>674</v>
      </c>
      <c r="E301" s="25" t="s">
        <v>675</v>
      </c>
      <c r="F301" s="23" t="n">
        <v>138590.58</v>
      </c>
      <c r="G301" s="22" t="n">
        <v>13443.9215</v>
      </c>
      <c r="H301" s="49" t="n">
        <v>25041.4519</v>
      </c>
      <c r="I301" s="22"/>
      <c r="J301" s="23" t="n">
        <v>100105.2066</v>
      </c>
      <c r="K301" s="24" t="s">
        <v>22</v>
      </c>
    </row>
    <row r="302" customFormat="false" ht="15" hidden="false" customHeight="true" outlineLevel="0" collapsed="false">
      <c r="B302" s="51" t="n">
        <v>213</v>
      </c>
      <c r="C302" s="18" t="s">
        <v>676</v>
      </c>
      <c r="D302" s="18" t="s">
        <v>677</v>
      </c>
      <c r="E302" s="25" t="s">
        <v>678</v>
      </c>
      <c r="F302" s="23" t="n">
        <v>26467.35</v>
      </c>
      <c r="G302" s="22" t="n">
        <v>2097.5745</v>
      </c>
      <c r="H302" s="49" t="n">
        <v>2161.1243</v>
      </c>
      <c r="I302" s="22"/>
      <c r="J302" s="23" t="n">
        <v>22208.6512</v>
      </c>
      <c r="K302" s="24" t="s">
        <v>22</v>
      </c>
    </row>
    <row r="303" customFormat="false" ht="15" hidden="false" customHeight="true" outlineLevel="0" collapsed="false">
      <c r="B303" s="51" t="n">
        <v>215</v>
      </c>
      <c r="C303" s="18" t="s">
        <v>679</v>
      </c>
      <c r="D303" s="18" t="s">
        <v>680</v>
      </c>
      <c r="E303" s="25" t="s">
        <v>681</v>
      </c>
      <c r="F303" s="23" t="n">
        <v>94942.33</v>
      </c>
      <c r="G303" s="22" t="n">
        <v>8972.3285</v>
      </c>
      <c r="H303" s="49" t="n">
        <v>15948.7907</v>
      </c>
      <c r="I303" s="22"/>
      <c r="J303" s="23" t="n">
        <v>70021.2108</v>
      </c>
      <c r="K303" s="24" t="s">
        <v>22</v>
      </c>
    </row>
    <row r="304" customFormat="false" ht="15" hidden="false" customHeight="true" outlineLevel="0" collapsed="false">
      <c r="B304" s="52" t="n">
        <v>216</v>
      </c>
      <c r="C304" s="18" t="s">
        <v>682</v>
      </c>
      <c r="D304" s="18" t="s">
        <v>683</v>
      </c>
      <c r="E304" s="25" t="s">
        <v>684</v>
      </c>
      <c r="F304" s="23" t="n">
        <v>94022.61</v>
      </c>
      <c r="G304" s="22" t="n">
        <v>8880.3565</v>
      </c>
      <c r="H304" s="49" t="n">
        <v>15764.8467</v>
      </c>
      <c r="I304" s="22"/>
      <c r="J304" s="23" t="n">
        <v>69377.4068</v>
      </c>
      <c r="K304" s="24" t="s">
        <v>22</v>
      </c>
    </row>
    <row r="305" customFormat="false" ht="15" hidden="false" customHeight="true" outlineLevel="0" collapsed="false">
      <c r="B305" s="26"/>
      <c r="C305" s="27"/>
      <c r="D305" s="27"/>
      <c r="E305" s="28" t="s">
        <v>41</v>
      </c>
      <c r="F305" s="56" t="n">
        <f aca="false">SUM(F298:F304)</f>
        <v>669366.72</v>
      </c>
      <c r="G305" s="56" t="n">
        <f aca="false">SUM(G298:G304)</f>
        <v>63440.502</v>
      </c>
      <c r="H305" s="56" t="n">
        <f aca="false">SUM(H298:H304)</f>
        <v>113129.966</v>
      </c>
      <c r="I305" s="56" t="n">
        <v>0</v>
      </c>
      <c r="J305" s="56" t="n">
        <f aca="false">SUM(J298:J304)</f>
        <v>492796.252</v>
      </c>
      <c r="K305" s="57"/>
    </row>
    <row r="306" customFormat="false" ht="15" hidden="false" customHeight="true" outlineLevel="0" collapsed="false">
      <c r="B306" s="58"/>
      <c r="C306" s="27"/>
      <c r="D306" s="27"/>
      <c r="E306" s="28"/>
      <c r="F306" s="59"/>
      <c r="G306" s="59"/>
      <c r="H306" s="59"/>
      <c r="I306" s="32"/>
      <c r="J306" s="59"/>
      <c r="K306" s="33"/>
    </row>
    <row r="307" customFormat="false" ht="36.75" hidden="false" customHeight="true" outlineLevel="0" collapsed="false">
      <c r="B307" s="10" t="s">
        <v>10</v>
      </c>
      <c r="C307" s="76" t="s">
        <v>11</v>
      </c>
      <c r="D307" s="77"/>
      <c r="E307" s="78"/>
      <c r="F307" s="12" t="s">
        <v>12</v>
      </c>
      <c r="G307" s="13" t="s">
        <v>13</v>
      </c>
      <c r="H307" s="14" t="s">
        <v>14</v>
      </c>
      <c r="I307" s="15" t="s">
        <v>15</v>
      </c>
      <c r="J307" s="16" t="s">
        <v>16</v>
      </c>
      <c r="K307" s="16" t="s">
        <v>17</v>
      </c>
    </row>
    <row r="308" customFormat="false" ht="15.75" hidden="false" customHeight="true" outlineLevel="0" collapsed="false">
      <c r="B308" s="50" t="s">
        <v>685</v>
      </c>
      <c r="C308" s="50"/>
      <c r="D308" s="50"/>
      <c r="E308" s="50"/>
      <c r="F308" s="50"/>
      <c r="G308" s="50"/>
      <c r="H308" s="50"/>
      <c r="I308" s="50"/>
      <c r="J308" s="50"/>
      <c r="K308" s="50"/>
    </row>
    <row r="309" customFormat="false" ht="15" hidden="false" customHeight="true" outlineLevel="0" collapsed="false">
      <c r="B309" s="51" t="n">
        <v>217</v>
      </c>
      <c r="C309" s="18" t="s">
        <v>686</v>
      </c>
      <c r="D309" s="18" t="s">
        <v>687</v>
      </c>
      <c r="E309" s="25" t="s">
        <v>688</v>
      </c>
      <c r="F309" s="23" t="n">
        <v>158676.25</v>
      </c>
      <c r="G309" s="22" t="n">
        <v>15501.0195</v>
      </c>
      <c r="H309" s="49" t="n">
        <v>29223.5913</v>
      </c>
      <c r="I309" s="22"/>
      <c r="J309" s="23" t="n">
        <v>113951.6392</v>
      </c>
      <c r="K309" s="24" t="s">
        <v>22</v>
      </c>
    </row>
    <row r="310" customFormat="false" ht="15" hidden="false" customHeight="true" outlineLevel="0" collapsed="false">
      <c r="B310" s="51" t="n">
        <v>218</v>
      </c>
      <c r="C310" s="18" t="s">
        <v>689</v>
      </c>
      <c r="D310" s="18" t="s">
        <v>690</v>
      </c>
      <c r="E310" s="25" t="s">
        <v>691</v>
      </c>
      <c r="F310" s="23" t="n">
        <v>118619.56</v>
      </c>
      <c r="G310" s="22" t="n">
        <v>11398.2885</v>
      </c>
      <c r="H310" s="49" t="n">
        <v>20882.2425</v>
      </c>
      <c r="I310" s="22"/>
      <c r="J310" s="23" t="n">
        <v>86339.029</v>
      </c>
      <c r="K310" s="24" t="s">
        <v>22</v>
      </c>
    </row>
    <row r="311" customFormat="false" ht="15" hidden="false" customHeight="true" outlineLevel="0" collapsed="false">
      <c r="B311" s="51" t="n">
        <v>219</v>
      </c>
      <c r="C311" s="18" t="s">
        <v>692</v>
      </c>
      <c r="D311" s="18" t="s">
        <v>693</v>
      </c>
      <c r="E311" s="98" t="s">
        <v>694</v>
      </c>
      <c r="F311" s="23" t="n">
        <v>118504.98</v>
      </c>
      <c r="G311" s="22" t="n">
        <v>11386.8305</v>
      </c>
      <c r="H311" s="49" t="n">
        <v>20859.3265</v>
      </c>
      <c r="I311" s="22"/>
      <c r="J311" s="23" t="n">
        <v>86258.823</v>
      </c>
      <c r="K311" s="24" t="s">
        <v>22</v>
      </c>
    </row>
    <row r="312" customFormat="false" ht="15" hidden="false" customHeight="true" outlineLevel="0" collapsed="false">
      <c r="B312" s="51" t="n">
        <v>220</v>
      </c>
      <c r="C312" s="18" t="s">
        <v>695</v>
      </c>
      <c r="D312" s="18" t="s">
        <v>696</v>
      </c>
      <c r="E312" s="25" t="s">
        <v>697</v>
      </c>
      <c r="F312" s="23" t="n">
        <v>175057.48</v>
      </c>
      <c r="G312" s="22" t="n">
        <v>17176.555</v>
      </c>
      <c r="H312" s="49" t="n">
        <v>32627.0398</v>
      </c>
      <c r="I312" s="22"/>
      <c r="J312" s="23" t="n">
        <v>125253.8852</v>
      </c>
      <c r="K312" s="24" t="s">
        <v>22</v>
      </c>
    </row>
    <row r="313" customFormat="false" ht="15" hidden="false" customHeight="true" outlineLevel="0" collapsed="false">
      <c r="B313" s="26"/>
      <c r="C313" s="27"/>
      <c r="D313" s="27"/>
      <c r="E313" s="28" t="s">
        <v>41</v>
      </c>
      <c r="F313" s="56" t="n">
        <f aca="false">SUM(F309:F312)</f>
        <v>570858.27</v>
      </c>
      <c r="G313" s="56" t="n">
        <f aca="false">SUM(G309:G312)</f>
        <v>55462.6935</v>
      </c>
      <c r="H313" s="56" t="n">
        <f aca="false">SUM(H309:H312)</f>
        <v>103592.2001</v>
      </c>
      <c r="I313" s="56" t="n">
        <v>0</v>
      </c>
      <c r="J313" s="56" t="n">
        <f aca="false">SUM(J309:J312)</f>
        <v>411803.3764</v>
      </c>
      <c r="K313" s="57"/>
    </row>
    <row r="314" customFormat="false" ht="15" hidden="false" customHeight="true" outlineLevel="0" collapsed="false">
      <c r="B314" s="58"/>
      <c r="C314" s="27"/>
      <c r="D314" s="27"/>
      <c r="E314" s="28"/>
      <c r="F314" s="59"/>
      <c r="G314" s="59"/>
      <c r="H314" s="59"/>
      <c r="I314" s="32"/>
      <c r="J314" s="59"/>
      <c r="K314" s="33"/>
    </row>
    <row r="315" customFormat="false" ht="36.75" hidden="false" customHeight="true" outlineLevel="0" collapsed="false">
      <c r="B315" s="10" t="s">
        <v>10</v>
      </c>
      <c r="C315" s="76" t="s">
        <v>11</v>
      </c>
      <c r="D315" s="77"/>
      <c r="E315" s="78"/>
      <c r="F315" s="12" t="s">
        <v>12</v>
      </c>
      <c r="G315" s="13" t="s">
        <v>13</v>
      </c>
      <c r="H315" s="14" t="s">
        <v>14</v>
      </c>
      <c r="I315" s="15" t="s">
        <v>15</v>
      </c>
      <c r="J315" s="16" t="s">
        <v>16</v>
      </c>
      <c r="K315" s="16" t="s">
        <v>17</v>
      </c>
    </row>
    <row r="316" customFormat="false" ht="15.75" hidden="false" customHeight="true" outlineLevel="0" collapsed="false">
      <c r="B316" s="50" t="s">
        <v>698</v>
      </c>
      <c r="C316" s="50"/>
      <c r="D316" s="50"/>
      <c r="E316" s="50"/>
      <c r="F316" s="50"/>
      <c r="G316" s="50"/>
      <c r="H316" s="50"/>
      <c r="I316" s="50"/>
      <c r="J316" s="50"/>
      <c r="K316" s="50"/>
    </row>
    <row r="317" customFormat="false" ht="15" hidden="false" customHeight="true" outlineLevel="0" collapsed="false">
      <c r="B317" s="51" t="n">
        <v>221</v>
      </c>
      <c r="C317" s="18" t="s">
        <v>699</v>
      </c>
      <c r="D317" s="18" t="s">
        <v>700</v>
      </c>
      <c r="E317" s="25" t="s">
        <v>701</v>
      </c>
      <c r="F317" s="23" t="n">
        <v>174744.7</v>
      </c>
      <c r="G317" s="22" t="n">
        <v>17255.563</v>
      </c>
      <c r="H317" s="49" t="n">
        <v>32917.219</v>
      </c>
      <c r="I317" s="22"/>
      <c r="J317" s="23" t="n">
        <v>124571.918</v>
      </c>
      <c r="K317" s="24" t="s">
        <v>22</v>
      </c>
    </row>
    <row r="318" customFormat="false" ht="15" hidden="false" customHeight="true" outlineLevel="0" collapsed="false">
      <c r="B318" s="51" t="n">
        <v>222</v>
      </c>
      <c r="C318" s="18" t="s">
        <v>702</v>
      </c>
      <c r="D318" s="18" t="s">
        <v>703</v>
      </c>
      <c r="E318" s="25" t="s">
        <v>704</v>
      </c>
      <c r="F318" s="23" t="n">
        <v>138590.58</v>
      </c>
      <c r="G318" s="22" t="n">
        <v>13443.9215</v>
      </c>
      <c r="H318" s="49" t="n">
        <v>25041.4519</v>
      </c>
      <c r="I318" s="22"/>
      <c r="J318" s="23" t="n">
        <v>100105.2066</v>
      </c>
      <c r="K318" s="24" t="s">
        <v>22</v>
      </c>
    </row>
    <row r="319" customFormat="false" ht="15" hidden="false" customHeight="true" outlineLevel="0" collapsed="false">
      <c r="B319" s="51" t="n">
        <v>223</v>
      </c>
      <c r="C319" s="18" t="s">
        <v>705</v>
      </c>
      <c r="D319" s="18" t="s">
        <v>706</v>
      </c>
      <c r="E319" s="25" t="s">
        <v>707</v>
      </c>
      <c r="F319" s="23" t="n">
        <v>138590.58</v>
      </c>
      <c r="G319" s="22" t="n">
        <v>13443.9215</v>
      </c>
      <c r="H319" s="49" t="n">
        <v>25041.4519</v>
      </c>
      <c r="I319" s="22"/>
      <c r="J319" s="23" t="n">
        <v>100105.2066</v>
      </c>
      <c r="K319" s="24" t="s">
        <v>22</v>
      </c>
    </row>
    <row r="320" customFormat="false" ht="15" hidden="false" customHeight="true" outlineLevel="0" collapsed="false">
      <c r="B320" s="51" t="n">
        <v>224</v>
      </c>
      <c r="C320" s="18" t="s">
        <v>708</v>
      </c>
      <c r="D320" s="18" t="s">
        <v>709</v>
      </c>
      <c r="E320" s="25" t="s">
        <v>710</v>
      </c>
      <c r="F320" s="23" t="n">
        <v>138590.58</v>
      </c>
      <c r="G320" s="22" t="n">
        <v>13545.629</v>
      </c>
      <c r="H320" s="49" t="n">
        <v>25387.2574</v>
      </c>
      <c r="I320" s="22"/>
      <c r="J320" s="23" t="n">
        <v>99657.6936</v>
      </c>
      <c r="K320" s="24" t="s">
        <v>22</v>
      </c>
    </row>
    <row r="321" customFormat="false" ht="15" hidden="false" customHeight="true" outlineLevel="0" collapsed="false">
      <c r="B321" s="26"/>
      <c r="C321" s="27"/>
      <c r="D321" s="27"/>
      <c r="E321" s="28" t="s">
        <v>41</v>
      </c>
      <c r="F321" s="56" t="n">
        <f aca="false">SUM(F317:F320)</f>
        <v>590516.44</v>
      </c>
      <c r="G321" s="56" t="n">
        <f aca="false">SUM(G317:G320)</f>
        <v>57689.035</v>
      </c>
      <c r="H321" s="56" t="n">
        <f aca="false">SUM(H317:H320)</f>
        <v>108387.3802</v>
      </c>
      <c r="I321" s="56"/>
      <c r="J321" s="56" t="n">
        <f aca="false">SUM(J317:J320)</f>
        <v>424440.0248</v>
      </c>
      <c r="K321" s="57"/>
    </row>
    <row r="322" customFormat="false" ht="15" hidden="false" customHeight="true" outlineLevel="0" collapsed="false">
      <c r="B322" s="58"/>
      <c r="C322" s="27"/>
      <c r="D322" s="27"/>
      <c r="E322" s="28"/>
      <c r="F322" s="59"/>
      <c r="G322" s="59"/>
      <c r="H322" s="59"/>
      <c r="I322" s="32"/>
      <c r="J322" s="59"/>
      <c r="K322" s="33"/>
    </row>
    <row r="323" customFormat="false" ht="36.75" hidden="false" customHeight="true" outlineLevel="0" collapsed="false">
      <c r="B323" s="10" t="s">
        <v>10</v>
      </c>
      <c r="C323" s="76" t="s">
        <v>11</v>
      </c>
      <c r="D323" s="77"/>
      <c r="E323" s="78"/>
      <c r="F323" s="12" t="s">
        <v>12</v>
      </c>
      <c r="G323" s="13" t="s">
        <v>13</v>
      </c>
      <c r="H323" s="14" t="s">
        <v>14</v>
      </c>
      <c r="I323" s="15" t="s">
        <v>15</v>
      </c>
      <c r="J323" s="16" t="s">
        <v>16</v>
      </c>
      <c r="K323" s="16" t="s">
        <v>17</v>
      </c>
    </row>
    <row r="324" customFormat="false" ht="15.75" hidden="false" customHeight="true" outlineLevel="0" collapsed="false">
      <c r="B324" s="50" t="s">
        <v>711</v>
      </c>
      <c r="C324" s="50"/>
      <c r="D324" s="50"/>
      <c r="E324" s="50"/>
      <c r="F324" s="50"/>
      <c r="G324" s="50"/>
      <c r="H324" s="50"/>
      <c r="I324" s="50"/>
      <c r="J324" s="50"/>
      <c r="K324" s="50"/>
    </row>
    <row r="325" customFormat="false" ht="15" hidden="false" customHeight="true" outlineLevel="0" collapsed="false">
      <c r="B325" s="51" t="n">
        <v>225</v>
      </c>
      <c r="C325" s="18" t="s">
        <v>712</v>
      </c>
      <c r="D325" s="18" t="s">
        <v>713</v>
      </c>
      <c r="E325" s="25" t="s">
        <v>714</v>
      </c>
      <c r="F325" s="23" t="n">
        <v>109995.31</v>
      </c>
      <c r="G325" s="22" t="n">
        <v>10516.4515</v>
      </c>
      <c r="H325" s="49" t="n">
        <v>19091.3917</v>
      </c>
      <c r="I325" s="22"/>
      <c r="J325" s="23" t="n">
        <v>80387.4668</v>
      </c>
      <c r="K325" s="24" t="s">
        <v>22</v>
      </c>
    </row>
    <row r="326" customFormat="false" ht="15" hidden="false" customHeight="true" outlineLevel="0" collapsed="false">
      <c r="B326" s="51" t="n">
        <v>226</v>
      </c>
      <c r="C326" s="18" t="s">
        <v>715</v>
      </c>
      <c r="D326" s="18" t="s">
        <v>716</v>
      </c>
      <c r="E326" s="25" t="s">
        <v>717</v>
      </c>
      <c r="F326" s="23" t="n">
        <v>102912.01</v>
      </c>
      <c r="G326" s="22" t="n">
        <v>9833.87</v>
      </c>
      <c r="H326" s="49" t="n">
        <v>17762.2766</v>
      </c>
      <c r="I326" s="22"/>
      <c r="J326" s="23" t="n">
        <v>75315.8634</v>
      </c>
      <c r="K326" s="24" t="s">
        <v>22</v>
      </c>
    </row>
    <row r="327" customFormat="false" ht="15" hidden="false" customHeight="true" outlineLevel="0" collapsed="false">
      <c r="B327" s="51" t="n">
        <v>227</v>
      </c>
      <c r="C327" s="18" t="s">
        <v>718</v>
      </c>
      <c r="D327" s="18" t="s">
        <v>719</v>
      </c>
      <c r="E327" s="25" t="s">
        <v>720</v>
      </c>
      <c r="F327" s="23" t="n">
        <v>174027.13</v>
      </c>
      <c r="G327" s="22" t="n">
        <v>17074.9325</v>
      </c>
      <c r="H327" s="49" t="n">
        <v>32425.7723</v>
      </c>
      <c r="I327" s="22"/>
      <c r="J327" s="23" t="n">
        <v>124526.4252</v>
      </c>
      <c r="K327" s="24" t="s">
        <v>22</v>
      </c>
    </row>
    <row r="328" customFormat="false" ht="15" hidden="false" customHeight="true" outlineLevel="0" collapsed="false">
      <c r="B328" s="51" t="n">
        <v>228</v>
      </c>
      <c r="C328" s="18" t="s">
        <v>721</v>
      </c>
      <c r="D328" s="18" t="s">
        <v>722</v>
      </c>
      <c r="E328" s="25" t="s">
        <v>723</v>
      </c>
      <c r="F328" s="23" t="n">
        <v>138590.58</v>
      </c>
      <c r="G328" s="22" t="n">
        <v>13443.9215</v>
      </c>
      <c r="H328" s="49" t="n">
        <v>25041.4519</v>
      </c>
      <c r="I328" s="22"/>
      <c r="J328" s="23" t="n">
        <v>100105.2066</v>
      </c>
      <c r="K328" s="24" t="s">
        <v>22</v>
      </c>
    </row>
    <row r="329" customFormat="false" ht="15" hidden="false" customHeight="true" outlineLevel="0" collapsed="false">
      <c r="B329" s="26"/>
      <c r="C329" s="27"/>
      <c r="D329" s="27"/>
      <c r="E329" s="28" t="s">
        <v>41</v>
      </c>
      <c r="F329" s="56" t="n">
        <f aca="false">SUM(F325:F328)</f>
        <v>525525.03</v>
      </c>
      <c r="G329" s="56" t="n">
        <f aca="false">SUM(G325:G328)</f>
        <v>50869.1755</v>
      </c>
      <c r="H329" s="56" t="n">
        <f aca="false">SUM(H325:H328)</f>
        <v>94320.8925</v>
      </c>
      <c r="I329" s="56"/>
      <c r="J329" s="56" t="n">
        <f aca="false">SUM(J325:J328)</f>
        <v>380334.962</v>
      </c>
      <c r="K329" s="57"/>
    </row>
    <row r="330" customFormat="false" ht="15" hidden="false" customHeight="true" outlineLevel="0" collapsed="false">
      <c r="B330" s="58"/>
      <c r="C330" s="27"/>
      <c r="D330" s="27"/>
      <c r="E330" s="28"/>
      <c r="F330" s="59"/>
      <c r="G330" s="59"/>
      <c r="H330" s="59"/>
      <c r="I330" s="32"/>
      <c r="J330" s="59"/>
      <c r="K330" s="33"/>
    </row>
    <row r="331" customFormat="false" ht="36.75" hidden="false" customHeight="true" outlineLevel="0" collapsed="false">
      <c r="B331" s="10" t="s">
        <v>10</v>
      </c>
      <c r="C331" s="76" t="s">
        <v>11</v>
      </c>
      <c r="D331" s="77"/>
      <c r="E331" s="78"/>
      <c r="F331" s="12" t="s">
        <v>12</v>
      </c>
      <c r="G331" s="13" t="s">
        <v>13</v>
      </c>
      <c r="H331" s="14" t="s">
        <v>14</v>
      </c>
      <c r="I331" s="15" t="s">
        <v>15</v>
      </c>
      <c r="J331" s="16" t="s">
        <v>16</v>
      </c>
      <c r="K331" s="16" t="s">
        <v>17</v>
      </c>
    </row>
    <row r="332" customFormat="false" ht="15.75" hidden="false" customHeight="true" outlineLevel="0" collapsed="false">
      <c r="B332" s="50" t="s">
        <v>724</v>
      </c>
      <c r="C332" s="50"/>
      <c r="D332" s="50"/>
      <c r="E332" s="50"/>
      <c r="F332" s="50"/>
      <c r="G332" s="50"/>
      <c r="H332" s="50"/>
      <c r="I332" s="50"/>
      <c r="J332" s="50"/>
      <c r="K332" s="50"/>
    </row>
    <row r="333" customFormat="false" ht="15" hidden="false" customHeight="true" outlineLevel="0" collapsed="false">
      <c r="B333" s="51" t="n">
        <v>229</v>
      </c>
      <c r="C333" s="18" t="s">
        <v>725</v>
      </c>
      <c r="D333" s="18" t="s">
        <v>726</v>
      </c>
      <c r="E333" s="25" t="s">
        <v>727</v>
      </c>
      <c r="F333" s="23" t="n">
        <v>98335.95</v>
      </c>
      <c r="G333" s="22" t="n">
        <v>9304.6215</v>
      </c>
      <c r="H333" s="49" t="n">
        <v>16603.4801</v>
      </c>
      <c r="I333" s="22"/>
      <c r="J333" s="23" t="n">
        <v>72427.8484</v>
      </c>
      <c r="K333" s="24" t="s">
        <v>22</v>
      </c>
    </row>
    <row r="334" customFormat="false" ht="15" hidden="false" customHeight="true" outlineLevel="0" collapsed="false">
      <c r="B334" s="51" t="n">
        <v>230</v>
      </c>
      <c r="C334" s="18" t="s">
        <v>728</v>
      </c>
      <c r="D334" s="18" t="s">
        <v>729</v>
      </c>
      <c r="E334" s="25" t="s">
        <v>730</v>
      </c>
      <c r="F334" s="23" t="n">
        <v>93822.1</v>
      </c>
      <c r="G334" s="22" t="n">
        <v>8860.3055</v>
      </c>
      <c r="H334" s="49" t="n">
        <v>15724.7447</v>
      </c>
      <c r="I334" s="22"/>
      <c r="J334" s="23" t="n">
        <v>69237.0498</v>
      </c>
      <c r="K334" s="24" t="s">
        <v>22</v>
      </c>
    </row>
    <row r="335" customFormat="false" ht="15" hidden="false" customHeight="true" outlineLevel="0" collapsed="false">
      <c r="B335" s="51" t="n">
        <v>231</v>
      </c>
      <c r="C335" s="18" t="s">
        <v>731</v>
      </c>
      <c r="D335" s="18" t="s">
        <v>732</v>
      </c>
      <c r="E335" s="25" t="s">
        <v>733</v>
      </c>
      <c r="F335" s="23" t="n">
        <v>111492.7</v>
      </c>
      <c r="G335" s="22" t="n">
        <v>10666.1905</v>
      </c>
      <c r="H335" s="49" t="n">
        <v>19390.8697</v>
      </c>
      <c r="I335" s="22"/>
      <c r="J335" s="23" t="n">
        <v>81435.6398</v>
      </c>
      <c r="K335" s="24" t="s">
        <v>22</v>
      </c>
    </row>
    <row r="336" customFormat="false" ht="15" hidden="false" customHeight="true" outlineLevel="0" collapsed="false">
      <c r="B336" s="51" t="n">
        <v>232</v>
      </c>
      <c r="C336" s="18" t="s">
        <v>734</v>
      </c>
      <c r="D336" s="18" t="s">
        <v>735</v>
      </c>
      <c r="E336" s="25" t="s">
        <v>736</v>
      </c>
      <c r="F336" s="23" t="n">
        <v>97785.69</v>
      </c>
      <c r="G336" s="22" t="n">
        <v>9281.1705</v>
      </c>
      <c r="H336" s="49" t="n">
        <v>16600.7831</v>
      </c>
      <c r="I336" s="22"/>
      <c r="J336" s="23" t="n">
        <v>71903.7364</v>
      </c>
      <c r="K336" s="24" t="s">
        <v>22</v>
      </c>
    </row>
    <row r="337" customFormat="false" ht="15" hidden="false" customHeight="true" outlineLevel="0" collapsed="false">
      <c r="B337" s="26"/>
      <c r="C337" s="27"/>
      <c r="D337" s="27"/>
      <c r="E337" s="28" t="s">
        <v>41</v>
      </c>
      <c r="F337" s="56" t="n">
        <f aca="false">SUM(F333:F336)</f>
        <v>401436.44</v>
      </c>
      <c r="G337" s="56" t="n">
        <f aca="false">SUM(G333:G336)</f>
        <v>38112.288</v>
      </c>
      <c r="H337" s="56" t="n">
        <f aca="false">SUM(H333:H336)</f>
        <v>68319.8776</v>
      </c>
      <c r="I337" s="56"/>
      <c r="J337" s="56" t="n">
        <f aca="false">SUM(J333:J336)</f>
        <v>295004.2744</v>
      </c>
      <c r="K337" s="57"/>
    </row>
    <row r="338" customFormat="false" ht="15" hidden="false" customHeight="true" outlineLevel="0" collapsed="false">
      <c r="B338" s="58"/>
      <c r="C338" s="27"/>
      <c r="D338" s="27"/>
      <c r="E338" s="28"/>
      <c r="F338" s="59"/>
      <c r="G338" s="59"/>
      <c r="H338" s="59"/>
      <c r="I338" s="32"/>
      <c r="J338" s="59"/>
      <c r="K338" s="33"/>
    </row>
    <row r="339" customFormat="false" ht="36.75" hidden="false" customHeight="true" outlineLevel="0" collapsed="false">
      <c r="B339" s="10" t="s">
        <v>10</v>
      </c>
      <c r="C339" s="76" t="s">
        <v>11</v>
      </c>
      <c r="D339" s="77"/>
      <c r="E339" s="78"/>
      <c r="F339" s="12" t="s">
        <v>12</v>
      </c>
      <c r="G339" s="13" t="s">
        <v>13</v>
      </c>
      <c r="H339" s="14" t="s">
        <v>14</v>
      </c>
      <c r="I339" s="15" t="s">
        <v>15</v>
      </c>
      <c r="J339" s="16" t="s">
        <v>16</v>
      </c>
      <c r="K339" s="16" t="s">
        <v>17</v>
      </c>
    </row>
    <row r="340" customFormat="false" ht="15.75" hidden="false" customHeight="true" outlineLevel="0" collapsed="false">
      <c r="B340" s="50" t="s">
        <v>737</v>
      </c>
      <c r="C340" s="50"/>
      <c r="D340" s="50"/>
      <c r="E340" s="50"/>
      <c r="F340" s="50"/>
      <c r="G340" s="50"/>
      <c r="H340" s="50"/>
      <c r="I340" s="50"/>
      <c r="J340" s="50"/>
      <c r="K340" s="50"/>
    </row>
    <row r="341" customFormat="false" ht="15" hidden="false" customHeight="true" outlineLevel="0" collapsed="false">
      <c r="B341" s="52" t="n">
        <v>233</v>
      </c>
      <c r="C341" s="93" t="s">
        <v>738</v>
      </c>
      <c r="D341" s="93" t="s">
        <v>739</v>
      </c>
      <c r="E341" s="94" t="s">
        <v>740</v>
      </c>
      <c r="F341" s="53" t="n">
        <v>112909.44</v>
      </c>
      <c r="G341" s="55" t="n">
        <v>10841.0095</v>
      </c>
      <c r="H341" s="49" t="n">
        <v>19786.9107</v>
      </c>
      <c r="I341" s="55"/>
      <c r="J341" s="53" t="n">
        <v>82281.5198</v>
      </c>
      <c r="K341" s="24" t="s">
        <v>22</v>
      </c>
    </row>
    <row r="342" customFormat="false" ht="15" hidden="false" customHeight="true" outlineLevel="0" collapsed="false">
      <c r="B342" s="51" t="n">
        <v>234</v>
      </c>
      <c r="C342" s="18" t="s">
        <v>741</v>
      </c>
      <c r="D342" s="18" t="s">
        <v>742</v>
      </c>
      <c r="E342" s="25" t="s">
        <v>743</v>
      </c>
      <c r="F342" s="23" t="n">
        <v>100084.23</v>
      </c>
      <c r="G342" s="22" t="n">
        <v>9539.378</v>
      </c>
      <c r="H342" s="49" t="n">
        <v>17156.893</v>
      </c>
      <c r="I342" s="22"/>
      <c r="J342" s="23" t="n">
        <v>73387.959</v>
      </c>
      <c r="K342" s="24" t="s">
        <v>22</v>
      </c>
    </row>
    <row r="343" customFormat="false" ht="15" hidden="false" customHeight="true" outlineLevel="0" collapsed="false">
      <c r="B343" s="52" t="n">
        <v>235</v>
      </c>
      <c r="C343" s="18" t="s">
        <v>744</v>
      </c>
      <c r="D343" s="18" t="s">
        <v>745</v>
      </c>
      <c r="E343" s="25" t="s">
        <v>746</v>
      </c>
      <c r="F343" s="23" t="n">
        <v>109523.2</v>
      </c>
      <c r="G343" s="22" t="n">
        <v>10458.8425</v>
      </c>
      <c r="H343" s="49" t="n">
        <v>18961.6165</v>
      </c>
      <c r="I343" s="22"/>
      <c r="J343" s="23" t="n">
        <v>80102.741</v>
      </c>
      <c r="K343" s="24" t="s">
        <v>22</v>
      </c>
    </row>
    <row r="344" customFormat="false" ht="15" hidden="false" customHeight="true" outlineLevel="0" collapsed="false">
      <c r="B344" s="51" t="n">
        <v>236</v>
      </c>
      <c r="C344" s="18" t="s">
        <v>747</v>
      </c>
      <c r="D344" s="18" t="s">
        <v>748</v>
      </c>
      <c r="E344" s="25" t="s">
        <v>749</v>
      </c>
      <c r="F344" s="23" t="n">
        <v>113130.24</v>
      </c>
      <c r="G344" s="22" t="n">
        <v>10800.1525</v>
      </c>
      <c r="H344" s="49" t="n">
        <v>19617.0849</v>
      </c>
      <c r="I344" s="22"/>
      <c r="J344" s="23" t="n">
        <v>82713.0026</v>
      </c>
      <c r="K344" s="24" t="s">
        <v>22</v>
      </c>
    </row>
    <row r="345" customFormat="false" ht="15" hidden="false" customHeight="true" outlineLevel="0" collapsed="false">
      <c r="B345" s="52" t="n">
        <v>237</v>
      </c>
      <c r="C345" s="18" t="s">
        <v>750</v>
      </c>
      <c r="D345" s="18" t="s">
        <v>751</v>
      </c>
      <c r="E345" s="25" t="s">
        <v>752</v>
      </c>
      <c r="F345" s="23" t="n">
        <v>94556.34</v>
      </c>
      <c r="G345" s="22" t="n">
        <v>8986.2475</v>
      </c>
      <c r="H345" s="49" t="n">
        <v>16050.1539</v>
      </c>
      <c r="I345" s="22"/>
      <c r="J345" s="23" t="n">
        <v>69519.9386</v>
      </c>
      <c r="K345" s="24" t="s">
        <v>22</v>
      </c>
    </row>
    <row r="346" customFormat="false" ht="15" hidden="false" customHeight="true" outlineLevel="0" collapsed="false">
      <c r="B346" s="51" t="n">
        <v>238</v>
      </c>
      <c r="C346" s="18" t="s">
        <v>753</v>
      </c>
      <c r="D346" s="18" t="s">
        <v>754</v>
      </c>
      <c r="E346" s="25" t="s">
        <v>755</v>
      </c>
      <c r="F346" s="23" t="n">
        <v>104593.3</v>
      </c>
      <c r="G346" s="22" t="n">
        <v>9965.987</v>
      </c>
      <c r="H346" s="49" t="n">
        <v>17976.0938</v>
      </c>
      <c r="I346" s="22"/>
      <c r="J346" s="23" t="n">
        <v>76651.2192</v>
      </c>
      <c r="K346" s="24" t="s">
        <v>22</v>
      </c>
    </row>
    <row r="347" customFormat="false" ht="15" hidden="false" customHeight="true" outlineLevel="0" collapsed="false">
      <c r="B347" s="52" t="n">
        <v>239</v>
      </c>
      <c r="C347" s="18" t="s">
        <v>756</v>
      </c>
      <c r="D347" s="18" t="s">
        <v>757</v>
      </c>
      <c r="E347" s="25" t="s">
        <v>758</v>
      </c>
      <c r="F347" s="23" t="n">
        <v>117504.86</v>
      </c>
      <c r="G347" s="22" t="n">
        <v>11275.195</v>
      </c>
      <c r="H347" s="49" t="n">
        <v>20619.7826</v>
      </c>
      <c r="I347" s="22"/>
      <c r="J347" s="23" t="n">
        <v>85609.8824</v>
      </c>
      <c r="K347" s="24" t="s">
        <v>22</v>
      </c>
    </row>
    <row r="348" customFormat="false" ht="15" hidden="false" customHeight="true" outlineLevel="0" collapsed="false">
      <c r="B348" s="51" t="n">
        <v>240</v>
      </c>
      <c r="C348" s="18" t="s">
        <v>759</v>
      </c>
      <c r="D348" s="18" t="s">
        <v>760</v>
      </c>
      <c r="E348" s="25" t="s">
        <v>761</v>
      </c>
      <c r="F348" s="23" t="n">
        <v>117308.12</v>
      </c>
      <c r="G348" s="22" t="n">
        <v>11266.014</v>
      </c>
      <c r="H348" s="49" t="n">
        <v>20616.1108</v>
      </c>
      <c r="I348" s="22"/>
      <c r="J348" s="23" t="n">
        <v>85425.9952</v>
      </c>
      <c r="K348" s="24" t="s">
        <v>22</v>
      </c>
    </row>
    <row r="349" customFormat="false" ht="15" hidden="false" customHeight="true" outlineLevel="0" collapsed="false">
      <c r="B349" s="52" t="n">
        <v>241</v>
      </c>
      <c r="C349" s="18" t="s">
        <v>762</v>
      </c>
      <c r="D349" s="18" t="s">
        <v>763</v>
      </c>
      <c r="E349" s="25" t="s">
        <v>764</v>
      </c>
      <c r="F349" s="23" t="n">
        <v>96804.23</v>
      </c>
      <c r="G349" s="22" t="n">
        <v>9085.9455</v>
      </c>
      <c r="H349" s="49" t="n">
        <v>16069.936</v>
      </c>
      <c r="I349" s="22"/>
      <c r="J349" s="23" t="n">
        <v>71648.3485</v>
      </c>
      <c r="K349" s="24" t="s">
        <v>22</v>
      </c>
    </row>
    <row r="350" customFormat="false" ht="15" hidden="false" customHeight="true" outlineLevel="0" collapsed="false">
      <c r="B350" s="51" t="n">
        <v>242</v>
      </c>
      <c r="C350" s="18" t="s">
        <v>765</v>
      </c>
      <c r="D350" s="18" t="s">
        <v>766</v>
      </c>
      <c r="E350" s="25" t="s">
        <v>767</v>
      </c>
      <c r="F350" s="23" t="n">
        <v>111837.52</v>
      </c>
      <c r="G350" s="22" t="n">
        <v>10716.4945</v>
      </c>
      <c r="H350" s="49" t="n">
        <v>19513.6285</v>
      </c>
      <c r="I350" s="22"/>
      <c r="J350" s="23" t="n">
        <v>81607.397</v>
      </c>
      <c r="K350" s="24" t="s">
        <v>22</v>
      </c>
    </row>
    <row r="351" customFormat="false" ht="15" hidden="false" customHeight="true" outlineLevel="0" collapsed="false">
      <c r="B351" s="52" t="n">
        <v>243</v>
      </c>
      <c r="C351" s="18" t="s">
        <v>768</v>
      </c>
      <c r="D351" s="18" t="s">
        <v>769</v>
      </c>
      <c r="E351" s="25" t="s">
        <v>770</v>
      </c>
      <c r="F351" s="23" t="n">
        <v>172816.44</v>
      </c>
      <c r="G351" s="22" t="n">
        <v>16953.8635</v>
      </c>
      <c r="H351" s="49" t="n">
        <v>32183.6343</v>
      </c>
      <c r="I351" s="22"/>
      <c r="J351" s="23" t="n">
        <v>123678.9422</v>
      </c>
      <c r="K351" s="24" t="s">
        <v>22</v>
      </c>
    </row>
    <row r="352" customFormat="false" ht="15" hidden="false" customHeight="true" outlineLevel="0" collapsed="false">
      <c r="B352" s="51" t="n">
        <v>244</v>
      </c>
      <c r="C352" s="18" t="s">
        <v>771</v>
      </c>
      <c r="D352" s="18" t="s">
        <v>772</v>
      </c>
      <c r="E352" s="25" t="s">
        <v>773</v>
      </c>
      <c r="F352" s="23" t="n">
        <v>120424.6</v>
      </c>
      <c r="G352" s="22" t="n">
        <v>11569.3255</v>
      </c>
      <c r="H352" s="49" t="n">
        <v>21211.0627</v>
      </c>
      <c r="I352" s="22"/>
      <c r="J352" s="23" t="n">
        <v>87644.2118</v>
      </c>
      <c r="K352" s="24" t="s">
        <v>22</v>
      </c>
    </row>
    <row r="353" customFormat="false" ht="15" hidden="false" customHeight="true" outlineLevel="0" collapsed="false">
      <c r="B353" s="52" t="n">
        <v>245</v>
      </c>
      <c r="C353" s="18" t="s">
        <v>774</v>
      </c>
      <c r="D353" s="18" t="s">
        <v>775</v>
      </c>
      <c r="E353" s="25" t="s">
        <v>776</v>
      </c>
      <c r="F353" s="23" t="n">
        <v>142645.76</v>
      </c>
      <c r="G353" s="22" t="n">
        <v>13849.4395</v>
      </c>
      <c r="H353" s="49" t="n">
        <v>25852.4879</v>
      </c>
      <c r="I353" s="22"/>
      <c r="J353" s="23" t="n">
        <v>102943.8326</v>
      </c>
      <c r="K353" s="24" t="s">
        <v>22</v>
      </c>
    </row>
    <row r="354" customFormat="false" ht="36.75" hidden="false" customHeight="true" outlineLevel="0" collapsed="false">
      <c r="B354" s="10" t="s">
        <v>10</v>
      </c>
      <c r="C354" s="76" t="s">
        <v>11</v>
      </c>
      <c r="D354" s="77"/>
      <c r="E354" s="78"/>
      <c r="F354" s="12" t="s">
        <v>12</v>
      </c>
      <c r="G354" s="13" t="s">
        <v>13</v>
      </c>
      <c r="H354" s="14" t="s">
        <v>14</v>
      </c>
      <c r="I354" s="15" t="s">
        <v>15</v>
      </c>
      <c r="J354" s="16" t="s">
        <v>16</v>
      </c>
      <c r="K354" s="16" t="s">
        <v>17</v>
      </c>
    </row>
    <row r="355" customFormat="false" ht="15.75" hidden="false" customHeight="true" outlineLevel="0" collapsed="false">
      <c r="B355" s="50" t="s">
        <v>737</v>
      </c>
      <c r="C355" s="50"/>
      <c r="D355" s="50"/>
      <c r="E355" s="50"/>
      <c r="F355" s="50"/>
      <c r="G355" s="50"/>
      <c r="H355" s="50"/>
      <c r="I355" s="50"/>
      <c r="J355" s="50"/>
      <c r="K355" s="50"/>
    </row>
    <row r="356" customFormat="false" ht="15" hidden="false" customHeight="true" outlineLevel="0" collapsed="false">
      <c r="B356" s="51" t="n">
        <v>246</v>
      </c>
      <c r="C356" s="18" t="s">
        <v>777</v>
      </c>
      <c r="D356" s="18" t="s">
        <v>778</v>
      </c>
      <c r="E356" s="25" t="s">
        <v>779</v>
      </c>
      <c r="F356" s="23" t="n">
        <v>101557.53</v>
      </c>
      <c r="G356" s="22" t="n">
        <v>9682.7605</v>
      </c>
      <c r="H356" s="49" t="n">
        <v>17438.1315</v>
      </c>
      <c r="I356" s="22"/>
      <c r="J356" s="23" t="n">
        <v>74436.638</v>
      </c>
      <c r="K356" s="24" t="s">
        <v>22</v>
      </c>
    </row>
    <row r="357" customFormat="false" ht="15" hidden="false" customHeight="true" outlineLevel="0" collapsed="false">
      <c r="B357" s="51" t="n">
        <v>247</v>
      </c>
      <c r="C357" s="18" t="s">
        <v>780</v>
      </c>
      <c r="D357" s="18" t="s">
        <v>781</v>
      </c>
      <c r="E357" s="25" t="s">
        <v>782</v>
      </c>
      <c r="F357" s="23" t="n">
        <v>118581.48</v>
      </c>
      <c r="G357" s="22" t="n">
        <v>11395.21</v>
      </c>
      <c r="H357" s="49" t="n">
        <v>20877.1068</v>
      </c>
      <c r="I357" s="22"/>
      <c r="J357" s="23" t="n">
        <v>86309.1632</v>
      </c>
      <c r="K357" s="24" t="s">
        <v>22</v>
      </c>
    </row>
    <row r="358" customFormat="false" ht="15" hidden="false" customHeight="true" outlineLevel="0" collapsed="false">
      <c r="B358" s="51" t="n">
        <v>248</v>
      </c>
      <c r="C358" s="18" t="s">
        <v>783</v>
      </c>
      <c r="D358" s="18" t="s">
        <v>784</v>
      </c>
      <c r="E358" s="25" t="s">
        <v>785</v>
      </c>
      <c r="F358" s="23" t="n">
        <v>116032.78</v>
      </c>
      <c r="G358" s="22" t="n">
        <v>11280.3035</v>
      </c>
      <c r="H358" s="49" t="n">
        <v>20843.2427</v>
      </c>
      <c r="I358" s="22"/>
      <c r="J358" s="23" t="n">
        <v>83909.2338</v>
      </c>
      <c r="K358" s="24" t="s">
        <v>22</v>
      </c>
    </row>
    <row r="359" customFormat="false" ht="15" hidden="false" customHeight="true" outlineLevel="0" collapsed="false">
      <c r="B359" s="51" t="n">
        <v>249</v>
      </c>
      <c r="C359" s="18" t="s">
        <v>786</v>
      </c>
      <c r="D359" s="18" t="s">
        <v>787</v>
      </c>
      <c r="E359" s="25" t="s">
        <v>788</v>
      </c>
      <c r="F359" s="23" t="n">
        <v>119319.66</v>
      </c>
      <c r="G359" s="22" t="n">
        <v>11446.047</v>
      </c>
      <c r="H359" s="49" t="n">
        <v>20946.6074</v>
      </c>
      <c r="I359" s="22"/>
      <c r="J359" s="23" t="n">
        <v>86927.0056</v>
      </c>
      <c r="K359" s="24" t="s">
        <v>22</v>
      </c>
    </row>
    <row r="360" customFormat="false" ht="15" hidden="false" customHeight="true" outlineLevel="0" collapsed="false">
      <c r="B360" s="51" t="n">
        <v>250</v>
      </c>
      <c r="C360" s="18" t="s">
        <v>789</v>
      </c>
      <c r="D360" s="18" t="s">
        <v>790</v>
      </c>
      <c r="E360" s="25" t="s">
        <v>791</v>
      </c>
      <c r="F360" s="23" t="n">
        <v>87198.7</v>
      </c>
      <c r="G360" s="22" t="n">
        <v>8235.1415</v>
      </c>
      <c r="H360" s="49" t="n">
        <v>14526.4631</v>
      </c>
      <c r="I360" s="22" t="n">
        <v>6443.71</v>
      </c>
      <c r="J360" s="23" t="n">
        <f aca="false">+F360-G360-H360-I360</f>
        <v>57993.3854</v>
      </c>
      <c r="K360" s="24" t="s">
        <v>22</v>
      </c>
    </row>
    <row r="361" customFormat="false" ht="15" hidden="false" customHeight="true" outlineLevel="0" collapsed="false">
      <c r="B361" s="51" t="n">
        <v>251</v>
      </c>
      <c r="C361" s="18" t="s">
        <v>792</v>
      </c>
      <c r="D361" s="18" t="s">
        <v>793</v>
      </c>
      <c r="E361" s="25" t="s">
        <v>794</v>
      </c>
      <c r="F361" s="23" t="n">
        <v>94284.59</v>
      </c>
      <c r="G361" s="22" t="n">
        <v>8935.116</v>
      </c>
      <c r="H361" s="49" t="n">
        <v>15914.3518</v>
      </c>
      <c r="I361" s="22"/>
      <c r="J361" s="23" t="n">
        <v>69435.1222</v>
      </c>
      <c r="K361" s="24" t="s">
        <v>22</v>
      </c>
    </row>
    <row r="362" customFormat="false" ht="15" hidden="false" customHeight="true" outlineLevel="0" collapsed="false">
      <c r="B362" s="51" t="n">
        <v>252</v>
      </c>
      <c r="C362" s="18" t="s">
        <v>795</v>
      </c>
      <c r="D362" s="18" t="s">
        <v>796</v>
      </c>
      <c r="E362" s="25" t="s">
        <v>797</v>
      </c>
      <c r="F362" s="23" t="n">
        <v>121420.1</v>
      </c>
      <c r="G362" s="22" t="n">
        <v>11694.153</v>
      </c>
      <c r="H362" s="49" t="n">
        <v>21496.1062</v>
      </c>
      <c r="I362" s="22"/>
      <c r="J362" s="23" t="n">
        <v>88229.8408</v>
      </c>
      <c r="K362" s="24" t="s">
        <v>22</v>
      </c>
    </row>
    <row r="363" customFormat="false" ht="15" hidden="false" customHeight="true" outlineLevel="0" collapsed="false">
      <c r="B363" s="51" t="n">
        <v>253</v>
      </c>
      <c r="C363" s="18" t="s">
        <v>798</v>
      </c>
      <c r="D363" s="18" t="s">
        <v>799</v>
      </c>
      <c r="E363" s="25" t="s">
        <v>800</v>
      </c>
      <c r="F363" s="23" t="n">
        <v>105039.82</v>
      </c>
      <c r="G363" s="22" t="n">
        <v>10069.462</v>
      </c>
      <c r="H363" s="49" t="n">
        <v>18265.396</v>
      </c>
      <c r="I363" s="22"/>
      <c r="J363" s="23" t="n">
        <v>76704.962</v>
      </c>
      <c r="K363" s="24" t="s">
        <v>22</v>
      </c>
    </row>
    <row r="364" customFormat="false" ht="15" hidden="false" customHeight="true" outlineLevel="0" collapsed="false">
      <c r="B364" s="51" t="n">
        <v>254</v>
      </c>
      <c r="C364" s="18" t="s">
        <v>801</v>
      </c>
      <c r="D364" s="18" t="s">
        <v>802</v>
      </c>
      <c r="E364" s="25" t="s">
        <v>803</v>
      </c>
      <c r="F364" s="23" t="n">
        <v>127767.65</v>
      </c>
      <c r="G364" s="22" t="n">
        <v>12343.345</v>
      </c>
      <c r="H364" s="49" t="n">
        <v>22814.702</v>
      </c>
      <c r="I364" s="22"/>
      <c r="J364" s="23" t="n">
        <v>92609.603</v>
      </c>
      <c r="K364" s="24" t="s">
        <v>22</v>
      </c>
    </row>
    <row r="365" customFormat="false" ht="15" hidden="false" customHeight="true" outlineLevel="0" collapsed="false">
      <c r="B365" s="51" t="n">
        <v>255</v>
      </c>
      <c r="C365" s="18" t="s">
        <v>804</v>
      </c>
      <c r="D365" s="18" t="s">
        <v>805</v>
      </c>
      <c r="E365" s="25" t="s">
        <v>806</v>
      </c>
      <c r="F365" s="23" t="n">
        <v>102984.82</v>
      </c>
      <c r="G365" s="22" t="n">
        <v>9818.3165</v>
      </c>
      <c r="H365" s="49" t="n">
        <v>17699.2013</v>
      </c>
      <c r="I365" s="22"/>
      <c r="J365" s="23" t="n">
        <v>75467.3022</v>
      </c>
      <c r="K365" s="24"/>
    </row>
    <row r="366" customFormat="false" ht="15" hidden="false" customHeight="true" outlineLevel="0" collapsed="false">
      <c r="B366" s="51" t="n">
        <v>256</v>
      </c>
      <c r="C366" s="18" t="s">
        <v>807</v>
      </c>
      <c r="D366" s="18" t="s">
        <v>808</v>
      </c>
      <c r="E366" s="25" t="s">
        <v>809</v>
      </c>
      <c r="F366" s="23" t="n">
        <v>114768.25</v>
      </c>
      <c r="G366" s="22" t="n">
        <v>11007.871</v>
      </c>
      <c r="H366" s="49" t="n">
        <v>20094.0064</v>
      </c>
      <c r="I366" s="22"/>
      <c r="J366" s="23" t="n">
        <v>83666.3726</v>
      </c>
      <c r="K366" s="24" t="s">
        <v>22</v>
      </c>
    </row>
    <row r="367" customFormat="false" ht="15" hidden="false" customHeight="true" outlineLevel="0" collapsed="false">
      <c r="B367" s="51" t="n">
        <v>257</v>
      </c>
      <c r="C367" s="18" t="s">
        <v>810</v>
      </c>
      <c r="D367" s="18" t="s">
        <v>811</v>
      </c>
      <c r="E367" s="25" t="s">
        <v>812</v>
      </c>
      <c r="F367" s="23" t="n">
        <v>163319.12</v>
      </c>
      <c r="G367" s="22" t="n">
        <v>15965.3065</v>
      </c>
      <c r="H367" s="49" t="n">
        <v>30152.1653</v>
      </c>
      <c r="I367" s="22"/>
      <c r="J367" s="23" t="n">
        <v>117201.6482</v>
      </c>
      <c r="K367" s="24" t="s">
        <v>22</v>
      </c>
    </row>
    <row r="368" customFormat="false" ht="15" hidden="false" customHeight="true" outlineLevel="0" collapsed="false">
      <c r="B368" s="51" t="n">
        <v>258</v>
      </c>
      <c r="C368" s="18" t="s">
        <v>813</v>
      </c>
      <c r="D368" s="18" t="s">
        <v>814</v>
      </c>
      <c r="E368" s="25" t="s">
        <v>815</v>
      </c>
      <c r="F368" s="23" t="n">
        <v>106292.71</v>
      </c>
      <c r="G368" s="22" t="n">
        <v>10181.078</v>
      </c>
      <c r="H368" s="49" t="n">
        <v>18469.4858</v>
      </c>
      <c r="I368" s="22"/>
      <c r="J368" s="23" t="n">
        <v>77642.1462</v>
      </c>
      <c r="K368" s="24" t="s">
        <v>22</v>
      </c>
    </row>
    <row r="369" customFormat="false" ht="15" hidden="false" customHeight="true" outlineLevel="0" collapsed="false">
      <c r="E369" s="28" t="s">
        <v>41</v>
      </c>
      <c r="F369" s="56" t="n">
        <f aca="false">F341+F342+F343+F344+F345+F346+F347+F348+F349+F350+F351+F352+F353+F356+F357+F358+F359+F360+F361+F362+F363+F364+F365+F366+F367+F368</f>
        <v>2992705.49</v>
      </c>
      <c r="G369" s="56" t="n">
        <f aca="false">G341+G342+G343+G344+G345+G346+G347+G348+G349+G350+G351+G352+G353+G356+G357+G358+G359+G360+G361+G362+G363+G364+G365+G366+G367+G368</f>
        <v>287362.005</v>
      </c>
      <c r="H369" s="56" t="n">
        <f aca="false">H341+H342+H343+H344+H345+H346+H347+H348+H349+H350+H351+H352+H353+H356+H357+H358+H359+H360+H361+H362+H363+H364+H365+H366+H367+H368</f>
        <v>525152.3619</v>
      </c>
      <c r="I369" s="56" t="n">
        <f aca="false">+SUM(I356:I368)</f>
        <v>6443.71</v>
      </c>
      <c r="J369" s="56" t="n">
        <f aca="false">J341+J342+J343+J344+J345+J346+J347+J348+J349+J350+J351+J352+J353+J356+J357+J358+J359+J360+J361+J362+J363+J364+J365+J366+J367+J368</f>
        <v>2173747.4131</v>
      </c>
      <c r="K369" s="57"/>
    </row>
    <row r="371" customFormat="false" ht="36.75" hidden="false" customHeight="true" outlineLevel="0" collapsed="false">
      <c r="F371" s="12" t="s">
        <v>12</v>
      </c>
      <c r="G371" s="13" t="s">
        <v>13</v>
      </c>
      <c r="H371" s="14" t="s">
        <v>14</v>
      </c>
      <c r="I371" s="15" t="s">
        <v>15</v>
      </c>
      <c r="J371" s="16" t="s">
        <v>16</v>
      </c>
    </row>
    <row r="372" customFormat="false" ht="15" hidden="false" customHeight="true" outlineLevel="0" collapsed="false">
      <c r="E372" s="99" t="s">
        <v>816</v>
      </c>
      <c r="F372" s="100" t="n">
        <f aca="false">+F369+F337+F329+F321+F313+F305+F294+F282+F267+F249+F239+F227+F217+F206+F189+F173+F157+F149+F99+F68+F59+F46+F37+F22</f>
        <v>27494658.34</v>
      </c>
      <c r="G372" s="100" t="n">
        <f aca="false">+G369+G337+G329+G321+G313+G305+G294+G282+G267+G249+G239+G227+G217+G206+G189+G173+G157+G149+G99+G68+G59+G46+G37+G22</f>
        <v>2634294.385</v>
      </c>
      <c r="H372" s="100" t="n">
        <f aca="false">+H369+H337+H329+H321+H313+H305+H294+H282+H267+H249+H239+H227+H217+H206+H189+H173+H157+H149+H99+H68+H59+H46+H37+H22</f>
        <v>4788573.6324</v>
      </c>
      <c r="I372" s="100" t="n">
        <f aca="false">+I369+I337+I329+I321+I313+I305+I294+I282+I267+I249+I239+I227+I217+I206+I189+I173+I157+I149+I99+I68+I59+I46+I37+I22</f>
        <v>12281.55</v>
      </c>
      <c r="J372" s="100" t="n">
        <f aca="false">+J369+J337+J329+J321+J313+J305+J294+J282+J267+J249+J239+J227+J217+J206+J189+J173+J157+J149+J99+J68+J59+J46+J37+J22</f>
        <v>20059508.7726</v>
      </c>
    </row>
  </sheetData>
  <mergeCells count="33">
    <mergeCell ref="B3:K4"/>
    <mergeCell ref="C13:E13"/>
    <mergeCell ref="B14:K14"/>
    <mergeCell ref="C24:E24"/>
    <mergeCell ref="B25:K25"/>
    <mergeCell ref="C39:E39"/>
    <mergeCell ref="B40:K40"/>
    <mergeCell ref="C48:E48"/>
    <mergeCell ref="B49:K49"/>
    <mergeCell ref="C61:E61"/>
    <mergeCell ref="B62:K62"/>
    <mergeCell ref="C70:E70"/>
    <mergeCell ref="B71:K71"/>
    <mergeCell ref="B102:K102"/>
    <mergeCell ref="B126:K126"/>
    <mergeCell ref="B152:K152"/>
    <mergeCell ref="B160:K160"/>
    <mergeCell ref="B176:K176"/>
    <mergeCell ref="B192:K192"/>
    <mergeCell ref="B209:K209"/>
    <mergeCell ref="B220:K220"/>
    <mergeCell ref="B230:K230"/>
    <mergeCell ref="B242:K242"/>
    <mergeCell ref="B252:K252"/>
    <mergeCell ref="B270:K270"/>
    <mergeCell ref="B285:K285"/>
    <mergeCell ref="B297:K297"/>
    <mergeCell ref="B308:K308"/>
    <mergeCell ref="B316:K316"/>
    <mergeCell ref="B324:K324"/>
    <mergeCell ref="B332:K332"/>
    <mergeCell ref="B340:K340"/>
    <mergeCell ref="B355:K3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2025-03-25T13:39:31Z</dcterms:created>
  <dc:creator/>
  <dc:description/>
  <dc:language>es-MX</dc:language>
  <cp:lastModifiedBy/>
  <dcterms:modified xsi:type="dcterms:W3CDTF">2025-03-25T13:41:56Z</dcterms:modified>
  <cp:revision>3</cp:revision>
  <dc:subject/>
  <dc:title/>
</cp:coreProperties>
</file>