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VALORIZACIONES\"/>
    </mc:Choice>
  </mc:AlternateContent>
  <bookViews>
    <workbookView xWindow="0" yWindow="0" windowWidth="20490" windowHeight="6150" activeTab="1"/>
  </bookViews>
  <sheets>
    <sheet name="VALORIZACION 1" sheetId="1" r:id="rId1"/>
    <sheet name="VALORIZACION 2" sheetId="3" r:id="rId2"/>
    <sheet name="Hoja1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D5" i="4" l="1"/>
  <c r="E10" i="1"/>
  <c r="E11" i="1"/>
  <c r="E20" i="1"/>
  <c r="E20" i="3"/>
  <c r="E21" i="3" s="1"/>
  <c r="E11" i="3"/>
  <c r="E21" i="1"/>
  <c r="G5" i="4" l="1"/>
  <c r="G6" i="4" s="1"/>
  <c r="F5" i="4"/>
  <c r="F6" i="4" s="1"/>
  <c r="E5" i="4"/>
  <c r="E6" i="4" s="1"/>
  <c r="H5" i="4"/>
  <c r="H6" i="4" s="1"/>
</calcChain>
</file>

<file path=xl/sharedStrings.xml><?xml version="1.0" encoding="utf-8"?>
<sst xmlns="http://schemas.openxmlformats.org/spreadsheetml/2006/main" count="76" uniqueCount="38">
  <si>
    <t xml:space="preserve">DOCUMENTOS REQUERIDOS </t>
  </si>
  <si>
    <t>DESCRIPCION DE ACTIVIDADES</t>
  </si>
  <si>
    <t>COSTOS</t>
  </si>
  <si>
    <t>TIEMPO (horas)</t>
  </si>
  <si>
    <t>Item</t>
  </si>
  <si>
    <t>TOTAL</t>
  </si>
  <si>
    <t>-</t>
  </si>
  <si>
    <t>Cotizacion con editoriales</t>
  </si>
  <si>
    <t>llenado de documentos y formatos que solicita EDITORIALES</t>
  </si>
  <si>
    <t>Compra de Diario el Peruano</t>
  </si>
  <si>
    <t>Materiales</t>
  </si>
  <si>
    <t>CANTIDAD</t>
  </si>
  <si>
    <t>Compra de Diario el Correo</t>
  </si>
  <si>
    <t>Presentacion a MINEM</t>
  </si>
  <si>
    <t>Pasaje a MINEM ida y vuelta</t>
  </si>
  <si>
    <t>Carta o Solicitud de Publicación con sello y firma (dirigida al Gerente de Publicaciones Oficiales Diario El Peruano).</t>
  </si>
  <si>
    <t>Aviso a publicar legible debidamente firmado y sellado.</t>
  </si>
  <si>
    <t>Copia de Vigencia de Poder del Presidente y/o Gerente. Que envía el aviso (que haya sido emitido no mayor a 3 meses)</t>
  </si>
  <si>
    <t>Aviso en archivo Word o Excel.</t>
  </si>
  <si>
    <t>Imagen DNI de la persona que realiza el tramite</t>
  </si>
  <si>
    <t>Llenar formato adjunto (DATOS DE CLIENTE) con firma y huella digital, indicando si se emitirá boleta o factura.</t>
  </si>
  <si>
    <t>PUBLICACION DE PAD DE EDS TERPEL PERU S.A.C. -  ARENALES</t>
  </si>
  <si>
    <t>Publicacion en el Diario el Peruano  en 24 horas a partir del 26/01/2021 (14X4 cm/cl)</t>
  </si>
  <si>
    <t>Publicacion en el Diario el Correo  (8.05 cm x 12.27 cm)</t>
  </si>
  <si>
    <t>Publicacion en el Diario el Peruano  en 48 horas a partir del 26/01/2021 (14cmx 12cm)</t>
  </si>
  <si>
    <t>DOCUMENTOS REQUERIDOS  POR DIARIO EL PERUANO</t>
  </si>
  <si>
    <t>COSTO DE PUBLICACION</t>
  </si>
  <si>
    <t>UTILIDAD</t>
  </si>
  <si>
    <t>SUB TOTALES</t>
  </si>
  <si>
    <t xml:space="preserve">PRECIO FINAL: </t>
  </si>
  <si>
    <t>APROBACIÓN GG:</t>
  </si>
  <si>
    <t xml:space="preserve">FECHA: </t>
  </si>
  <si>
    <t>VAL-HSE-003-2021</t>
  </si>
  <si>
    <t>PAD - PUBLICACIONES OFICIALES DIARIOS</t>
  </si>
  <si>
    <t>SIN MO</t>
  </si>
  <si>
    <t xml:space="preserve">COSTO DIARIOS (48H) </t>
  </si>
  <si>
    <t>Adicional 24 h</t>
  </si>
  <si>
    <t xml:space="preserve">*Se condieran S/ 400 x  4h de MO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</si>
</sst>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S/&quot;* #,##0.00_-;\-&quot;S/&quot;* #,##0.00_-;_-&quot;S/&quot;* &quot;-&quot;??_-;_-@_-"/>
    <numFmt numFmtId="164" formatCode="_-[$S/-280A]* #,##0.00_-;\-[$S/-280A]* #,##0.00_-;_-[$S/-280A]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Arial Narrow"/>
      <family val="2"/>
    </font>
    <font>
      <b/>
      <sz val="11"/>
      <color rgb="FFC00000"/>
      <name val="Calibri"/>
      <family val="2"/>
      <scheme val="minor"/>
    </font>
    <font>
      <b/>
      <sz val="9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1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 applyAlignment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/>
    <xf numFmtId="0" fontId="1" fillId="2" borderId="2" xfId="0" applyFont="1" applyFill="1" applyBorder="1" applyAlignment="1"/>
    <xf numFmtId="0" fontId="1" fillId="2" borderId="4" xfId="0" applyFont="1" applyFill="1" applyBorder="1" applyAlignment="1"/>
    <xf numFmtId="0" fontId="1" fillId="2" borderId="3" xfId="0" applyFont="1" applyFill="1" applyBorder="1" applyAlignment="1"/>
    <xf numFmtId="0" fontId="0" fillId="0" borderId="2" xfId="0" applyBorder="1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3" fillId="0" borderId="1" xfId="0" applyNumberFormat="1" applyFont="1" applyBorder="1"/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4" fontId="0" fillId="7" borderId="1" xfId="0" applyNumberFormat="1" applyFill="1" applyBorder="1"/>
    <xf numFmtId="4" fontId="0" fillId="0" borderId="0" xfId="0" applyNumberFormat="1"/>
    <xf numFmtId="0" fontId="0" fillId="0" borderId="0" xfId="0" applyBorder="1"/>
    <xf numFmtId="0" fontId="1" fillId="0" borderId="0" xfId="0" applyFont="1" applyBorder="1" applyAlignment="1">
      <alignment wrapText="1"/>
    </xf>
    <xf numFmtId="9" fontId="1" fillId="10" borderId="6" xfId="2" applyFont="1" applyFill="1" applyBorder="1" applyAlignment="1">
      <alignment horizontal="center" vertical="center"/>
    </xf>
    <xf numFmtId="9" fontId="1" fillId="10" borderId="5" xfId="0" applyNumberFormat="1" applyFont="1" applyFill="1" applyBorder="1" applyAlignment="1">
      <alignment horizontal="center" vertical="center"/>
    </xf>
    <xf numFmtId="164" fontId="7" fillId="11" borderId="5" xfId="1" applyNumberFormat="1" applyFont="1" applyFill="1" applyBorder="1" applyAlignment="1">
      <alignment vertical="center" wrapText="1"/>
    </xf>
    <xf numFmtId="164" fontId="8" fillId="5" borderId="5" xfId="0" applyNumberFormat="1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/>
    <xf numFmtId="0" fontId="0" fillId="0" borderId="1" xfId="0" applyFill="1" applyBorder="1" applyAlignment="1"/>
    <xf numFmtId="0" fontId="2" fillId="3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right"/>
    </xf>
    <xf numFmtId="0" fontId="11" fillId="0" borderId="7" xfId="0" applyFont="1" applyBorder="1" applyAlignment="1">
      <alignment horizontal="center"/>
    </xf>
    <xf numFmtId="14" fontId="10" fillId="0" borderId="7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1" fontId="7" fillId="9" borderId="5" xfId="0" applyNumberFormat="1" applyFont="1" applyFill="1" applyBorder="1" applyAlignment="1">
      <alignment horizontal="center" vertical="center" wrapText="1"/>
    </xf>
    <xf numFmtId="44" fontId="9" fillId="9" borderId="5" xfId="1" applyFont="1" applyFill="1" applyBorder="1" applyAlignment="1">
      <alignment horizontal="center" vertical="center" wrapText="1"/>
    </xf>
    <xf numFmtId="0" fontId="5" fillId="8" borderId="0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/>
    </xf>
    <xf numFmtId="164" fontId="1" fillId="0" borderId="5" xfId="2" applyNumberFormat="1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12" fillId="0" borderId="0" xfId="0" applyFont="1"/>
    <xf numFmtId="0" fontId="1" fillId="0" borderId="0" xfId="0" applyFont="1"/>
    <xf numFmtId="0" fontId="12" fillId="0" borderId="0" xfId="0" applyFont="1" applyBorder="1"/>
    <xf numFmtId="4" fontId="1" fillId="0" borderId="0" xfId="0" applyNumberFormat="1" applyFont="1"/>
    <xf numFmtId="44" fontId="8" fillId="0" borderId="0" xfId="1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view="pageBreakPreview" zoomScale="60" zoomScaleNormal="100" workbookViewId="0">
      <selection activeCell="E10" sqref="E10"/>
    </sheetView>
  </sheetViews>
  <sheetFormatPr baseColWidth="10" defaultRowHeight="15" x14ac:dyDescent="0.25"/>
  <cols>
    <col min="1" max="1" width="4.28515625" customWidth="1"/>
    <col min="2" max="2" width="7.42578125" customWidth="1"/>
    <col min="3" max="3" width="78.85546875" customWidth="1"/>
  </cols>
  <sheetData>
    <row r="1" spans="2:5" ht="15.75" x14ac:dyDescent="0.25">
      <c r="B1" s="32" t="s">
        <v>21</v>
      </c>
      <c r="C1" s="32"/>
      <c r="D1" s="32"/>
      <c r="E1" s="32"/>
    </row>
    <row r="2" spans="2:5" x14ac:dyDescent="0.25">
      <c r="B2" s="1" t="s">
        <v>0</v>
      </c>
      <c r="C2" s="8"/>
      <c r="D2" s="9"/>
      <c r="E2" s="10"/>
    </row>
    <row r="3" spans="2:5" ht="30" customHeight="1" x14ac:dyDescent="0.25">
      <c r="B3" s="15">
        <v>1</v>
      </c>
      <c r="C3" s="35" t="s">
        <v>15</v>
      </c>
      <c r="D3" s="36"/>
      <c r="E3" s="37"/>
    </row>
    <row r="4" spans="2:5" ht="20.25" customHeight="1" x14ac:dyDescent="0.25">
      <c r="B4" s="15">
        <v>2</v>
      </c>
      <c r="C4" s="35" t="s">
        <v>16</v>
      </c>
      <c r="D4" s="36"/>
      <c r="E4" s="37"/>
    </row>
    <row r="5" spans="2:5" ht="32.25" customHeight="1" x14ac:dyDescent="0.25">
      <c r="B5" s="15">
        <v>3</v>
      </c>
      <c r="C5" s="38" t="s">
        <v>17</v>
      </c>
      <c r="D5" s="38"/>
      <c r="E5" s="38"/>
    </row>
    <row r="6" spans="2:5" ht="18.75" customHeight="1" x14ac:dyDescent="0.25">
      <c r="B6" s="15">
        <v>4</v>
      </c>
      <c r="C6" s="39" t="s">
        <v>18</v>
      </c>
      <c r="D6" s="39"/>
      <c r="E6" s="39"/>
    </row>
    <row r="7" spans="2:5" ht="18.75" customHeight="1" x14ac:dyDescent="0.25">
      <c r="B7" s="15">
        <v>5</v>
      </c>
      <c r="C7" s="39" t="s">
        <v>19</v>
      </c>
      <c r="D7" s="39"/>
      <c r="E7" s="39"/>
    </row>
    <row r="8" spans="2:5" ht="35.25" customHeight="1" x14ac:dyDescent="0.25">
      <c r="B8" s="15">
        <v>6</v>
      </c>
      <c r="C8" s="38" t="s">
        <v>20</v>
      </c>
      <c r="D8" s="38"/>
      <c r="E8" s="38"/>
    </row>
    <row r="9" spans="2:5" ht="33" customHeight="1" x14ac:dyDescent="0.25">
      <c r="B9" s="3" t="s">
        <v>4</v>
      </c>
      <c r="C9" s="3" t="s">
        <v>26</v>
      </c>
      <c r="D9" s="4" t="s">
        <v>3</v>
      </c>
      <c r="E9" s="5" t="s">
        <v>2</v>
      </c>
    </row>
    <row r="10" spans="2:5" x14ac:dyDescent="0.25">
      <c r="B10" s="13">
        <v>1</v>
      </c>
      <c r="C10" s="2" t="s">
        <v>24</v>
      </c>
      <c r="D10" s="11" t="s">
        <v>6</v>
      </c>
      <c r="E10" s="12">
        <f>966.09/1.18</f>
        <v>818.72033898305096</v>
      </c>
    </row>
    <row r="11" spans="2:5" x14ac:dyDescent="0.25">
      <c r="B11" s="13">
        <v>2</v>
      </c>
      <c r="C11" s="29" t="s">
        <v>23</v>
      </c>
      <c r="D11" s="30" t="s">
        <v>6</v>
      </c>
      <c r="E11" s="31">
        <f>457.38/1.18</f>
        <v>387.61016949152543</v>
      </c>
    </row>
    <row r="12" spans="2:5" ht="30" x14ac:dyDescent="0.25">
      <c r="B12" s="3" t="s">
        <v>4</v>
      </c>
      <c r="C12" s="3" t="s">
        <v>1</v>
      </c>
      <c r="D12" s="4" t="s">
        <v>3</v>
      </c>
      <c r="E12" s="5" t="s">
        <v>2</v>
      </c>
    </row>
    <row r="13" spans="2:5" x14ac:dyDescent="0.25">
      <c r="B13" s="13">
        <v>1</v>
      </c>
      <c r="C13" s="6" t="s">
        <v>7</v>
      </c>
      <c r="D13" s="17">
        <v>1</v>
      </c>
      <c r="E13" s="6">
        <v>100</v>
      </c>
    </row>
    <row r="14" spans="2:5" x14ac:dyDescent="0.25">
      <c r="B14" s="13">
        <v>2</v>
      </c>
      <c r="C14" s="2" t="s">
        <v>8</v>
      </c>
      <c r="D14" s="17">
        <v>2</v>
      </c>
      <c r="E14" s="6">
        <v>200</v>
      </c>
    </row>
    <row r="15" spans="2:5" x14ac:dyDescent="0.25">
      <c r="B15" s="13">
        <v>3</v>
      </c>
      <c r="C15" s="2" t="s">
        <v>13</v>
      </c>
      <c r="D15" s="17">
        <v>1</v>
      </c>
      <c r="E15" s="6">
        <v>100</v>
      </c>
    </row>
    <row r="16" spans="2:5" x14ac:dyDescent="0.25">
      <c r="B16" s="3" t="s">
        <v>4</v>
      </c>
      <c r="C16" s="3" t="s">
        <v>10</v>
      </c>
      <c r="D16" s="14" t="s">
        <v>11</v>
      </c>
      <c r="E16" s="14" t="s">
        <v>2</v>
      </c>
    </row>
    <row r="17" spans="2:5" x14ac:dyDescent="0.25">
      <c r="B17" s="15">
        <v>1</v>
      </c>
      <c r="C17" s="12" t="s">
        <v>9</v>
      </c>
      <c r="D17" s="7">
        <v>2</v>
      </c>
      <c r="E17" s="6">
        <v>4</v>
      </c>
    </row>
    <row r="18" spans="2:5" x14ac:dyDescent="0.25">
      <c r="B18" s="15">
        <v>2</v>
      </c>
      <c r="C18" s="12" t="s">
        <v>12</v>
      </c>
      <c r="D18" s="7">
        <v>2</v>
      </c>
      <c r="E18" s="6">
        <v>2</v>
      </c>
    </row>
    <row r="19" spans="2:5" x14ac:dyDescent="0.25">
      <c r="B19" s="15">
        <v>3</v>
      </c>
      <c r="C19" s="12" t="s">
        <v>14</v>
      </c>
      <c r="D19" s="7">
        <v>2</v>
      </c>
      <c r="E19" s="6">
        <v>2</v>
      </c>
    </row>
    <row r="20" spans="2:5" x14ac:dyDescent="0.25">
      <c r="B20" s="33" t="s">
        <v>5</v>
      </c>
      <c r="C20" s="34"/>
      <c r="D20" s="18" t="s">
        <v>6</v>
      </c>
      <c r="E20" s="19">
        <f>SUM(E10+E11+E13+E14+E15+E17+E18+E19)</f>
        <v>1614.3305084745764</v>
      </c>
    </row>
    <row r="21" spans="2:5" x14ac:dyDescent="0.25">
      <c r="D21" s="52" t="s">
        <v>34</v>
      </c>
      <c r="E21" s="52">
        <f>E20-400</f>
        <v>1214.3305084745764</v>
      </c>
    </row>
  </sheetData>
  <mergeCells count="8">
    <mergeCell ref="B1:E1"/>
    <mergeCell ref="B20:C20"/>
    <mergeCell ref="C4:E4"/>
    <mergeCell ref="C3:E3"/>
    <mergeCell ref="C5:E5"/>
    <mergeCell ref="C6:E6"/>
    <mergeCell ref="C7:E7"/>
    <mergeCell ref="C8:E8"/>
  </mergeCells>
  <pageMargins left="0.7" right="0.7" top="0.75" bottom="0.75" header="0.3" footer="0.3"/>
  <pageSetup paperSize="9" scale="72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tabSelected="1" view="pageBreakPreview" zoomScale="85" zoomScaleNormal="100" zoomScaleSheetLayoutView="85" workbookViewId="0">
      <selection activeCell="E11" sqref="E11"/>
    </sheetView>
  </sheetViews>
  <sheetFormatPr baseColWidth="10" defaultRowHeight="15" x14ac:dyDescent="0.25"/>
  <cols>
    <col min="1" max="1" width="3.85546875" customWidth="1"/>
    <col min="2" max="2" width="7.42578125" customWidth="1"/>
    <col min="3" max="3" width="75.28515625" customWidth="1"/>
  </cols>
  <sheetData>
    <row r="1" spans="2:9" ht="15.75" x14ac:dyDescent="0.25">
      <c r="B1" s="32" t="s">
        <v>21</v>
      </c>
      <c r="C1" s="32"/>
      <c r="D1" s="32"/>
      <c r="E1" s="32"/>
    </row>
    <row r="2" spans="2:9" x14ac:dyDescent="0.25">
      <c r="B2" s="1" t="s">
        <v>25</v>
      </c>
      <c r="C2" s="8"/>
      <c r="D2" s="9"/>
      <c r="E2" s="10"/>
    </row>
    <row r="3" spans="2:9" ht="30" customHeight="1" x14ac:dyDescent="0.25">
      <c r="B3" s="15">
        <v>1</v>
      </c>
      <c r="C3" s="35" t="s">
        <v>15</v>
      </c>
      <c r="D3" s="36"/>
      <c r="E3" s="37"/>
    </row>
    <row r="4" spans="2:9" ht="20.25" customHeight="1" x14ac:dyDescent="0.25">
      <c r="B4" s="15">
        <v>2</v>
      </c>
      <c r="C4" s="35" t="s">
        <v>16</v>
      </c>
      <c r="D4" s="36"/>
      <c r="E4" s="37"/>
    </row>
    <row r="5" spans="2:9" ht="32.25" customHeight="1" x14ac:dyDescent="0.25">
      <c r="B5" s="15">
        <v>3</v>
      </c>
      <c r="C5" s="38" t="s">
        <v>17</v>
      </c>
      <c r="D5" s="38"/>
      <c r="E5" s="38"/>
    </row>
    <row r="6" spans="2:9" ht="18.75" customHeight="1" x14ac:dyDescent="0.25">
      <c r="B6" s="15">
        <v>4</v>
      </c>
      <c r="C6" s="39" t="s">
        <v>18</v>
      </c>
      <c r="D6" s="39"/>
      <c r="E6" s="39"/>
    </row>
    <row r="7" spans="2:9" ht="18.75" customHeight="1" x14ac:dyDescent="0.25">
      <c r="B7" s="15">
        <v>5</v>
      </c>
      <c r="C7" s="39" t="s">
        <v>19</v>
      </c>
      <c r="D7" s="39"/>
      <c r="E7" s="39"/>
    </row>
    <row r="8" spans="2:9" ht="35.25" customHeight="1" x14ac:dyDescent="0.25">
      <c r="B8" s="15">
        <v>6</v>
      </c>
      <c r="C8" s="38" t="s">
        <v>20</v>
      </c>
      <c r="D8" s="38"/>
      <c r="E8" s="38"/>
    </row>
    <row r="9" spans="2:9" ht="33" customHeight="1" x14ac:dyDescent="0.25">
      <c r="B9" s="3" t="s">
        <v>4</v>
      </c>
      <c r="C9" s="3" t="s">
        <v>26</v>
      </c>
      <c r="D9" s="4" t="s">
        <v>3</v>
      </c>
      <c r="E9" s="5" t="s">
        <v>2</v>
      </c>
    </row>
    <row r="10" spans="2:9" ht="15.75" x14ac:dyDescent="0.25">
      <c r="B10" s="13">
        <v>1</v>
      </c>
      <c r="C10" s="2" t="s">
        <v>22</v>
      </c>
      <c r="D10" s="11" t="s">
        <v>6</v>
      </c>
      <c r="E10" s="16">
        <f>1159.31/1.18</f>
        <v>982.46610169491521</v>
      </c>
      <c r="F10" s="21"/>
      <c r="G10" s="21"/>
      <c r="H10" s="21"/>
      <c r="I10" s="51"/>
    </row>
    <row r="11" spans="2:9" x14ac:dyDescent="0.25">
      <c r="B11" s="13">
        <v>2</v>
      </c>
      <c r="C11" s="29" t="s">
        <v>23</v>
      </c>
      <c r="D11" s="30" t="s">
        <v>6</v>
      </c>
      <c r="E11" s="31">
        <f>457.38/1.18</f>
        <v>387.61016949152543</v>
      </c>
    </row>
    <row r="12" spans="2:9" ht="30" x14ac:dyDescent="0.25">
      <c r="B12" s="3" t="s">
        <v>4</v>
      </c>
      <c r="C12" s="3" t="s">
        <v>1</v>
      </c>
      <c r="D12" s="4" t="s">
        <v>3</v>
      </c>
      <c r="E12" s="5" t="s">
        <v>2</v>
      </c>
    </row>
    <row r="13" spans="2:9" x14ac:dyDescent="0.25">
      <c r="B13" s="13">
        <v>1</v>
      </c>
      <c r="C13" s="6" t="s">
        <v>7</v>
      </c>
      <c r="D13" s="17">
        <v>1</v>
      </c>
      <c r="E13" s="6">
        <v>100</v>
      </c>
    </row>
    <row r="14" spans="2:9" x14ac:dyDescent="0.25">
      <c r="B14" s="13">
        <v>2</v>
      </c>
      <c r="C14" s="2" t="s">
        <v>8</v>
      </c>
      <c r="D14" s="17">
        <v>2</v>
      </c>
      <c r="E14" s="6">
        <v>200</v>
      </c>
    </row>
    <row r="15" spans="2:9" x14ac:dyDescent="0.25">
      <c r="B15" s="13">
        <v>3</v>
      </c>
      <c r="C15" s="2" t="s">
        <v>13</v>
      </c>
      <c r="D15" s="17">
        <v>1</v>
      </c>
      <c r="E15" s="6">
        <v>100</v>
      </c>
    </row>
    <row r="16" spans="2:9" x14ac:dyDescent="0.25">
      <c r="B16" s="3" t="s">
        <v>4</v>
      </c>
      <c r="C16" s="3" t="s">
        <v>10</v>
      </c>
      <c r="D16" s="14" t="s">
        <v>11</v>
      </c>
      <c r="E16" s="14" t="s">
        <v>2</v>
      </c>
    </row>
    <row r="17" spans="2:5" x14ac:dyDescent="0.25">
      <c r="B17" s="15">
        <v>1</v>
      </c>
      <c r="C17" s="12" t="s">
        <v>9</v>
      </c>
      <c r="D17" s="17">
        <v>2</v>
      </c>
      <c r="E17" s="6">
        <v>4</v>
      </c>
    </row>
    <row r="18" spans="2:5" x14ac:dyDescent="0.25">
      <c r="B18" s="15">
        <v>2</v>
      </c>
      <c r="C18" s="12" t="s">
        <v>12</v>
      </c>
      <c r="D18" s="17">
        <v>2</v>
      </c>
      <c r="E18" s="6">
        <v>2</v>
      </c>
    </row>
    <row r="19" spans="2:5" x14ac:dyDescent="0.25">
      <c r="B19" s="15">
        <v>3</v>
      </c>
      <c r="C19" s="12" t="s">
        <v>14</v>
      </c>
      <c r="D19" s="17">
        <v>2</v>
      </c>
      <c r="E19" s="6">
        <v>2</v>
      </c>
    </row>
    <row r="20" spans="2:5" x14ac:dyDescent="0.25">
      <c r="B20" s="33" t="s">
        <v>5</v>
      </c>
      <c r="C20" s="34"/>
      <c r="D20" s="18" t="s">
        <v>6</v>
      </c>
      <c r="E20" s="20">
        <f>SUM(E10+E11+E13+E15+E14+E17+E18+E19)</f>
        <v>1778.0762711864406</v>
      </c>
    </row>
    <row r="21" spans="2:5" x14ac:dyDescent="0.25">
      <c r="D21" s="52" t="s">
        <v>34</v>
      </c>
      <c r="E21" s="54">
        <f>E20-400</f>
        <v>1378.0762711864406</v>
      </c>
    </row>
    <row r="23" spans="2:5" x14ac:dyDescent="0.25">
      <c r="E23" s="21"/>
    </row>
  </sheetData>
  <mergeCells count="8">
    <mergeCell ref="C8:E8"/>
    <mergeCell ref="B20:C20"/>
    <mergeCell ref="B1:E1"/>
    <mergeCell ref="C3:E3"/>
    <mergeCell ref="C4:E4"/>
    <mergeCell ref="C5:E5"/>
    <mergeCell ref="C6:E6"/>
    <mergeCell ref="C7:E7"/>
  </mergeCells>
  <pageMargins left="0.7" right="0.7" top="0.75" bottom="0.75" header="0.3" footer="0.3"/>
  <pageSetup paperSize="9" scale="74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view="pageBreakPreview" topLeftCell="A6" zoomScale="115" zoomScaleNormal="100" zoomScaleSheetLayoutView="115" workbookViewId="0">
      <selection activeCell="N20" sqref="N20"/>
    </sheetView>
  </sheetViews>
  <sheetFormatPr baseColWidth="10" defaultRowHeight="15" x14ac:dyDescent="0.25"/>
  <cols>
    <col min="1" max="3" width="9.7109375" customWidth="1"/>
  </cols>
  <sheetData>
    <row r="2" spans="1:8" ht="18.75" customHeight="1" x14ac:dyDescent="0.3">
      <c r="A2" s="46" t="s">
        <v>33</v>
      </c>
      <c r="B2" s="46"/>
      <c r="C2" s="46"/>
      <c r="D2" s="46"/>
      <c r="E2" s="46"/>
      <c r="F2" s="46"/>
      <c r="G2" s="46"/>
      <c r="H2" s="46"/>
    </row>
    <row r="3" spans="1:8" ht="18.75" x14ac:dyDescent="0.3">
      <c r="A3" s="47" t="s">
        <v>32</v>
      </c>
      <c r="B3" s="47"/>
      <c r="C3" s="47"/>
      <c r="D3" s="47"/>
      <c r="E3" s="49" t="s">
        <v>27</v>
      </c>
      <c r="F3" s="50"/>
      <c r="G3" s="50"/>
      <c r="H3" s="50"/>
    </row>
    <row r="4" spans="1:8" x14ac:dyDescent="0.25">
      <c r="A4" s="22"/>
      <c r="B4" s="22"/>
      <c r="C4" s="22"/>
      <c r="D4" s="23"/>
      <c r="E4" s="24">
        <v>0.2</v>
      </c>
      <c r="F4" s="25">
        <v>0.3</v>
      </c>
      <c r="G4" s="25">
        <v>0.4</v>
      </c>
      <c r="H4" s="25">
        <v>0.5</v>
      </c>
    </row>
    <row r="5" spans="1:8" ht="16.5" x14ac:dyDescent="0.25">
      <c r="A5" s="44" t="s">
        <v>35</v>
      </c>
      <c r="B5" s="44"/>
      <c r="C5" s="44"/>
      <c r="D5" s="26">
        <f>'VALORIZACION 1'!E20</f>
        <v>1614.3305084745764</v>
      </c>
      <c r="E5" s="27">
        <f>$D$5*E4</f>
        <v>322.8661016949153</v>
      </c>
      <c r="F5" s="27">
        <f t="shared" ref="F5:H5" si="0">$D$5*F4</f>
        <v>484.29915254237289</v>
      </c>
      <c r="G5" s="27">
        <f t="shared" si="0"/>
        <v>645.7322033898306</v>
      </c>
      <c r="H5" s="27">
        <f t="shared" si="0"/>
        <v>807.1652542372882</v>
      </c>
    </row>
    <row r="6" spans="1:8" x14ac:dyDescent="0.25">
      <c r="A6" s="44"/>
      <c r="B6" s="44"/>
      <c r="C6" s="44"/>
      <c r="D6" s="45" t="s">
        <v>28</v>
      </c>
      <c r="E6" s="48">
        <f>$D$5+E5</f>
        <v>1937.1966101694916</v>
      </c>
      <c r="F6" s="48">
        <f>$D$5+F5</f>
        <v>2098.6296610169493</v>
      </c>
      <c r="G6" s="48">
        <f>$D$5+G5</f>
        <v>2260.062711864407</v>
      </c>
      <c r="H6" s="48">
        <f>$D$5+H5</f>
        <v>2421.4957627118647</v>
      </c>
    </row>
    <row r="7" spans="1:8" x14ac:dyDescent="0.25">
      <c r="A7" s="44"/>
      <c r="B7" s="44"/>
      <c r="C7" s="44"/>
      <c r="D7" s="45"/>
      <c r="E7" s="48"/>
      <c r="F7" s="48"/>
      <c r="G7" s="48"/>
      <c r="H7" s="48"/>
    </row>
    <row r="8" spans="1:8" x14ac:dyDescent="0.25">
      <c r="A8" s="53" t="s">
        <v>37</v>
      </c>
      <c r="B8" s="22"/>
      <c r="C8" s="22"/>
      <c r="D8" s="23"/>
    </row>
    <row r="9" spans="1:8" x14ac:dyDescent="0.25">
      <c r="A9" s="52" t="s">
        <v>36</v>
      </c>
      <c r="C9" s="55">
        <v>193.22</v>
      </c>
    </row>
    <row r="11" spans="1:8" x14ac:dyDescent="0.25">
      <c r="B11" s="40" t="s">
        <v>29</v>
      </c>
      <c r="C11" s="40"/>
      <c r="D11" s="43"/>
      <c r="E11" s="43"/>
    </row>
    <row r="12" spans="1:8" x14ac:dyDescent="0.25">
      <c r="B12" s="40" t="s">
        <v>30</v>
      </c>
      <c r="C12" s="40"/>
      <c r="D12" s="41"/>
      <c r="E12" s="41"/>
    </row>
    <row r="13" spans="1:8" x14ac:dyDescent="0.25">
      <c r="B13" s="28"/>
      <c r="C13" s="28"/>
    </row>
    <row r="14" spans="1:8" x14ac:dyDescent="0.25">
      <c r="B14" s="40" t="s">
        <v>31</v>
      </c>
      <c r="C14" s="40"/>
      <c r="D14" s="42">
        <v>44222</v>
      </c>
      <c r="E14" s="43"/>
    </row>
  </sheetData>
  <mergeCells count="15">
    <mergeCell ref="A5:C7"/>
    <mergeCell ref="D6:D7"/>
    <mergeCell ref="E6:E7"/>
    <mergeCell ref="F6:F7"/>
    <mergeCell ref="G6:G7"/>
    <mergeCell ref="H6:H7"/>
    <mergeCell ref="E3:H3"/>
    <mergeCell ref="A3:D3"/>
    <mergeCell ref="A2:H2"/>
    <mergeCell ref="B12:C12"/>
    <mergeCell ref="D12:E12"/>
    <mergeCell ref="B14:C14"/>
    <mergeCell ref="D14:E14"/>
    <mergeCell ref="B11:C11"/>
    <mergeCell ref="D11:E1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VALORIZACION 1</vt:lpstr>
      <vt:lpstr>VALORIZACION 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cp:lastPrinted>2021-01-26T16:30:26Z</cp:lastPrinted>
  <dcterms:created xsi:type="dcterms:W3CDTF">2021-01-19T20:35:15Z</dcterms:created>
  <dcterms:modified xsi:type="dcterms:W3CDTF">2021-01-26T16:32:16Z</dcterms:modified>
</cp:coreProperties>
</file>