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07"/>
  <workbookPr/>
  <xr:revisionPtr revIDLastSave="1190" documentId="11_3C38E0F6A690B75242CB5870F96DF0C38A8C390E" xr6:coauthVersionLast="47" xr6:coauthVersionMax="47" xr10:uidLastSave="{CE6F69F2-7AED-40A4-9208-000E234AB0B0}"/>
  <bookViews>
    <workbookView xWindow="0" yWindow="0" windowWidth="0" windowHeight="0" xr2:uid="{00000000-000D-0000-FFFF-FFFF00000000}"/>
  </bookViews>
  <sheets>
    <sheet name="Financials" sheetId="1" r:id="rId1"/>
    <sheet name="Fixed Exp"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QthqITw1RMQfVhM7c4B/WSkg7QQ=="/>
    </ext>
  </extLst>
</workbook>
</file>

<file path=xl/calcChain.xml><?xml version="1.0" encoding="utf-8"?>
<calcChain xmlns="http://schemas.openxmlformats.org/spreadsheetml/2006/main">
  <c r="AB52" i="1" l="1"/>
  <c r="AC52" i="1"/>
  <c r="AD52" i="1"/>
  <c r="AE52" i="1"/>
  <c r="AF52" i="1"/>
  <c r="AG52" i="1"/>
  <c r="AH52" i="1"/>
  <c r="AI52" i="1"/>
  <c r="AJ52" i="1"/>
  <c r="AK52" i="1"/>
  <c r="AL52" i="1"/>
  <c r="AM52" i="1"/>
  <c r="AN52" i="1"/>
  <c r="Z52" i="1"/>
  <c r="AA52" i="1"/>
  <c r="P6" i="1"/>
  <c r="O6" i="1"/>
  <c r="N6" i="1"/>
  <c r="M6" i="1"/>
  <c r="L6" i="1"/>
  <c r="K6" i="1"/>
  <c r="J6" i="1"/>
  <c r="AC6" i="1"/>
  <c r="AD6" i="1"/>
  <c r="AE6" i="1"/>
  <c r="AF6" i="1"/>
  <c r="AG6" i="1"/>
  <c r="AH6" i="1"/>
  <c r="AI6" i="1"/>
  <c r="AJ6" i="1"/>
  <c r="AK6" i="1"/>
  <c r="AL6" i="1"/>
  <c r="AM6" i="1"/>
  <c r="AN6" i="1"/>
  <c r="R13" i="1"/>
  <c r="S13" i="1"/>
  <c r="T13" i="1"/>
  <c r="U13" i="1"/>
  <c r="V13" i="1"/>
  <c r="W13" i="1"/>
  <c r="X13" i="1"/>
  <c r="Y13" i="1"/>
  <c r="Z13" i="1"/>
  <c r="AA13" i="1"/>
  <c r="AB13" i="1"/>
  <c r="Q13" i="1"/>
  <c r="R10" i="1"/>
  <c r="R6" i="1" s="1"/>
  <c r="S10" i="1"/>
  <c r="S6" i="1" s="1"/>
  <c r="T10" i="1"/>
  <c r="T6" i="1" s="1"/>
  <c r="U10" i="1"/>
  <c r="U6" i="1" s="1"/>
  <c r="V10" i="1"/>
  <c r="V6" i="1" s="1"/>
  <c r="W10" i="1"/>
  <c r="W6" i="1" s="1"/>
  <c r="X10" i="1"/>
  <c r="X6" i="1" s="1"/>
  <c r="Y10" i="1"/>
  <c r="Y6" i="1" s="1"/>
  <c r="Z10" i="1"/>
  <c r="Z6" i="1" s="1"/>
  <c r="AA10" i="1"/>
  <c r="AA6" i="1" s="1"/>
  <c r="AB10" i="1"/>
  <c r="AB6" i="1" s="1"/>
  <c r="Q10" i="1"/>
  <c r="Q6" i="1" s="1"/>
  <c r="I52" i="1"/>
  <c r="J52" i="1"/>
  <c r="K52" i="1"/>
  <c r="L52" i="1"/>
  <c r="M52" i="1"/>
  <c r="N52" i="1"/>
  <c r="O52" i="1"/>
  <c r="P52" i="1"/>
  <c r="Q52" i="1"/>
  <c r="R52" i="1"/>
  <c r="S52" i="1"/>
  <c r="T52" i="1"/>
  <c r="U52" i="1"/>
  <c r="V52" i="1"/>
  <c r="W52" i="1"/>
  <c r="X52" i="1"/>
  <c r="Y52" i="1"/>
  <c r="H52" i="1"/>
  <c r="E47" i="1"/>
  <c r="F47" i="1"/>
  <c r="G47" i="1"/>
  <c r="H47" i="1"/>
  <c r="I47" i="1"/>
  <c r="J47" i="1"/>
  <c r="K47" i="1"/>
  <c r="L47" i="1"/>
  <c r="M47" i="1"/>
  <c r="N47" i="1"/>
  <c r="O47" i="1"/>
  <c r="P47" i="1"/>
  <c r="Q47" i="1"/>
  <c r="R47" i="1"/>
  <c r="S47" i="1"/>
  <c r="T47" i="1"/>
  <c r="U47" i="1"/>
  <c r="V47" i="1"/>
  <c r="W47" i="1"/>
  <c r="X47" i="1"/>
  <c r="Y47" i="1"/>
  <c r="Z47" i="1"/>
  <c r="AA47" i="1"/>
  <c r="AB47" i="1"/>
  <c r="AC47" i="1"/>
  <c r="AD47" i="1"/>
  <c r="AE47" i="1"/>
  <c r="AF47" i="1"/>
  <c r="AG47" i="1"/>
  <c r="AH47" i="1"/>
  <c r="AI47" i="1"/>
  <c r="AJ47" i="1"/>
  <c r="AK47" i="1"/>
  <c r="AL47" i="1"/>
  <c r="AM47" i="1"/>
  <c r="AN47" i="1"/>
  <c r="P18" i="1"/>
  <c r="Q18" i="1"/>
  <c r="R18" i="1"/>
  <c r="S18" i="1"/>
  <c r="T18" i="1"/>
  <c r="U18" i="1"/>
  <c r="V18" i="1"/>
  <c r="W18" i="1"/>
  <c r="X18" i="1"/>
  <c r="Y18" i="1"/>
  <c r="Z18" i="1"/>
  <c r="AA18" i="1"/>
  <c r="AB18" i="1"/>
  <c r="AC18" i="1"/>
  <c r="AD18" i="1"/>
  <c r="AE18" i="1"/>
  <c r="AF18" i="1"/>
  <c r="AG18" i="1"/>
  <c r="AH18" i="1"/>
  <c r="AI18" i="1"/>
  <c r="AJ18" i="1"/>
  <c r="AK18" i="1"/>
  <c r="AL18" i="1"/>
  <c r="AM18" i="1"/>
  <c r="AN18" i="1"/>
  <c r="E6" i="1"/>
  <c r="F6" i="1"/>
  <c r="G6" i="1"/>
  <c r="E17" i="1"/>
  <c r="F17" i="1"/>
  <c r="G17" i="1"/>
  <c r="F19" i="1"/>
  <c r="G19" i="1"/>
  <c r="C6" i="1"/>
  <c r="D6" i="1"/>
  <c r="L18" i="1"/>
  <c r="M18" i="1"/>
  <c r="N18" i="1"/>
  <c r="O18" i="1"/>
  <c r="K18" i="1"/>
  <c r="D47" i="1"/>
  <c r="D7" i="2"/>
  <c r="D6" i="2"/>
  <c r="D5" i="2"/>
  <c r="D4" i="2"/>
  <c r="D3" i="2"/>
  <c r="D2" i="2"/>
  <c r="I6" i="1" l="1"/>
  <c r="K19" i="1"/>
  <c r="K27" i="1" s="1"/>
  <c r="L19" i="1"/>
  <c r="L27" i="1" s="1"/>
  <c r="H6" i="1"/>
  <c r="G27" i="1"/>
  <c r="F27" i="1"/>
  <c r="E19" i="1"/>
  <c r="E27" i="1" s="1"/>
  <c r="D19" i="1"/>
  <c r="M19" i="1"/>
  <c r="M27" i="1" s="1"/>
  <c r="M38" i="1" l="1"/>
  <c r="M48" i="1"/>
  <c r="E38" i="1"/>
  <c r="E48" i="1" s="1"/>
  <c r="E49" i="1" s="1"/>
  <c r="F38" i="1"/>
  <c r="F48" i="1" s="1"/>
  <c r="F49" i="1" s="1"/>
  <c r="G38" i="1"/>
  <c r="G48" i="1" s="1"/>
  <c r="G49" i="1" s="1"/>
  <c r="H19" i="1"/>
  <c r="H27" i="1" s="1"/>
  <c r="Q19" i="1"/>
  <c r="L38" i="1"/>
  <c r="L48" i="1"/>
  <c r="K38" i="1"/>
  <c r="K48" i="1"/>
  <c r="J19" i="1"/>
  <c r="J27" i="1" s="1"/>
  <c r="I19" i="1"/>
  <c r="I27" i="1" s="1"/>
  <c r="D27" i="1"/>
  <c r="L49" i="1"/>
  <c r="K49" i="1"/>
  <c r="N19" i="1"/>
  <c r="N27" i="1" s="1"/>
  <c r="N38" i="1" l="1"/>
  <c r="N48" i="1"/>
  <c r="D38" i="1"/>
  <c r="D48" i="1" s="1"/>
  <c r="D49" i="1" s="1"/>
  <c r="D50" i="1" s="1"/>
  <c r="D53" i="1" s="1"/>
  <c r="H50" i="1" s="1"/>
  <c r="I38" i="1"/>
  <c r="I48" i="1"/>
  <c r="I49" i="1" s="1"/>
  <c r="J38" i="1"/>
  <c r="J48" i="1"/>
  <c r="J49" i="1" s="1"/>
  <c r="H38" i="1"/>
  <c r="H48" i="1"/>
  <c r="H49" i="1" s="1"/>
  <c r="O19" i="1"/>
  <c r="O27" i="1" s="1"/>
  <c r="M49" i="1"/>
  <c r="H51" i="1" l="1"/>
  <c r="H53" i="1" s="1"/>
  <c r="I50" i="1" s="1"/>
  <c r="I51" i="1" s="1"/>
  <c r="I53" i="1" s="1"/>
  <c r="J50" i="1" s="1"/>
  <c r="J51" i="1" s="1"/>
  <c r="J53" i="1" s="1"/>
  <c r="K50" i="1" s="1"/>
  <c r="K51" i="1" s="1"/>
  <c r="K53" i="1" s="1"/>
  <c r="L50" i="1" s="1"/>
  <c r="L51" i="1" s="1"/>
  <c r="L53" i="1" s="1"/>
  <c r="M50" i="1" s="1"/>
  <c r="M51" i="1" s="1"/>
  <c r="M53" i="1" s="1"/>
  <c r="N50" i="1" s="1"/>
  <c r="O38" i="1"/>
  <c r="O48" i="1"/>
  <c r="P19" i="1"/>
  <c r="P27" i="1" s="1"/>
  <c r="N49" i="1"/>
  <c r="N51" i="1" l="1"/>
  <c r="N53" i="1" s="1"/>
  <c r="O50" i="1" s="1"/>
  <c r="P38" i="1"/>
  <c r="P48" i="1"/>
  <c r="P49" i="1" s="1"/>
  <c r="Q27" i="1"/>
  <c r="O49" i="1"/>
  <c r="O51" i="1" l="1"/>
  <c r="O53" i="1" s="1"/>
  <c r="P50" i="1" s="1"/>
  <c r="P51" i="1" s="1"/>
  <c r="P53" i="1" s="1"/>
  <c r="Q50" i="1" s="1"/>
  <c r="Q38" i="1"/>
  <c r="Q48" i="1"/>
  <c r="Q49" i="1" s="1"/>
  <c r="Q51" i="1" s="1"/>
  <c r="Q53" i="1" s="1"/>
  <c r="R50" i="1" s="1"/>
  <c r="R19" i="1"/>
  <c r="R27" i="1" s="1"/>
  <c r="R38" i="1" l="1"/>
  <c r="R48" i="1"/>
  <c r="R49" i="1" s="1"/>
  <c r="R51" i="1" s="1"/>
  <c r="R53" i="1" s="1"/>
  <c r="S50" i="1" s="1"/>
  <c r="S19" i="1"/>
  <c r="S27" i="1" s="1"/>
  <c r="S38" i="1" l="1"/>
  <c r="S48" i="1"/>
  <c r="S49" i="1" s="1"/>
  <c r="S51" i="1" s="1"/>
  <c r="S53" i="1" s="1"/>
  <c r="T50" i="1" s="1"/>
  <c r="T19" i="1"/>
  <c r="T27" i="1" s="1"/>
  <c r="T38" i="1" l="1"/>
  <c r="T48" i="1"/>
  <c r="T49" i="1" s="1"/>
  <c r="T51" i="1" s="1"/>
  <c r="T53" i="1" s="1"/>
  <c r="U50" i="1" s="1"/>
  <c r="U19" i="1"/>
  <c r="U27" i="1" s="1"/>
  <c r="U38" i="1" l="1"/>
  <c r="U48" i="1"/>
  <c r="U49" i="1" s="1"/>
  <c r="U51" i="1" s="1"/>
  <c r="U53" i="1" s="1"/>
  <c r="V50" i="1" s="1"/>
  <c r="V19" i="1"/>
  <c r="V27" i="1" s="1"/>
  <c r="V38" i="1" l="1"/>
  <c r="V48" i="1"/>
  <c r="V49" i="1" s="1"/>
  <c r="V51" i="1" s="1"/>
  <c r="V53" i="1" s="1"/>
  <c r="W50" i="1" s="1"/>
  <c r="W19" i="1"/>
  <c r="W27" i="1" s="1"/>
  <c r="W38" i="1" l="1"/>
  <c r="W48" i="1"/>
  <c r="W49" i="1" s="1"/>
  <c r="W51" i="1" s="1"/>
  <c r="W53" i="1" s="1"/>
  <c r="X50" i="1" s="1"/>
  <c r="X19" i="1"/>
  <c r="X27" i="1" s="1"/>
  <c r="X38" i="1" l="1"/>
  <c r="X48" i="1"/>
  <c r="X49" i="1" s="1"/>
  <c r="X51" i="1" s="1"/>
  <c r="X53" i="1" s="1"/>
  <c r="Y50" i="1" s="1"/>
  <c r="Y19" i="1"/>
  <c r="Y27" i="1" s="1"/>
  <c r="Y38" i="1" l="1"/>
  <c r="Y48" i="1"/>
  <c r="Y49" i="1" s="1"/>
  <c r="Y51" i="1" s="1"/>
  <c r="Y53" i="1" s="1"/>
  <c r="Z50" i="1" s="1"/>
  <c r="Z19" i="1"/>
  <c r="Z27" i="1" s="1"/>
  <c r="Z38" i="1" l="1"/>
  <c r="Z48" i="1"/>
  <c r="Z49" i="1" s="1"/>
  <c r="Z51" i="1" s="1"/>
  <c r="Z53" i="1" s="1"/>
  <c r="AA50" i="1" s="1"/>
  <c r="AA19" i="1"/>
  <c r="AA27" i="1" s="1"/>
  <c r="AA38" i="1" l="1"/>
  <c r="AA48" i="1"/>
  <c r="AA49" i="1" s="1"/>
  <c r="AA51" i="1" s="1"/>
  <c r="AA53" i="1" s="1"/>
  <c r="AB50" i="1" s="1"/>
  <c r="AB19" i="1"/>
  <c r="AB27" i="1" s="1"/>
  <c r="AB38" i="1" l="1"/>
  <c r="AB48" i="1"/>
  <c r="AB49" i="1" s="1"/>
  <c r="AB51" i="1" s="1"/>
  <c r="AB53" i="1" s="1"/>
  <c r="AC50" i="1" s="1"/>
  <c r="AC19" i="1"/>
  <c r="AC27" i="1" s="1"/>
  <c r="AC38" i="1" l="1"/>
  <c r="AC48" i="1"/>
  <c r="AC49" i="1" s="1"/>
  <c r="AC51" i="1" s="1"/>
  <c r="AC53" i="1" s="1"/>
  <c r="AD50" i="1" s="1"/>
  <c r="AD19" i="1"/>
  <c r="AD27" i="1" s="1"/>
  <c r="AD38" i="1" l="1"/>
  <c r="AD48" i="1"/>
  <c r="AD49" i="1" s="1"/>
  <c r="AD51" i="1" s="1"/>
  <c r="AD53" i="1" s="1"/>
  <c r="AE50" i="1" s="1"/>
  <c r="AE19" i="1"/>
  <c r="AE27" i="1" s="1"/>
  <c r="AE38" i="1" l="1"/>
  <c r="AE48" i="1"/>
  <c r="AE49" i="1" s="1"/>
  <c r="AE51" i="1" s="1"/>
  <c r="AE53" i="1" s="1"/>
  <c r="AF50" i="1" s="1"/>
  <c r="AF19" i="1"/>
  <c r="AF27" i="1" s="1"/>
  <c r="AF38" i="1" l="1"/>
  <c r="AF48" i="1"/>
  <c r="AF49" i="1" s="1"/>
  <c r="AF51" i="1" s="1"/>
  <c r="AF53" i="1" s="1"/>
  <c r="AG50" i="1" s="1"/>
  <c r="AG19" i="1"/>
  <c r="AG27" i="1" s="1"/>
  <c r="AG38" i="1" l="1"/>
  <c r="AG48" i="1"/>
  <c r="AG49" i="1" s="1"/>
  <c r="AG51" i="1" s="1"/>
  <c r="AG53" i="1" s="1"/>
  <c r="AH50" i="1" s="1"/>
  <c r="AH19" i="1"/>
  <c r="AH27" i="1" s="1"/>
  <c r="AH38" i="1" l="1"/>
  <c r="AH48" i="1"/>
  <c r="AH49" i="1" s="1"/>
  <c r="AH51" i="1" s="1"/>
  <c r="AH53" i="1" s="1"/>
  <c r="AI50" i="1" s="1"/>
  <c r="AI19" i="1"/>
  <c r="AI27" i="1" s="1"/>
  <c r="AI38" i="1" l="1"/>
  <c r="AI48" i="1"/>
  <c r="AI49" i="1" s="1"/>
  <c r="AI51" i="1" s="1"/>
  <c r="AI53" i="1" s="1"/>
  <c r="AJ50" i="1" s="1"/>
  <c r="AJ19" i="1"/>
  <c r="AJ27" i="1" s="1"/>
  <c r="AJ38" i="1" l="1"/>
  <c r="AJ48" i="1"/>
  <c r="AJ49" i="1" s="1"/>
  <c r="AJ51" i="1" s="1"/>
  <c r="AJ53" i="1" s="1"/>
  <c r="AK50" i="1" s="1"/>
  <c r="AK19" i="1"/>
  <c r="AK27" i="1" s="1"/>
  <c r="AK38" i="1" l="1"/>
  <c r="AK48" i="1"/>
  <c r="AK49" i="1" s="1"/>
  <c r="AK51" i="1" s="1"/>
  <c r="AK53" i="1" s="1"/>
  <c r="AL50" i="1" s="1"/>
  <c r="AL19" i="1"/>
  <c r="AL27" i="1" s="1"/>
  <c r="AL38" i="1" l="1"/>
  <c r="AL48" i="1"/>
  <c r="AL49" i="1" s="1"/>
  <c r="AL51" i="1" s="1"/>
  <c r="AL53" i="1" s="1"/>
  <c r="AM50" i="1" s="1"/>
  <c r="AM19" i="1"/>
  <c r="AM27" i="1" s="1"/>
  <c r="AM38" i="1" l="1"/>
  <c r="AM48" i="1"/>
  <c r="AM49" i="1" s="1"/>
  <c r="AM51" i="1" s="1"/>
  <c r="AM53" i="1" s="1"/>
  <c r="AN50" i="1" s="1"/>
  <c r="AN19" i="1"/>
  <c r="AN27" i="1" s="1"/>
  <c r="AN38" i="1" l="1"/>
  <c r="AN48" i="1"/>
  <c r="AN49" i="1" s="1"/>
  <c r="AN51" i="1" s="1"/>
  <c r="AN53" i="1" s="1"/>
</calcChain>
</file>

<file path=xl/sharedStrings.xml><?xml version="1.0" encoding="utf-8"?>
<sst xmlns="http://schemas.openxmlformats.org/spreadsheetml/2006/main" count="89" uniqueCount="79">
  <si>
    <t>Task Allocation Project</t>
  </si>
  <si>
    <t xml:space="preserve"> </t>
  </si>
  <si>
    <t>Sales Growth Rates</t>
  </si>
  <si>
    <t>Note</t>
  </si>
  <si>
    <t>Income Statements</t>
  </si>
  <si>
    <t xml:space="preserve">Probability </t>
  </si>
  <si>
    <t>Start up</t>
  </si>
  <si>
    <t>Percent</t>
  </si>
  <si>
    <t>Operating Revenue</t>
  </si>
  <si>
    <t xml:space="preserve">Note: the set up revenue is high as this is only an additional feature to the current existing product. </t>
  </si>
  <si>
    <t>Sector: Banking, financial services and insurance (BFSI)</t>
  </si>
  <si>
    <t>3 Customers in 2023, 4 in mid 2023, 6 in 2024, 12 in 2025</t>
  </si>
  <si>
    <t>Note: as we haven't established our brand in the market, we can forecast the product to be sold to at least 3 customers on an enterprise level)</t>
  </si>
  <si>
    <t>Note: for the IT sector, it is higher compare to other sector because we can assume the IT sector have the tendency to open in implementing new product/tool to their system</t>
  </si>
  <si>
    <t>Note: The Retail sector gives a slightly higher revenue considering now that there are so many retail open up (online and physical store)</t>
  </si>
  <si>
    <t>Sector: IT and telecommunication (Contribute 21.1% of End-User Market)</t>
  </si>
  <si>
    <t>6 customers in 2023, 8 in mid 2023 12 in 2024, 24 in 2025</t>
  </si>
  <si>
    <t>Sector: Retail</t>
  </si>
  <si>
    <t>5 customers in 2023, 7 in mid 2023, 10 in 2024, 15 in 2025</t>
  </si>
  <si>
    <t>Administration Overheads &amp; Operational Cost</t>
  </si>
  <si>
    <t>Marketing and Advertising</t>
  </si>
  <si>
    <t>Fixed</t>
  </si>
  <si>
    <t>3% of the revenue</t>
  </si>
  <si>
    <t>Note: %3 of the year 3target revenue as the rule of thumb, considering that this new product is launching in a mature sector. 3% of 700,000. The marketing cost was divided into fourth quarter, the second quarter spend a lot more on marketing as this is before end of financial year, we can expect that more marketing needs to be done around this time to engage companies who needs to finish off their budget for the rest of the financial year or if they need to allocate budget to spend on our tool in the new financial year</t>
  </si>
  <si>
    <t>Utilities (Including Office Accomodation)</t>
  </si>
  <si>
    <t>Estimate</t>
  </si>
  <si>
    <t>WFH allowance</t>
  </si>
  <si>
    <t xml:space="preserve">Note: For the marketing budget, we calculated it as: 3% of the 3 years revenue (21,000), for each year would be 7,000 and we allocate the budget % quarterly, for the second quarter we allocate 30% of the 7000, the first quarter is 23% of 7000, the third quarter is 23% of 7000, the fourth quarter is also 23% of the 7000. </t>
  </si>
  <si>
    <t>Insurances</t>
  </si>
  <si>
    <t xml:space="preserve">2% of the revenue </t>
  </si>
  <si>
    <t>Note: for the insurance, business usually spend on average 2-3% of their revenue. We decided to use 2% to be more conservative.</t>
  </si>
  <si>
    <t>Software &amp; Hardware Licenses</t>
  </si>
  <si>
    <t>Trello subscription</t>
  </si>
  <si>
    <t>Adobe subscription</t>
  </si>
  <si>
    <t>MURAL subscription</t>
  </si>
  <si>
    <t>Pycharm subscription</t>
  </si>
  <si>
    <t>Zoom subscription</t>
  </si>
  <si>
    <t>Total Operational Cost</t>
  </si>
  <si>
    <t>Note: in the fourth and fifth year, the refund forecast stays in 5%, this is a conservative approach as we are aware that this refund doesn't only come from the technology itself but can be due to external factors</t>
  </si>
  <si>
    <t xml:space="preserve">Note: We can see and expect a sligh increase on the net profit after a huge fall on the second year, this is normal as the additional product is starting to get feedback from our users and can cause some loss. </t>
  </si>
  <si>
    <t>Admin Overheads</t>
  </si>
  <si>
    <t>In the third year, the profit is expected to increase as the team will continuously improve the product based on the feedback we receive.</t>
  </si>
  <si>
    <t>Payroll (Salaries &amp; Wages)</t>
  </si>
  <si>
    <t>Software Developer (5 people)</t>
  </si>
  <si>
    <t>inflation pay rise</t>
  </si>
  <si>
    <t>Project manager (1 person)</t>
  </si>
  <si>
    <t>Finance and Marketing (1 person)</t>
  </si>
  <si>
    <t>Accountant (1 person)</t>
  </si>
  <si>
    <t>Note: the project management software is expected to rose 0.81% each year in terms of revenue, as it is expected to be $15.08 billion by 2030</t>
  </si>
  <si>
    <t>Consultants (1 person)</t>
  </si>
  <si>
    <t>Asana reached $547.2 million recorded in their Fiscal 2023 Financial Highlights, an increase of 45% from the previous years. Asana expect to gain revenue of $151 million for the first quarter fiscal 2024 and $638 million for fiscal year 2024 (a growth of 17% to 18%)</t>
  </si>
  <si>
    <t>Total Administration Overheads and Operational Cost</t>
  </si>
  <si>
    <t>One time expenses</t>
  </si>
  <si>
    <t xml:space="preserve">Investigatory costs </t>
  </si>
  <si>
    <t>Drafting a privacy policy ( 2 months time)</t>
  </si>
  <si>
    <t>registering a trade mark (3 months time)</t>
  </si>
  <si>
    <t>drafting a letter of demand (2 months time)</t>
  </si>
  <si>
    <t>drafting a sales terms and conditions (2 months time)</t>
  </si>
  <si>
    <t>drafting a shareholders agreement (1 month time)</t>
  </si>
  <si>
    <t>Business register</t>
  </si>
  <si>
    <t>Total one time expenses</t>
  </si>
  <si>
    <t>Total expenses</t>
  </si>
  <si>
    <t>Earning before tax (EBT)</t>
  </si>
  <si>
    <t>Business Grants Foundation Funding</t>
  </si>
  <si>
    <t xml:space="preserve">Tax </t>
  </si>
  <si>
    <t>Net Profit</t>
  </si>
  <si>
    <t>Item</t>
  </si>
  <si>
    <t>Cost</t>
  </si>
  <si>
    <t>Basis</t>
  </si>
  <si>
    <t>Annualised
 Cost</t>
  </si>
  <si>
    <t>Rent</t>
  </si>
  <si>
    <t>Week</t>
  </si>
  <si>
    <t>Power</t>
  </si>
  <si>
    <t>Month</t>
  </si>
  <si>
    <t>Gas</t>
  </si>
  <si>
    <t>Water</t>
  </si>
  <si>
    <t>Wages</t>
  </si>
  <si>
    <t>Marketing</t>
  </si>
  <si>
    <t>Annual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</si>
</sst>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164" formatCode="_-&quot;$&quot;* #,##0.00_-;\-&quot;$&quot;* #,##0.00_-;_-&quot;$&quot;* &quot;-&quot;??_-;_-@"/>
    <numFmt numFmtId="165" formatCode="0.0%"/>
    <numFmt numFmtId="166" formatCode="0.0"/>
    <numFmt numFmtId="167" formatCode="&quot;$&quot;#,##0.00"/>
  </numFmts>
  <fonts count="27">
    <font>
      <sz val="10"/>
      <color rgb="FF000000"/>
      <name val="Calibri"/>
      <scheme val="minor"/>
    </font>
    <font>
      <b/>
      <sz val="10"/>
      <color theme="1"/>
      <name val="Arial"/>
    </font>
    <font>
      <sz val="10"/>
      <color theme="1"/>
      <name val="Arial"/>
    </font>
    <font>
      <u/>
      <sz val="10"/>
      <color theme="1"/>
      <name val="Arial"/>
    </font>
    <font>
      <sz val="10"/>
      <color theme="1"/>
      <name val="Calibri"/>
      <scheme val="minor"/>
    </font>
    <font>
      <b/>
      <sz val="10"/>
      <color theme="1"/>
      <name val="Calibri"/>
      <scheme val="minor"/>
    </font>
    <font>
      <sz val="10"/>
      <color rgb="FF000000"/>
      <name val="Arial"/>
    </font>
    <font>
      <b/>
      <sz val="10"/>
      <color theme="1"/>
      <name val="Calibri"/>
      <family val="2"/>
      <scheme val="minor"/>
    </font>
    <font>
      <sz val="10"/>
      <color rgb="FFFF0000"/>
      <name val="Arial"/>
    </font>
    <font>
      <b/>
      <sz val="12"/>
      <color theme="1"/>
      <name val="Calibri"/>
      <family val="2"/>
      <scheme val="minor"/>
    </font>
    <font>
      <b/>
      <sz val="15"/>
      <color theme="1"/>
      <name val="Calibri"/>
      <family val="2"/>
      <scheme val="minor"/>
    </font>
    <font>
      <b/>
      <sz val="11"/>
      <color theme="1"/>
      <name val="Calibri"/>
      <scheme val="minor"/>
    </font>
    <font>
      <b/>
      <sz val="14"/>
      <color theme="1"/>
      <name val="Arial"/>
    </font>
    <font>
      <b/>
      <sz val="10"/>
      <color rgb="FF000000"/>
      <name val="Calibri"/>
      <scheme val="minor"/>
    </font>
    <font>
      <sz val="10"/>
      <color theme="1"/>
      <name val="Calibri"/>
      <family val="2"/>
      <scheme val="minor"/>
    </font>
    <font>
      <b/>
      <sz val="12"/>
      <color theme="1"/>
      <name val="Arial Black"/>
    </font>
    <font>
      <b/>
      <sz val="12"/>
      <color theme="1"/>
      <name val="Calibri"/>
      <scheme val="minor"/>
    </font>
    <font>
      <sz val="12"/>
      <color theme="1"/>
      <name val="Calibri"/>
      <scheme val="minor"/>
    </font>
    <font>
      <sz val="12"/>
      <color theme="1"/>
      <name val="Arial"/>
    </font>
    <font>
      <sz val="12"/>
      <color rgb="FF000000"/>
      <name val="Calibri"/>
      <scheme val="minor"/>
    </font>
    <font>
      <sz val="11"/>
      <color rgb="FF000000"/>
      <name val="Calibri"/>
      <scheme val="minor"/>
    </font>
    <font>
      <sz val="11"/>
      <color theme="1"/>
      <name val="Arial"/>
    </font>
    <font>
      <b/>
      <sz val="11"/>
      <color theme="1"/>
      <name val="Arial Black"/>
    </font>
    <font>
      <b/>
      <sz val="12"/>
      <color rgb="FF444444"/>
      <name val="Calibri"/>
      <family val="2"/>
      <charset val="1"/>
    </font>
    <font>
      <b/>
      <sz val="11"/>
      <color theme="1"/>
      <name val="Arial"/>
    </font>
    <font>
      <b/>
      <sz val="11"/>
      <color theme="1"/>
      <name val="Calibri"/>
      <family val="2"/>
      <scheme val="minor"/>
    </font>
    <font>
      <b/>
      <sz val="10"/>
      <color rgb="FFFF0000"/>
      <name val="Arial"/>
    </font>
  </fonts>
  <fills count="9">
    <fill>
      <patternFill patternType="none"/>
    </fill>
    <fill>
      <patternFill patternType="gray125"/>
    </fill>
    <fill>
      <patternFill patternType="solid">
        <fgColor rgb="FFFFFF00"/>
        <bgColor rgb="FFFFFF00"/>
      </patternFill>
    </fill>
    <fill>
      <patternFill patternType="solid">
        <fgColor rgb="FFFDE9D9"/>
        <bgColor rgb="FFFDE9D9"/>
      </patternFill>
    </fill>
    <fill>
      <patternFill patternType="solid">
        <fgColor rgb="FFD6DCE4"/>
        <bgColor indexed="64"/>
      </patternFill>
    </fill>
    <fill>
      <patternFill patternType="solid">
        <fgColor rgb="FFFCE4D6"/>
        <bgColor indexed="64"/>
      </patternFill>
    </fill>
    <fill>
      <patternFill patternType="solid">
        <fgColor rgb="FFFFF2CC"/>
        <bgColor indexed="64"/>
      </patternFill>
    </fill>
    <fill>
      <patternFill patternType="solid">
        <fgColor rgb="FFE2EFDA"/>
        <bgColor indexed="64"/>
      </patternFill>
    </fill>
    <fill>
      <patternFill patternType="solid">
        <fgColor rgb="FFFFFF00"/>
        <bgColor indexed="64"/>
      </patternFill>
    </fill>
  </fills>
  <borders count="33">
    <border>
      <left/>
      <right/>
      <top/>
      <bottom/>
      <diagonal/>
    </border>
    <border>
      <left/>
      <right/>
      <top/>
      <bottom/>
      <diagonal/>
    </border>
    <border>
      <left/>
      <right/>
      <top style="medium">
        <color rgb="FF000000"/>
      </top>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style="medium">
        <color rgb="FF000000"/>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thin">
        <color rgb="FF000000"/>
      </top>
      <bottom style="double">
        <color rgb="FF000000"/>
      </bottom>
      <diagonal/>
    </border>
    <border>
      <left style="medium">
        <color rgb="FF000000"/>
      </left>
      <right/>
      <top style="thin">
        <color rgb="FF000000"/>
      </top>
      <bottom style="double">
        <color rgb="FF000000"/>
      </bottom>
      <diagonal/>
    </border>
    <border>
      <left style="medium">
        <color rgb="FF000000"/>
      </left>
      <right style="medium">
        <color rgb="FF000000"/>
      </right>
      <top style="thin">
        <color rgb="FF000000"/>
      </top>
      <bottom/>
      <diagonal/>
    </border>
    <border>
      <left/>
      <right/>
      <top/>
      <bottom style="thin">
        <color indexed="64"/>
      </bottom>
      <diagonal/>
    </border>
    <border>
      <left style="medium">
        <color rgb="FF000000"/>
      </left>
      <right/>
      <top style="medium">
        <color rgb="FF000000"/>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right/>
      <top style="thin">
        <color rgb="FF000000"/>
      </top>
      <bottom style="double">
        <color rgb="FF000000"/>
      </bottom>
      <diagonal/>
    </border>
    <border>
      <left/>
      <right style="medium">
        <color rgb="FF000000"/>
      </right>
      <top style="thin">
        <color rgb="FF000000"/>
      </top>
      <bottom/>
      <diagonal/>
    </border>
    <border>
      <left style="thin">
        <color rgb="FF000000"/>
      </left>
      <right/>
      <top style="medium">
        <color rgb="FF000000"/>
      </top>
      <bottom style="medium">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top style="thin">
        <color rgb="FF000000"/>
      </top>
      <bottom/>
      <diagonal/>
    </border>
    <border>
      <left style="medium">
        <color rgb="FF000000"/>
      </left>
      <right/>
      <top style="thin">
        <color rgb="FF000000"/>
      </top>
      <bottom/>
      <diagonal/>
    </border>
    <border>
      <left style="medium">
        <color rgb="FF000000"/>
      </left>
      <right/>
      <top/>
      <bottom style="thin">
        <color indexed="64"/>
      </bottom>
      <diagonal/>
    </border>
    <border>
      <left/>
      <right style="medium">
        <color rgb="FF000000"/>
      </right>
      <top style="medium">
        <color rgb="FF000000"/>
      </top>
      <bottom style="medium">
        <color rgb="FF000000"/>
      </bottom>
      <diagonal/>
    </border>
  </borders>
  <cellStyleXfs count="1">
    <xf numFmtId="0" fontId="0" fillId="0" borderId="0"/>
  </cellStyleXfs>
  <cellXfs count="165">
    <xf numFmtId="0" fontId="0" fillId="0" borderId="0" xfId="0"/>
    <xf numFmtId="0" fontId="1" fillId="2" borderId="1" xfId="0" applyFont="1" applyFill="1" applyBorder="1"/>
    <xf numFmtId="0" fontId="1" fillId="0" borderId="0" xfId="0" applyFont="1" applyAlignment="1">
      <alignment horizontal="right"/>
    </xf>
    <xf numFmtId="0" fontId="1" fillId="0" borderId="0" xfId="0" applyFont="1"/>
    <xf numFmtId="0" fontId="2" fillId="0" borderId="2" xfId="0" applyFont="1" applyBorder="1"/>
    <xf numFmtId="0" fontId="1" fillId="3" borderId="3" xfId="0" applyFont="1" applyFill="1" applyBorder="1"/>
    <xf numFmtId="0" fontId="1" fillId="0" borderId="2" xfId="0" applyFont="1" applyBorder="1" applyAlignment="1">
      <alignment horizontal="right"/>
    </xf>
    <xf numFmtId="0" fontId="1" fillId="0" borderId="2" xfId="0" applyFont="1" applyBorder="1" applyAlignment="1">
      <alignment horizontal="left"/>
    </xf>
    <xf numFmtId="165" fontId="2" fillId="0" borderId="0" xfId="0" applyNumberFormat="1" applyFont="1"/>
    <xf numFmtId="0" fontId="2" fillId="0" borderId="0" xfId="0" applyFont="1"/>
    <xf numFmtId="164" fontId="2" fillId="0" borderId="6" xfId="0" applyNumberFormat="1" applyFont="1" applyBorder="1"/>
    <xf numFmtId="164" fontId="2" fillId="0" borderId="0" xfId="0" applyNumberFormat="1" applyFont="1"/>
    <xf numFmtId="164" fontId="1" fillId="0" borderId="0" xfId="0" applyNumberFormat="1" applyFont="1"/>
    <xf numFmtId="0" fontId="4" fillId="0" borderId="0" xfId="0" applyFont="1"/>
    <xf numFmtId="164" fontId="2" fillId="0" borderId="8" xfId="0" applyNumberFormat="1" applyFont="1" applyBorder="1"/>
    <xf numFmtId="164" fontId="1" fillId="0" borderId="0" xfId="0" applyNumberFormat="1" applyFont="1" applyAlignment="1">
      <alignment wrapText="1"/>
    </xf>
    <xf numFmtId="0" fontId="2" fillId="0" borderId="4" xfId="0" applyFont="1" applyBorder="1"/>
    <xf numFmtId="0" fontId="2" fillId="0" borderId="7" xfId="0" applyFont="1" applyBorder="1"/>
    <xf numFmtId="164" fontId="2" fillId="0" borderId="1" xfId="0" applyNumberFormat="1" applyFont="1" applyBorder="1"/>
    <xf numFmtId="0" fontId="2" fillId="0" borderId="1" xfId="0" applyFont="1" applyBorder="1"/>
    <xf numFmtId="0" fontId="1" fillId="0" borderId="1" xfId="0" applyFont="1" applyBorder="1"/>
    <xf numFmtId="0" fontId="4" fillId="0" borderId="7" xfId="0" applyFont="1" applyBorder="1"/>
    <xf numFmtId="0" fontId="0" fillId="0" borderId="7" xfId="0" applyBorder="1"/>
    <xf numFmtId="164" fontId="2" fillId="0" borderId="7" xfId="0" applyNumberFormat="1" applyFont="1" applyBorder="1"/>
    <xf numFmtId="0" fontId="0" fillId="0" borderId="1" xfId="0" applyBorder="1"/>
    <xf numFmtId="0" fontId="0" fillId="0" borderId="6" xfId="0" applyBorder="1"/>
    <xf numFmtId="10" fontId="2" fillId="0" borderId="1" xfId="0" applyNumberFormat="1" applyFont="1" applyBorder="1"/>
    <xf numFmtId="164" fontId="1" fillId="0" borderId="7" xfId="0" applyNumberFormat="1" applyFont="1" applyBorder="1"/>
    <xf numFmtId="165" fontId="2" fillId="0" borderId="1" xfId="0" applyNumberFormat="1" applyFont="1" applyBorder="1"/>
    <xf numFmtId="0" fontId="1" fillId="0" borderId="1" xfId="0" applyFont="1" applyBorder="1" applyAlignment="1">
      <alignment horizontal="right"/>
    </xf>
    <xf numFmtId="0" fontId="4" fillId="0" borderId="1" xfId="0" applyFont="1" applyBorder="1"/>
    <xf numFmtId="0" fontId="5" fillId="0" borderId="1" xfId="0" applyFont="1" applyBorder="1"/>
    <xf numFmtId="164" fontId="1" fillId="0" borderId="1" xfId="0" applyNumberFormat="1" applyFont="1" applyBorder="1"/>
    <xf numFmtId="166" fontId="2" fillId="0" borderId="1" xfId="0" applyNumberFormat="1" applyFont="1" applyBorder="1"/>
    <xf numFmtId="164" fontId="2" fillId="0" borderId="12" xfId="0" applyNumberFormat="1" applyFont="1" applyBorder="1"/>
    <xf numFmtId="44" fontId="1" fillId="0" borderId="7" xfId="0" applyNumberFormat="1" applyFont="1" applyBorder="1" applyAlignment="1">
      <alignment horizontal="right"/>
    </xf>
    <xf numFmtId="164" fontId="3" fillId="0" borderId="1" xfId="0" applyNumberFormat="1" applyFont="1" applyBorder="1"/>
    <xf numFmtId="0" fontId="1" fillId="2" borderId="9" xfId="0" applyFont="1" applyFill="1" applyBorder="1"/>
    <xf numFmtId="9" fontId="2" fillId="0" borderId="0" xfId="0" applyNumberFormat="1" applyFont="1" applyAlignment="1">
      <alignment horizontal="left"/>
    </xf>
    <xf numFmtId="0" fontId="6" fillId="0" borderId="0" xfId="0" applyFont="1"/>
    <xf numFmtId="167" fontId="0" fillId="0" borderId="7" xfId="0" applyNumberFormat="1" applyBorder="1"/>
    <xf numFmtId="167" fontId="2" fillId="0" borderId="6" xfId="0" applyNumberFormat="1" applyFont="1" applyBorder="1"/>
    <xf numFmtId="167" fontId="4" fillId="0" borderId="1" xfId="0" applyNumberFormat="1" applyFont="1" applyBorder="1"/>
    <xf numFmtId="167" fontId="0" fillId="0" borderId="1" xfId="0" applyNumberFormat="1" applyBorder="1"/>
    <xf numFmtId="167" fontId="2" fillId="0" borderId="1" xfId="0" applyNumberFormat="1" applyFont="1" applyBorder="1"/>
    <xf numFmtId="0" fontId="0" fillId="0" borderId="8" xfId="0" applyBorder="1"/>
    <xf numFmtId="167" fontId="0" fillId="0" borderId="8" xfId="0" applyNumberFormat="1" applyBorder="1"/>
    <xf numFmtId="167" fontId="2" fillId="0" borderId="7" xfId="0" applyNumberFormat="1" applyFont="1" applyBorder="1"/>
    <xf numFmtId="167" fontId="2" fillId="0" borderId="0" xfId="0" applyNumberFormat="1" applyFont="1"/>
    <xf numFmtId="164" fontId="6" fillId="0" borderId="7" xfId="0" applyNumberFormat="1" applyFont="1" applyBorder="1"/>
    <xf numFmtId="17" fontId="1" fillId="5" borderId="13" xfId="0" applyNumberFormat="1" applyFont="1" applyFill="1" applyBorder="1"/>
    <xf numFmtId="17" fontId="1" fillId="6" borderId="13" xfId="0" applyNumberFormat="1" applyFont="1" applyFill="1" applyBorder="1"/>
    <xf numFmtId="9" fontId="1" fillId="0" borderId="1" xfId="0" applyNumberFormat="1" applyFont="1" applyBorder="1" applyAlignment="1">
      <alignment horizontal="left"/>
    </xf>
    <xf numFmtId="44" fontId="1" fillId="0" borderId="7" xfId="0" applyNumberFormat="1" applyFont="1" applyBorder="1"/>
    <xf numFmtId="44" fontId="0" fillId="0" borderId="1" xfId="0" applyNumberFormat="1" applyBorder="1"/>
    <xf numFmtId="0" fontId="1" fillId="0" borderId="2" xfId="0" applyFont="1" applyBorder="1"/>
    <xf numFmtId="0" fontId="2" fillId="0" borderId="15" xfId="0" applyFont="1" applyBorder="1"/>
    <xf numFmtId="0" fontId="0" fillId="0" borderId="9" xfId="0" applyBorder="1"/>
    <xf numFmtId="0" fontId="2" fillId="0" borderId="14" xfId="0" applyFont="1" applyBorder="1"/>
    <xf numFmtId="0" fontId="0" fillId="0" borderId="18" xfId="0" applyBorder="1"/>
    <xf numFmtId="0" fontId="0" fillId="0" borderId="19" xfId="0" applyBorder="1"/>
    <xf numFmtId="0" fontId="2" fillId="0" borderId="19" xfId="0" applyFont="1" applyBorder="1"/>
    <xf numFmtId="0" fontId="14" fillId="0" borderId="19" xfId="0" applyFont="1" applyBorder="1"/>
    <xf numFmtId="0" fontId="9" fillId="0" borderId="1" xfId="0" applyFont="1" applyBorder="1"/>
    <xf numFmtId="0" fontId="9" fillId="0" borderId="19" xfId="0" applyFont="1" applyBorder="1"/>
    <xf numFmtId="0" fontId="2" fillId="0" borderId="20" xfId="0" applyFont="1" applyBorder="1"/>
    <xf numFmtId="0" fontId="1" fillId="0" borderId="21" xfId="0" applyFont="1" applyBorder="1"/>
    <xf numFmtId="164" fontId="2" fillId="0" borderId="21" xfId="0" applyNumberFormat="1" applyFont="1" applyBorder="1"/>
    <xf numFmtId="165" fontId="2" fillId="0" borderId="21" xfId="0" applyNumberFormat="1" applyFont="1" applyBorder="1"/>
    <xf numFmtId="0" fontId="2" fillId="0" borderId="21" xfId="0" applyFont="1" applyBorder="1"/>
    <xf numFmtId="0" fontId="0" fillId="0" borderId="21" xfId="0" applyBorder="1"/>
    <xf numFmtId="0" fontId="15" fillId="0" borderId="16" xfId="0" applyFont="1" applyBorder="1"/>
    <xf numFmtId="164" fontId="18" fillId="0" borderId="10" xfId="0" applyNumberFormat="1" applyFont="1" applyBorder="1"/>
    <xf numFmtId="0" fontId="19" fillId="0" borderId="0" xfId="0" applyFont="1"/>
    <xf numFmtId="164" fontId="18" fillId="0" borderId="0" xfId="0" applyNumberFormat="1" applyFont="1"/>
    <xf numFmtId="0" fontId="11" fillId="0" borderId="7" xfId="0" applyFont="1" applyBorder="1"/>
    <xf numFmtId="0" fontId="20" fillId="0" borderId="6" xfId="0" applyFont="1" applyBorder="1"/>
    <xf numFmtId="165" fontId="21" fillId="0" borderId="0" xfId="0" applyNumberFormat="1" applyFont="1"/>
    <xf numFmtId="0" fontId="21" fillId="0" borderId="0" xfId="0" applyFont="1"/>
    <xf numFmtId="164" fontId="21" fillId="0" borderId="0" xfId="0" applyNumberFormat="1" applyFont="1"/>
    <xf numFmtId="0" fontId="20" fillId="0" borderId="0" xfId="0" applyFont="1"/>
    <xf numFmtId="0" fontId="19" fillId="0" borderId="7" xfId="0" applyFont="1" applyBorder="1"/>
    <xf numFmtId="164" fontId="18" fillId="0" borderId="11" xfId="0" applyNumberFormat="1" applyFont="1" applyBorder="1"/>
    <xf numFmtId="10" fontId="2" fillId="0" borderId="22" xfId="0" applyNumberFormat="1" applyFont="1" applyBorder="1"/>
    <xf numFmtId="10" fontId="21" fillId="0" borderId="1" xfId="0" applyNumberFormat="1" applyFont="1" applyBorder="1"/>
    <xf numFmtId="164" fontId="18" fillId="0" borderId="23" xfId="0" applyNumberFormat="1" applyFont="1" applyBorder="1"/>
    <xf numFmtId="164" fontId="2" fillId="0" borderId="24" xfId="0" applyNumberFormat="1" applyFont="1" applyBorder="1"/>
    <xf numFmtId="44" fontId="1" fillId="0" borderId="1" xfId="0" applyNumberFormat="1" applyFont="1" applyBorder="1" applyAlignment="1">
      <alignment horizontal="right"/>
    </xf>
    <xf numFmtId="0" fontId="1" fillId="0" borderId="25" xfId="0" applyFont="1" applyBorder="1"/>
    <xf numFmtId="164" fontId="2" fillId="4" borderId="7" xfId="0" applyNumberFormat="1" applyFont="1" applyFill="1" applyBorder="1"/>
    <xf numFmtId="0" fontId="20" fillId="0" borderId="7" xfId="0" applyFont="1" applyBorder="1"/>
    <xf numFmtId="167" fontId="8" fillId="0" borderId="6" xfId="0" applyNumberFormat="1" applyFont="1" applyBorder="1"/>
    <xf numFmtId="17" fontId="1" fillId="5" borderId="26" xfId="0" applyNumberFormat="1" applyFont="1" applyFill="1" applyBorder="1"/>
    <xf numFmtId="0" fontId="1" fillId="0" borderId="12" xfId="0" applyFont="1" applyBorder="1" applyAlignment="1">
      <alignment horizontal="right"/>
    </xf>
    <xf numFmtId="164" fontId="2" fillId="0" borderId="9" xfId="0" applyNumberFormat="1" applyFont="1" applyBorder="1"/>
    <xf numFmtId="0" fontId="2" fillId="0" borderId="9" xfId="0" applyFont="1" applyBorder="1"/>
    <xf numFmtId="0" fontId="2" fillId="0" borderId="8" xfId="0" applyFont="1" applyBorder="1"/>
    <xf numFmtId="0" fontId="2" fillId="0" borderId="27" xfId="0" applyFont="1" applyBorder="1"/>
    <xf numFmtId="0" fontId="21" fillId="0" borderId="8" xfId="0" applyFont="1" applyBorder="1"/>
    <xf numFmtId="167" fontId="2" fillId="0" borderId="8" xfId="0" applyNumberFormat="1" applyFont="1" applyBorder="1"/>
    <xf numFmtId="0" fontId="21" fillId="0" borderId="1" xfId="0" applyFont="1" applyBorder="1"/>
    <xf numFmtId="0" fontId="21" fillId="0" borderId="7" xfId="0" applyFont="1" applyBorder="1"/>
    <xf numFmtId="9" fontId="1" fillId="0" borderId="7" xfId="0" applyNumberFormat="1" applyFont="1" applyBorder="1" applyAlignment="1">
      <alignment horizontal="left"/>
    </xf>
    <xf numFmtId="0" fontId="2" fillId="0" borderId="28" xfId="0" applyFont="1" applyBorder="1"/>
    <xf numFmtId="164" fontId="2" fillId="0" borderId="29" xfId="0" applyNumberFormat="1" applyFont="1" applyBorder="1"/>
    <xf numFmtId="164" fontId="2" fillId="0" borderId="30" xfId="0" applyNumberFormat="1" applyFont="1" applyBorder="1"/>
    <xf numFmtId="164" fontId="2" fillId="0" borderId="14" xfId="0" applyNumberFormat="1" applyFont="1" applyBorder="1"/>
    <xf numFmtId="164" fontId="21" fillId="0" borderId="7" xfId="0" applyNumberFormat="1" applyFont="1" applyBorder="1"/>
    <xf numFmtId="0" fontId="0" fillId="0" borderId="16" xfId="0" applyBorder="1"/>
    <xf numFmtId="0" fontId="0" fillId="0" borderId="14" xfId="0" applyBorder="1"/>
    <xf numFmtId="6" fontId="0" fillId="0" borderId="7" xfId="0" applyNumberFormat="1" applyBorder="1"/>
    <xf numFmtId="17" fontId="1" fillId="6" borderId="31" xfId="0" applyNumberFormat="1" applyFont="1" applyFill="1" applyBorder="1"/>
    <xf numFmtId="17" fontId="1" fillId="7" borderId="31" xfId="0" applyNumberFormat="1" applyFont="1" applyFill="1" applyBorder="1"/>
    <xf numFmtId="17" fontId="1" fillId="7" borderId="7" xfId="0" applyNumberFormat="1" applyFont="1" applyFill="1" applyBorder="1"/>
    <xf numFmtId="0" fontId="17" fillId="0" borderId="9" xfId="0" applyFont="1" applyBorder="1"/>
    <xf numFmtId="164" fontId="18" fillId="0" borderId="9" xfId="0" applyNumberFormat="1" applyFont="1" applyBorder="1"/>
    <xf numFmtId="0" fontId="16" fillId="0" borderId="9" xfId="0" applyFont="1" applyBorder="1"/>
    <xf numFmtId="0" fontId="17" fillId="0" borderId="32" xfId="0" applyFont="1" applyBorder="1"/>
    <xf numFmtId="167" fontId="7" fillId="0" borderId="7" xfId="0" applyNumberFormat="1" applyFont="1" applyBorder="1"/>
    <xf numFmtId="0" fontId="23" fillId="0" borderId="9" xfId="0" applyFont="1" applyBorder="1"/>
    <xf numFmtId="0" fontId="19" fillId="0" borderId="9" xfId="0" applyFont="1" applyBorder="1"/>
    <xf numFmtId="17" fontId="1" fillId="0" borderId="7" xfId="0" applyNumberFormat="1" applyFont="1" applyBorder="1"/>
    <xf numFmtId="164" fontId="22" fillId="0" borderId="9" xfId="0" applyNumberFormat="1" applyFont="1" applyBorder="1"/>
    <xf numFmtId="10" fontId="2" fillId="0" borderId="9" xfId="0" applyNumberFormat="1" applyFont="1" applyBorder="1"/>
    <xf numFmtId="165" fontId="2" fillId="0" borderId="9" xfId="0" applyNumberFormat="1" applyFont="1" applyBorder="1"/>
    <xf numFmtId="0" fontId="1" fillId="0" borderId="9" xfId="0" applyFont="1" applyBorder="1"/>
    <xf numFmtId="167" fontId="2" fillId="0" borderId="9" xfId="0" applyNumberFormat="1" applyFont="1" applyBorder="1"/>
    <xf numFmtId="167" fontId="0" fillId="0" borderId="9" xfId="0" applyNumberFormat="1" applyBorder="1"/>
    <xf numFmtId="164" fontId="1" fillId="0" borderId="9" xfId="0" applyNumberFormat="1" applyFont="1" applyBorder="1"/>
    <xf numFmtId="167" fontId="13" fillId="0" borderId="9" xfId="0" applyNumberFormat="1" applyFont="1" applyBorder="1"/>
    <xf numFmtId="164" fontId="24" fillId="0" borderId="9" xfId="0" applyNumberFormat="1" applyFont="1" applyBorder="1"/>
    <xf numFmtId="44" fontId="24" fillId="0" borderId="7" xfId="0" applyNumberFormat="1" applyFont="1" applyBorder="1"/>
    <xf numFmtId="167" fontId="7" fillId="0" borderId="9" xfId="0" applyNumberFormat="1" applyFont="1" applyBorder="1"/>
    <xf numFmtId="167" fontId="6" fillId="0" borderId="9" xfId="0" applyNumberFormat="1" applyFont="1" applyBorder="1"/>
    <xf numFmtId="167" fontId="4" fillId="0" borderId="9" xfId="0" applyNumberFormat="1" applyFont="1" applyBorder="1"/>
    <xf numFmtId="9" fontId="2" fillId="0" borderId="9" xfId="0" applyNumberFormat="1" applyFont="1" applyBorder="1"/>
    <xf numFmtId="9" fontId="1" fillId="0" borderId="9" xfId="0" applyNumberFormat="1" applyFont="1" applyBorder="1" applyAlignment="1">
      <alignment horizontal="right"/>
    </xf>
    <xf numFmtId="0" fontId="1" fillId="0" borderId="9" xfId="0" applyFont="1" applyBorder="1" applyAlignment="1">
      <alignment horizontal="left"/>
    </xf>
    <xf numFmtId="9" fontId="1" fillId="0" borderId="9" xfId="0" applyNumberFormat="1" applyFont="1" applyBorder="1" applyAlignment="1">
      <alignment horizontal="left"/>
    </xf>
    <xf numFmtId="0" fontId="1" fillId="0" borderId="17" xfId="0" applyFont="1" applyBorder="1"/>
    <xf numFmtId="164" fontId="1" fillId="0" borderId="17" xfId="0" applyNumberFormat="1" applyFont="1" applyBorder="1"/>
    <xf numFmtId="10" fontId="1" fillId="0" borderId="17" xfId="0" applyNumberFormat="1" applyFont="1" applyBorder="1"/>
    <xf numFmtId="165" fontId="1" fillId="0" borderId="17" xfId="0" applyNumberFormat="1" applyFont="1" applyBorder="1"/>
    <xf numFmtId="167" fontId="1" fillId="0" borderId="17" xfId="0" applyNumberFormat="1" applyFont="1" applyBorder="1"/>
    <xf numFmtId="167" fontId="13" fillId="0" borderId="17" xfId="0" applyNumberFormat="1" applyFont="1" applyBorder="1"/>
    <xf numFmtId="44" fontId="26" fillId="0" borderId="6" xfId="0" applyNumberFormat="1" applyFont="1" applyBorder="1" applyAlignment="1">
      <alignment horizontal="right"/>
    </xf>
    <xf numFmtId="44" fontId="26" fillId="0" borderId="1" xfId="0" applyNumberFormat="1" applyFont="1" applyBorder="1" applyAlignment="1">
      <alignment horizontal="right"/>
    </xf>
    <xf numFmtId="167" fontId="0" fillId="0" borderId="5" xfId="0" applyNumberFormat="1" applyBorder="1"/>
    <xf numFmtId="164" fontId="2" fillId="4" borderId="8" xfId="0" applyNumberFormat="1" applyFont="1" applyFill="1" applyBorder="1"/>
    <xf numFmtId="164" fontId="2" fillId="4" borderId="1" xfId="0" applyNumberFormat="1" applyFont="1" applyFill="1" applyBorder="1"/>
    <xf numFmtId="0" fontId="13" fillId="0" borderId="3" xfId="0" applyFont="1" applyBorder="1" applyAlignment="1">
      <alignment horizontal="center"/>
    </xf>
    <xf numFmtId="0" fontId="13" fillId="0" borderId="2" xfId="0" applyFont="1" applyBorder="1" applyAlignment="1">
      <alignment horizontal="center"/>
    </xf>
    <xf numFmtId="0" fontId="13" fillId="0" borderId="5" xfId="0" applyFont="1" applyBorder="1" applyAlignment="1">
      <alignment horizontal="center"/>
    </xf>
    <xf numFmtId="0" fontId="13" fillId="0" borderId="15" xfId="0" applyFont="1" applyBorder="1" applyAlignment="1">
      <alignment horizontal="center"/>
    </xf>
    <xf numFmtId="0" fontId="12" fillId="0" borderId="4" xfId="0" applyFont="1" applyBorder="1" applyAlignment="1">
      <alignment horizontal="center"/>
    </xf>
    <xf numFmtId="0" fontId="12" fillId="0" borderId="17" xfId="0" applyFont="1" applyBorder="1" applyAlignment="1">
      <alignment horizontal="center"/>
    </xf>
    <xf numFmtId="0" fontId="10" fillId="0" borderId="4" xfId="0" applyFont="1" applyBorder="1" applyAlignment="1">
      <alignment horizontal="center"/>
    </xf>
    <xf numFmtId="0" fontId="10" fillId="0" borderId="6" xfId="0" applyFont="1" applyBorder="1" applyAlignment="1">
      <alignment horizontal="center"/>
    </xf>
    <xf numFmtId="0" fontId="1" fillId="0" borderId="3" xfId="0" applyFont="1" applyBorder="1" applyAlignment="1">
      <alignment horizontal="center"/>
    </xf>
    <xf numFmtId="0" fontId="1" fillId="0" borderId="2" xfId="0" applyFont="1" applyBorder="1" applyAlignment="1">
      <alignment horizontal="center"/>
    </xf>
    <xf numFmtId="0" fontId="1" fillId="0" borderId="5" xfId="0" applyFont="1" applyBorder="1" applyAlignment="1">
      <alignment horizontal="center"/>
    </xf>
    <xf numFmtId="0" fontId="1" fillId="0" borderId="15" xfId="0" applyFont="1" applyBorder="1" applyAlignment="1">
      <alignment horizontal="center"/>
    </xf>
    <xf numFmtId="0" fontId="15" fillId="8" borderId="7" xfId="0" applyFont="1" applyFill="1" applyBorder="1"/>
    <xf numFmtId="0" fontId="0" fillId="8" borderId="19" xfId="0" applyFill="1" applyBorder="1"/>
    <xf numFmtId="167" fontId="25" fillId="8" borderId="9"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W1026"/>
  <sheetViews>
    <sheetView tabSelected="1" topLeftCell="A3" workbookViewId="0">
      <selection activeCell="A50" sqref="A50"/>
    </sheetView>
  </sheetViews>
  <sheetFormatPr defaultColWidth="14.42578125" defaultRowHeight="15" customHeight="1" outlineLevelCol="1"/>
  <cols>
    <col min="1" max="1" width="69.7109375" customWidth="1"/>
    <col min="2" max="2" width="67.85546875" customWidth="1"/>
    <col min="3" max="3" width="47.28515625" customWidth="1"/>
    <col min="4" max="4" width="16.28515625" customWidth="1"/>
    <col min="5" max="5" width="15.42578125" bestFit="1" customWidth="1" outlineLevel="1"/>
    <col min="6" max="6" width="15.5703125" customWidth="1" outlineLevel="1"/>
    <col min="7" max="10" width="20.7109375" customWidth="1" outlineLevel="1"/>
    <col min="11" max="11" width="16.7109375" customWidth="1"/>
    <col min="12" max="13" width="17" bestFit="1" customWidth="1"/>
    <col min="14" max="15" width="18" bestFit="1" customWidth="1"/>
    <col min="16" max="16" width="13.85546875" customWidth="1"/>
    <col min="17" max="17" width="14.7109375" customWidth="1"/>
    <col min="18" max="18" width="14.140625" customWidth="1"/>
    <col min="19" max="19" width="14.85546875" customWidth="1"/>
    <col min="20" max="20" width="13.7109375" customWidth="1"/>
    <col min="21" max="21" width="16.85546875" customWidth="1"/>
    <col min="22" max="22" width="14.5703125" customWidth="1"/>
    <col min="23" max="23" width="16.140625" customWidth="1"/>
    <col min="24" max="24" width="14.28515625" customWidth="1"/>
    <col min="25" max="25" width="17.5703125" customWidth="1"/>
    <col min="26" max="26" width="15.85546875" customWidth="1"/>
    <col min="27" max="27" width="14.140625" customWidth="1"/>
    <col min="28" max="28" width="16" customWidth="1"/>
    <col min="29" max="29" width="15.7109375" customWidth="1"/>
    <col min="30" max="30" width="15" customWidth="1"/>
    <col min="31" max="31" width="13.85546875" customWidth="1"/>
    <col min="32" max="33" width="14.42578125" customWidth="1"/>
    <col min="34" max="34" width="15.7109375" customWidth="1"/>
    <col min="35" max="35" width="16.5703125" customWidth="1"/>
    <col min="36" max="36" width="15.28515625" customWidth="1"/>
    <col min="37" max="37" width="16.140625" customWidth="1"/>
    <col min="38" max="38" width="14.85546875" customWidth="1"/>
    <col min="39" max="39" width="16.28515625" customWidth="1"/>
    <col min="40" max="40" width="16.140625" customWidth="1"/>
    <col min="41" max="42" width="8.7109375" customWidth="1"/>
  </cols>
  <sheetData>
    <row r="1" spans="1:43" ht="12.75" customHeight="1">
      <c r="A1" s="1" t="s">
        <v>0</v>
      </c>
      <c r="B1" s="1"/>
      <c r="C1" s="1"/>
      <c r="K1" s="2"/>
      <c r="L1" s="2"/>
      <c r="M1" s="2"/>
    </row>
    <row r="2" spans="1:43" ht="12.75" customHeight="1">
      <c r="A2" s="20" t="s">
        <v>1</v>
      </c>
      <c r="B2" s="20"/>
      <c r="C2" s="3"/>
      <c r="D2" s="20"/>
      <c r="E2" s="3"/>
      <c r="F2" s="3"/>
      <c r="G2" s="3"/>
      <c r="H2" s="20"/>
      <c r="I2" s="20"/>
      <c r="J2" s="20"/>
      <c r="K2" s="29"/>
      <c r="L2" s="29"/>
      <c r="M2" s="29"/>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row>
    <row r="3" spans="1:43" ht="18" customHeight="1">
      <c r="A3" s="58" t="s">
        <v>1</v>
      </c>
      <c r="B3" s="57"/>
      <c r="C3" s="4"/>
      <c r="D3" s="16"/>
      <c r="E3" s="4"/>
      <c r="F3" s="4"/>
      <c r="G3" s="5" t="s">
        <v>2</v>
      </c>
      <c r="H3" s="158">
        <v>2023</v>
      </c>
      <c r="I3" s="159"/>
      <c r="J3" s="159"/>
      <c r="K3" s="159"/>
      <c r="L3" s="159"/>
      <c r="M3" s="159"/>
      <c r="N3" s="159"/>
      <c r="O3" s="159"/>
      <c r="P3" s="159"/>
      <c r="Q3" s="150">
        <v>2024</v>
      </c>
      <c r="R3" s="151"/>
      <c r="S3" s="151"/>
      <c r="T3" s="151"/>
      <c r="U3" s="151"/>
      <c r="V3" s="151"/>
      <c r="W3" s="151"/>
      <c r="X3" s="151"/>
      <c r="Y3" s="151"/>
      <c r="Z3" s="151"/>
      <c r="AA3" s="151"/>
      <c r="AB3" s="151"/>
      <c r="AC3" s="150">
        <v>2025</v>
      </c>
      <c r="AD3" s="151"/>
      <c r="AE3" s="151"/>
      <c r="AF3" s="151"/>
      <c r="AG3" s="151"/>
      <c r="AH3" s="151"/>
      <c r="AI3" s="151"/>
      <c r="AJ3" s="151"/>
      <c r="AK3" s="151"/>
      <c r="AL3" s="151"/>
      <c r="AM3" s="151"/>
      <c r="AN3" s="151"/>
      <c r="AO3" s="22"/>
      <c r="AP3" s="37" t="s">
        <v>3</v>
      </c>
    </row>
    <row r="4" spans="1:43" ht="12.75" customHeight="1">
      <c r="A4" s="154" t="s">
        <v>4</v>
      </c>
      <c r="B4" s="156" t="s">
        <v>5</v>
      </c>
      <c r="C4" s="55"/>
      <c r="D4" s="93" t="s">
        <v>6</v>
      </c>
      <c r="E4" s="6" t="s">
        <v>7</v>
      </c>
      <c r="F4" s="6"/>
      <c r="G4" s="7"/>
      <c r="H4" s="160"/>
      <c r="I4" s="161"/>
      <c r="J4" s="161"/>
      <c r="K4" s="161"/>
      <c r="L4" s="161"/>
      <c r="M4" s="161"/>
      <c r="N4" s="161"/>
      <c r="O4" s="161"/>
      <c r="P4" s="161"/>
      <c r="Q4" s="152"/>
      <c r="R4" s="153"/>
      <c r="S4" s="153"/>
      <c r="T4" s="153"/>
      <c r="U4" s="153"/>
      <c r="V4" s="153"/>
      <c r="W4" s="153"/>
      <c r="X4" s="153"/>
      <c r="Y4" s="153"/>
      <c r="Z4" s="153"/>
      <c r="AA4" s="153"/>
      <c r="AB4" s="153"/>
      <c r="AC4" s="152"/>
      <c r="AD4" s="153"/>
      <c r="AE4" s="153"/>
      <c r="AF4" s="153"/>
      <c r="AG4" s="153"/>
      <c r="AH4" s="153"/>
      <c r="AI4" s="153"/>
      <c r="AJ4" s="153"/>
      <c r="AK4" s="153"/>
      <c r="AL4" s="153"/>
      <c r="AM4" s="153"/>
      <c r="AN4" s="153"/>
      <c r="AO4" s="22"/>
    </row>
    <row r="5" spans="1:43" s="39" customFormat="1" ht="12.75" customHeight="1">
      <c r="A5" s="155"/>
      <c r="B5" s="157"/>
      <c r="C5" s="56"/>
      <c r="D5" s="92">
        <v>44986</v>
      </c>
      <c r="E5" s="50">
        <v>45017</v>
      </c>
      <c r="F5" s="50">
        <v>45047</v>
      </c>
      <c r="G5" s="50">
        <v>45078</v>
      </c>
      <c r="H5" s="50">
        <v>45039</v>
      </c>
      <c r="I5" s="50">
        <v>45069</v>
      </c>
      <c r="J5" s="50">
        <v>45100</v>
      </c>
      <c r="K5" s="50">
        <v>45108</v>
      </c>
      <c r="L5" s="50">
        <v>45139</v>
      </c>
      <c r="M5" s="50">
        <v>45170</v>
      </c>
      <c r="N5" s="50">
        <v>45200</v>
      </c>
      <c r="O5" s="50">
        <v>45231</v>
      </c>
      <c r="P5" s="50">
        <v>45261</v>
      </c>
      <c r="Q5" s="51">
        <v>45292</v>
      </c>
      <c r="R5" s="51">
        <v>45323</v>
      </c>
      <c r="S5" s="51">
        <v>45352</v>
      </c>
      <c r="T5" s="51">
        <v>45383</v>
      </c>
      <c r="U5" s="51">
        <v>45413</v>
      </c>
      <c r="V5" s="51">
        <v>45444</v>
      </c>
      <c r="W5" s="51">
        <v>45474</v>
      </c>
      <c r="X5" s="51">
        <v>45505</v>
      </c>
      <c r="Y5" s="51">
        <v>45536</v>
      </c>
      <c r="Z5" s="111">
        <v>45566</v>
      </c>
      <c r="AA5" s="111">
        <v>45597</v>
      </c>
      <c r="AB5" s="111">
        <v>45627</v>
      </c>
      <c r="AC5" s="112">
        <v>45658</v>
      </c>
      <c r="AD5" s="112">
        <v>45689</v>
      </c>
      <c r="AE5" s="113">
        <v>45741</v>
      </c>
      <c r="AF5" s="113">
        <v>45772</v>
      </c>
      <c r="AG5" s="113">
        <v>45802</v>
      </c>
      <c r="AH5" s="113">
        <v>45833</v>
      </c>
      <c r="AI5" s="113">
        <v>45863</v>
      </c>
      <c r="AJ5" s="113">
        <v>45894</v>
      </c>
      <c r="AK5" s="113">
        <v>45925</v>
      </c>
      <c r="AL5" s="113">
        <v>45955</v>
      </c>
      <c r="AM5" s="113">
        <v>45986</v>
      </c>
      <c r="AN5" s="113">
        <v>46016</v>
      </c>
      <c r="AO5" s="121"/>
    </row>
    <row r="6" spans="1:43" ht="16.5" customHeight="1">
      <c r="A6" s="162" t="s">
        <v>8</v>
      </c>
      <c r="B6" s="59"/>
      <c r="C6" s="18">
        <f>C7+C10+C13</f>
        <v>700000</v>
      </c>
      <c r="D6" s="10">
        <f>D7+D10+D13</f>
        <v>58333</v>
      </c>
      <c r="E6" s="14">
        <f t="shared" ref="E6:J6" si="0">E7+E10+E13</f>
        <v>58333</v>
      </c>
      <c r="F6" s="10">
        <f t="shared" si="0"/>
        <v>58333</v>
      </c>
      <c r="G6" s="10">
        <f t="shared" si="0"/>
        <v>58333</v>
      </c>
      <c r="H6" s="10">
        <f>$D$6</f>
        <v>58333</v>
      </c>
      <c r="I6" s="23">
        <f>$D$6</f>
        <v>58333</v>
      </c>
      <c r="J6" s="23">
        <f>SUM(J7:J13)</f>
        <v>89583</v>
      </c>
      <c r="K6" s="23">
        <f>SUM(K7:K13)</f>
        <v>89583</v>
      </c>
      <c r="L6" s="23">
        <f>SUM(L7:L13)</f>
        <v>89583</v>
      </c>
      <c r="M6" s="23">
        <f>SUM(M7:M13)</f>
        <v>89583</v>
      </c>
      <c r="N6" s="23">
        <f>SUM(N7:N13)</f>
        <v>89583</v>
      </c>
      <c r="O6" s="23">
        <f>SUM(O7:O13)</f>
        <v>89583</v>
      </c>
      <c r="P6" s="23">
        <f>SUM(P7:P13)</f>
        <v>89583</v>
      </c>
      <c r="Q6" s="23">
        <f>SUM(Q7:Q13)</f>
        <v>116666</v>
      </c>
      <c r="R6" s="23">
        <f t="shared" ref="R6:AN6" si="1">SUM(R7:R13)</f>
        <v>116666</v>
      </c>
      <c r="S6" s="23">
        <f t="shared" si="1"/>
        <v>116666</v>
      </c>
      <c r="T6" s="23">
        <f t="shared" si="1"/>
        <v>116666</v>
      </c>
      <c r="U6" s="23">
        <f t="shared" si="1"/>
        <v>116666</v>
      </c>
      <c r="V6" s="23">
        <f t="shared" si="1"/>
        <v>116666</v>
      </c>
      <c r="W6" s="23">
        <f t="shared" si="1"/>
        <v>116666</v>
      </c>
      <c r="X6" s="23">
        <f t="shared" si="1"/>
        <v>116666</v>
      </c>
      <c r="Y6" s="23">
        <f t="shared" si="1"/>
        <v>116666</v>
      </c>
      <c r="Z6" s="23">
        <f t="shared" si="1"/>
        <v>116666</v>
      </c>
      <c r="AA6" s="23">
        <f t="shared" si="1"/>
        <v>116666</v>
      </c>
      <c r="AB6" s="23">
        <f t="shared" si="1"/>
        <v>116666</v>
      </c>
      <c r="AC6" s="23">
        <f t="shared" si="1"/>
        <v>233332</v>
      </c>
      <c r="AD6" s="23">
        <f t="shared" si="1"/>
        <v>233332</v>
      </c>
      <c r="AE6" s="23">
        <f t="shared" si="1"/>
        <v>233332</v>
      </c>
      <c r="AF6" s="23">
        <f t="shared" si="1"/>
        <v>233332</v>
      </c>
      <c r="AG6" s="23">
        <f t="shared" si="1"/>
        <v>233332</v>
      </c>
      <c r="AH6" s="23">
        <f t="shared" si="1"/>
        <v>233332</v>
      </c>
      <c r="AI6" s="23">
        <f t="shared" si="1"/>
        <v>233332</v>
      </c>
      <c r="AJ6" s="23">
        <f t="shared" si="1"/>
        <v>233332</v>
      </c>
      <c r="AK6" s="23">
        <f t="shared" si="1"/>
        <v>233332</v>
      </c>
      <c r="AL6" s="23">
        <f t="shared" si="1"/>
        <v>233332</v>
      </c>
      <c r="AM6" s="23">
        <f t="shared" si="1"/>
        <v>233332</v>
      </c>
      <c r="AN6" s="23">
        <f t="shared" si="1"/>
        <v>233332</v>
      </c>
      <c r="AO6" s="22"/>
      <c r="AP6" t="s">
        <v>9</v>
      </c>
      <c r="AQ6" s="11"/>
    </row>
    <row r="7" spans="1:43" ht="12.75" customHeight="1">
      <c r="A7" s="63" t="s">
        <v>10</v>
      </c>
      <c r="B7" s="163" t="s">
        <v>11</v>
      </c>
      <c r="C7" s="18">
        <v>150000</v>
      </c>
      <c r="D7" s="10">
        <v>12500</v>
      </c>
      <c r="E7" s="14">
        <v>12500</v>
      </c>
      <c r="F7" s="10">
        <v>12500</v>
      </c>
      <c r="G7" s="10">
        <v>12500</v>
      </c>
      <c r="H7" s="10">
        <v>12500</v>
      </c>
      <c r="I7" s="23">
        <v>12500</v>
      </c>
      <c r="J7" s="23">
        <v>18750</v>
      </c>
      <c r="K7" s="23">
        <v>18750</v>
      </c>
      <c r="L7" s="23">
        <v>18750</v>
      </c>
      <c r="M7" s="23">
        <v>18750</v>
      </c>
      <c r="N7" s="23">
        <v>18750</v>
      </c>
      <c r="O7" s="23">
        <v>18750</v>
      </c>
      <c r="P7" s="23">
        <v>18750</v>
      </c>
      <c r="Q7" s="23">
        <v>25000</v>
      </c>
      <c r="R7" s="23">
        <v>25000</v>
      </c>
      <c r="S7" s="23">
        <v>25000</v>
      </c>
      <c r="T7" s="23">
        <v>25000</v>
      </c>
      <c r="U7" s="23">
        <v>25000</v>
      </c>
      <c r="V7" s="23">
        <v>25000</v>
      </c>
      <c r="W7" s="23">
        <v>25000</v>
      </c>
      <c r="X7" s="23">
        <v>25000</v>
      </c>
      <c r="Y7" s="23">
        <v>25000</v>
      </c>
      <c r="Z7" s="23">
        <v>25000</v>
      </c>
      <c r="AA7" s="23">
        <v>25000</v>
      </c>
      <c r="AB7" s="23">
        <v>25000</v>
      </c>
      <c r="AC7" s="23">
        <v>50000</v>
      </c>
      <c r="AD7" s="23">
        <v>50000</v>
      </c>
      <c r="AE7" s="23">
        <v>50000</v>
      </c>
      <c r="AF7" s="23">
        <v>50000</v>
      </c>
      <c r="AG7" s="23">
        <v>50000</v>
      </c>
      <c r="AH7" s="23">
        <v>50000</v>
      </c>
      <c r="AI7" s="23">
        <v>50000</v>
      </c>
      <c r="AJ7" s="23">
        <v>50000</v>
      </c>
      <c r="AK7" s="23">
        <v>50000</v>
      </c>
      <c r="AL7" s="23">
        <v>50000</v>
      </c>
      <c r="AM7" s="23">
        <v>50000</v>
      </c>
      <c r="AN7" s="23">
        <v>50000</v>
      </c>
      <c r="AO7" s="22"/>
      <c r="AP7" t="s">
        <v>12</v>
      </c>
      <c r="AQ7" s="11"/>
    </row>
    <row r="8" spans="1:43" ht="12.75" customHeight="1">
      <c r="A8" s="63"/>
      <c r="B8" s="60"/>
      <c r="C8" s="19"/>
      <c r="D8" s="10"/>
      <c r="E8" s="26"/>
      <c r="F8" s="8"/>
      <c r="G8" s="9"/>
      <c r="H8" s="96"/>
      <c r="I8" s="19"/>
      <c r="J8" s="17"/>
      <c r="K8" s="23"/>
      <c r="L8" s="23"/>
      <c r="M8" s="23"/>
      <c r="N8" s="23"/>
      <c r="O8" s="23"/>
      <c r="P8" s="22"/>
      <c r="Q8" s="22"/>
      <c r="R8" s="23"/>
      <c r="S8" s="23"/>
      <c r="T8" s="23"/>
      <c r="U8" s="23"/>
      <c r="V8" s="22"/>
      <c r="W8" s="22"/>
      <c r="X8" s="22"/>
      <c r="Y8" s="22"/>
      <c r="Z8" s="22"/>
      <c r="AA8" s="22"/>
      <c r="AB8" s="22"/>
      <c r="AC8" s="22"/>
      <c r="AD8" s="22"/>
      <c r="AE8" s="22"/>
      <c r="AF8" s="22"/>
      <c r="AG8" s="22"/>
      <c r="AH8" s="22"/>
      <c r="AI8" s="22"/>
      <c r="AJ8" s="22"/>
      <c r="AK8" s="22"/>
      <c r="AL8" s="22"/>
      <c r="AM8" s="22"/>
      <c r="AN8" s="22"/>
      <c r="AO8" s="22"/>
      <c r="AP8" t="s">
        <v>13</v>
      </c>
      <c r="AQ8" s="11"/>
    </row>
    <row r="9" spans="1:43" ht="12.75" customHeight="1">
      <c r="A9" s="17"/>
      <c r="B9" s="60"/>
      <c r="C9" s="19"/>
      <c r="D9" s="10"/>
      <c r="E9" s="26"/>
      <c r="F9" s="8"/>
      <c r="G9" s="9"/>
      <c r="H9" s="96"/>
      <c r="I9" s="19"/>
      <c r="J9" s="17"/>
      <c r="K9" s="23"/>
      <c r="L9" s="23"/>
      <c r="M9" s="23"/>
      <c r="N9" s="23"/>
      <c r="O9" s="23"/>
      <c r="P9" s="22"/>
      <c r="Q9" s="22"/>
      <c r="R9" s="23"/>
      <c r="S9" s="23"/>
      <c r="T9" s="23"/>
      <c r="U9" s="23"/>
      <c r="V9" s="22"/>
      <c r="W9" s="22"/>
      <c r="X9" s="22"/>
      <c r="Y9" s="22"/>
      <c r="Z9" s="22"/>
      <c r="AA9" s="22"/>
      <c r="AB9" s="22"/>
      <c r="AC9" s="22"/>
      <c r="AD9" s="22"/>
      <c r="AE9" s="22"/>
      <c r="AF9" s="22"/>
      <c r="AG9" s="22"/>
      <c r="AH9" s="22"/>
      <c r="AI9" s="22"/>
      <c r="AJ9" s="22"/>
      <c r="AK9" s="22"/>
      <c r="AL9" s="22"/>
      <c r="AM9" s="22"/>
      <c r="AN9" s="22"/>
      <c r="AO9" s="22"/>
      <c r="AP9" t="s">
        <v>14</v>
      </c>
      <c r="AQ9" s="11"/>
    </row>
    <row r="10" spans="1:43" ht="12.75" customHeight="1">
      <c r="A10" s="63" t="s">
        <v>15</v>
      </c>
      <c r="B10" s="60" t="s">
        <v>16</v>
      </c>
      <c r="C10" s="18">
        <v>300000</v>
      </c>
      <c r="D10" s="10">
        <v>25000</v>
      </c>
      <c r="E10" s="14">
        <v>25000</v>
      </c>
      <c r="F10" s="10">
        <v>25000</v>
      </c>
      <c r="G10" s="10">
        <v>25000</v>
      </c>
      <c r="H10" s="10">
        <v>25000</v>
      </c>
      <c r="I10" s="18">
        <v>25000</v>
      </c>
      <c r="J10" s="23">
        <v>37500</v>
      </c>
      <c r="K10" s="23">
        <v>37500</v>
      </c>
      <c r="L10" s="23">
        <v>37500</v>
      </c>
      <c r="M10" s="23">
        <v>37500</v>
      </c>
      <c r="N10" s="23">
        <v>37500</v>
      </c>
      <c r="O10" s="23">
        <v>37500</v>
      </c>
      <c r="P10" s="23">
        <v>37500</v>
      </c>
      <c r="Q10" s="23">
        <f>25000*2</f>
        <v>50000</v>
      </c>
      <c r="R10" s="23">
        <f t="shared" ref="R10:AB10" si="2">25000*2</f>
        <v>50000</v>
      </c>
      <c r="S10" s="23">
        <f t="shared" si="2"/>
        <v>50000</v>
      </c>
      <c r="T10" s="23">
        <f t="shared" si="2"/>
        <v>50000</v>
      </c>
      <c r="U10" s="23">
        <f t="shared" si="2"/>
        <v>50000</v>
      </c>
      <c r="V10" s="23">
        <f t="shared" si="2"/>
        <v>50000</v>
      </c>
      <c r="W10" s="23">
        <f t="shared" si="2"/>
        <v>50000</v>
      </c>
      <c r="X10" s="23">
        <f t="shared" si="2"/>
        <v>50000</v>
      </c>
      <c r="Y10" s="23">
        <f t="shared" si="2"/>
        <v>50000</v>
      </c>
      <c r="Z10" s="23">
        <f t="shared" si="2"/>
        <v>50000</v>
      </c>
      <c r="AA10" s="23">
        <f t="shared" si="2"/>
        <v>50000</v>
      </c>
      <c r="AB10" s="23">
        <f t="shared" si="2"/>
        <v>50000</v>
      </c>
      <c r="AC10" s="23">
        <v>100000</v>
      </c>
      <c r="AD10" s="23">
        <v>100000</v>
      </c>
      <c r="AE10" s="23">
        <v>100000</v>
      </c>
      <c r="AF10" s="23">
        <v>100000</v>
      </c>
      <c r="AG10" s="23">
        <v>100000</v>
      </c>
      <c r="AH10" s="23">
        <v>100000</v>
      </c>
      <c r="AI10" s="23">
        <v>100000</v>
      </c>
      <c r="AJ10" s="23">
        <v>100000</v>
      </c>
      <c r="AK10" s="23">
        <v>100000</v>
      </c>
      <c r="AL10" s="23">
        <v>100000</v>
      </c>
      <c r="AM10" s="23">
        <v>100000</v>
      </c>
      <c r="AN10" s="23">
        <v>100000</v>
      </c>
      <c r="AO10" s="22"/>
      <c r="AQ10" s="11"/>
    </row>
    <row r="11" spans="1:43" ht="12.75" customHeight="1">
      <c r="A11" s="17"/>
      <c r="B11" s="60"/>
      <c r="C11" s="19"/>
      <c r="D11" s="10"/>
      <c r="E11" s="26"/>
      <c r="F11" s="8"/>
      <c r="G11" s="9"/>
      <c r="H11" s="96"/>
      <c r="I11" s="19"/>
      <c r="J11" s="17"/>
      <c r="K11" s="23"/>
      <c r="L11" s="23"/>
      <c r="M11" s="23"/>
      <c r="N11" s="23"/>
      <c r="O11" s="23"/>
      <c r="P11" s="22"/>
      <c r="Q11" s="22"/>
      <c r="R11" s="23"/>
      <c r="S11" s="23"/>
      <c r="T11" s="23"/>
      <c r="U11" s="23"/>
      <c r="V11" s="22"/>
      <c r="W11" s="22"/>
      <c r="X11" s="22"/>
      <c r="Y11" s="22"/>
      <c r="Z11" s="22"/>
      <c r="AA11" s="22"/>
      <c r="AB11" s="22"/>
      <c r="AC11" s="22"/>
      <c r="AD11" s="22"/>
      <c r="AE11" s="22"/>
      <c r="AF11" s="22"/>
      <c r="AG11" s="22"/>
      <c r="AH11" s="22"/>
      <c r="AI11" s="22"/>
      <c r="AJ11" s="22"/>
      <c r="AK11" s="22"/>
      <c r="AL11" s="22"/>
      <c r="AM11" s="22"/>
      <c r="AN11" s="22"/>
      <c r="AO11" s="22"/>
      <c r="AQ11" s="11"/>
    </row>
    <row r="12" spans="1:43" ht="12.75" customHeight="1">
      <c r="A12" s="17"/>
      <c r="B12" s="61"/>
      <c r="C12" s="19"/>
      <c r="D12" s="10"/>
      <c r="E12" s="26"/>
      <c r="F12" s="8"/>
      <c r="G12" s="9"/>
      <c r="H12" s="96"/>
      <c r="I12" s="19"/>
      <c r="J12" s="17"/>
      <c r="K12" s="23"/>
      <c r="L12" s="23"/>
      <c r="M12" s="23"/>
      <c r="N12" s="23"/>
      <c r="O12" s="23"/>
      <c r="P12" s="22"/>
      <c r="Q12" s="22"/>
      <c r="R12" s="23"/>
      <c r="S12" s="23"/>
      <c r="T12" s="23"/>
      <c r="U12" s="23"/>
      <c r="V12" s="22"/>
      <c r="W12" s="22"/>
      <c r="X12" s="22"/>
      <c r="Y12" s="22"/>
      <c r="Z12" s="22"/>
      <c r="AA12" s="22"/>
      <c r="AB12" s="22"/>
      <c r="AC12" s="22"/>
      <c r="AD12" s="22"/>
      <c r="AE12" s="22"/>
      <c r="AF12" s="22"/>
      <c r="AG12" s="22"/>
      <c r="AH12" s="22"/>
      <c r="AI12" s="22"/>
      <c r="AJ12" s="22"/>
      <c r="AK12" s="22"/>
      <c r="AL12" s="22"/>
      <c r="AM12" s="22"/>
      <c r="AN12" s="22"/>
      <c r="AO12" s="22"/>
      <c r="AQ12" s="11"/>
    </row>
    <row r="13" spans="1:43" ht="12.75" customHeight="1">
      <c r="A13" s="63" t="s">
        <v>17</v>
      </c>
      <c r="B13" s="62" t="s">
        <v>18</v>
      </c>
      <c r="C13" s="18">
        <v>250000</v>
      </c>
      <c r="D13" s="10">
        <v>20833</v>
      </c>
      <c r="E13" s="14">
        <v>20833</v>
      </c>
      <c r="F13" s="10">
        <v>20833</v>
      </c>
      <c r="G13" s="10">
        <v>20833</v>
      </c>
      <c r="H13" s="10">
        <v>20833</v>
      </c>
      <c r="I13" s="18">
        <v>20833</v>
      </c>
      <c r="J13" s="23">
        <v>33333</v>
      </c>
      <c r="K13" s="23">
        <v>33333</v>
      </c>
      <c r="L13" s="23">
        <v>33333</v>
      </c>
      <c r="M13" s="23">
        <v>33333</v>
      </c>
      <c r="N13" s="23">
        <v>33333</v>
      </c>
      <c r="O13" s="23">
        <v>33333</v>
      </c>
      <c r="P13" s="23">
        <v>33333</v>
      </c>
      <c r="Q13" s="23">
        <f>($D$13)*2</f>
        <v>41666</v>
      </c>
      <c r="R13" s="23">
        <f t="shared" ref="R13:AB13" si="3">($D$13)*2</f>
        <v>41666</v>
      </c>
      <c r="S13" s="23">
        <f t="shared" si="3"/>
        <v>41666</v>
      </c>
      <c r="T13" s="23">
        <f t="shared" si="3"/>
        <v>41666</v>
      </c>
      <c r="U13" s="23">
        <f t="shared" si="3"/>
        <v>41666</v>
      </c>
      <c r="V13" s="23">
        <f t="shared" si="3"/>
        <v>41666</v>
      </c>
      <c r="W13" s="23">
        <f t="shared" si="3"/>
        <v>41666</v>
      </c>
      <c r="X13" s="23">
        <f t="shared" si="3"/>
        <v>41666</v>
      </c>
      <c r="Y13" s="23">
        <f t="shared" si="3"/>
        <v>41666</v>
      </c>
      <c r="Z13" s="23">
        <f t="shared" si="3"/>
        <v>41666</v>
      </c>
      <c r="AA13" s="23">
        <f t="shared" si="3"/>
        <v>41666</v>
      </c>
      <c r="AB13" s="23">
        <f t="shared" si="3"/>
        <v>41666</v>
      </c>
      <c r="AC13" s="23">
        <v>83332</v>
      </c>
      <c r="AD13" s="23">
        <v>83332</v>
      </c>
      <c r="AE13" s="23">
        <v>83332</v>
      </c>
      <c r="AF13" s="23">
        <v>83332</v>
      </c>
      <c r="AG13" s="23">
        <v>83332</v>
      </c>
      <c r="AH13" s="23">
        <v>83332</v>
      </c>
      <c r="AI13" s="23">
        <v>83332</v>
      </c>
      <c r="AJ13" s="23">
        <v>83332</v>
      </c>
      <c r="AK13" s="23">
        <v>83332</v>
      </c>
      <c r="AL13" s="23">
        <v>83332</v>
      </c>
      <c r="AM13" s="23">
        <v>83332</v>
      </c>
      <c r="AN13" s="23">
        <v>83332</v>
      </c>
      <c r="AO13" s="22"/>
      <c r="AQ13" s="11"/>
    </row>
    <row r="14" spans="1:43" ht="12.75" customHeight="1">
      <c r="A14" s="63"/>
      <c r="B14" s="64"/>
      <c r="C14" s="19"/>
      <c r="D14" s="10"/>
      <c r="E14" s="26"/>
      <c r="F14" s="8"/>
      <c r="G14" s="9"/>
      <c r="H14" s="96"/>
      <c r="I14" s="19"/>
      <c r="J14" s="17"/>
      <c r="K14" s="23"/>
      <c r="L14" s="23"/>
      <c r="M14" s="23"/>
      <c r="N14" s="23"/>
      <c r="O14" s="23"/>
      <c r="P14" s="22"/>
      <c r="Q14" s="22"/>
      <c r="R14" s="23"/>
      <c r="S14" s="23"/>
      <c r="T14" s="23"/>
      <c r="U14" s="23"/>
      <c r="V14" s="22"/>
      <c r="W14" s="22"/>
      <c r="X14" s="22"/>
      <c r="Y14" s="22"/>
      <c r="Z14" s="22"/>
      <c r="AA14" s="22"/>
      <c r="AB14" s="22"/>
      <c r="AC14" s="22"/>
      <c r="AD14" s="22"/>
      <c r="AE14" s="22"/>
      <c r="AF14" s="22"/>
      <c r="AG14" s="22"/>
      <c r="AH14" s="22"/>
      <c r="AI14" s="22"/>
      <c r="AJ14" s="22"/>
      <c r="AK14" s="22"/>
      <c r="AL14" s="22"/>
      <c r="AM14" s="22"/>
      <c r="AN14" s="22"/>
      <c r="AO14" s="22"/>
      <c r="AQ14" s="11"/>
    </row>
    <row r="15" spans="1:43" s="24" customFormat="1" ht="12.75" customHeight="1">
      <c r="A15" s="17"/>
      <c r="B15" s="65"/>
      <c r="C15" s="65"/>
      <c r="D15" s="10"/>
      <c r="E15" s="26"/>
      <c r="F15" s="28"/>
      <c r="G15" s="19"/>
      <c r="H15" s="96"/>
      <c r="I15" s="19"/>
      <c r="J15" s="17"/>
      <c r="K15" s="23"/>
      <c r="L15" s="23"/>
      <c r="M15" s="23"/>
      <c r="N15" s="23"/>
      <c r="O15" s="23"/>
      <c r="P15" s="22"/>
      <c r="Q15" s="22"/>
      <c r="R15" s="23"/>
      <c r="S15" s="23"/>
      <c r="T15" s="23"/>
      <c r="U15" s="23"/>
      <c r="V15" s="22"/>
      <c r="W15" s="22"/>
      <c r="X15" s="22"/>
      <c r="Y15" s="22"/>
      <c r="Z15" s="22"/>
      <c r="AA15" s="22"/>
      <c r="AB15" s="22"/>
      <c r="AC15" s="22"/>
      <c r="AD15" s="22"/>
      <c r="AE15" s="22"/>
      <c r="AF15" s="22"/>
      <c r="AG15" s="22"/>
      <c r="AH15" s="22"/>
      <c r="AI15" s="22"/>
      <c r="AJ15" s="22"/>
      <c r="AK15" s="22"/>
      <c r="AL15" s="22"/>
      <c r="AM15" s="22"/>
      <c r="AN15" s="22"/>
      <c r="AO15" s="22"/>
      <c r="AQ15" s="18"/>
    </row>
    <row r="16" spans="1:43" s="70" customFormat="1" ht="12.75" customHeight="1">
      <c r="A16" s="71" t="s">
        <v>19</v>
      </c>
      <c r="B16" s="66"/>
      <c r="C16" s="88"/>
      <c r="D16" s="94"/>
      <c r="E16" s="83"/>
      <c r="F16" s="68"/>
      <c r="G16" s="69"/>
      <c r="H16" s="97"/>
      <c r="I16" s="103"/>
      <c r="J16" s="58"/>
      <c r="K16" s="106"/>
      <c r="L16" s="106"/>
      <c r="M16" s="106"/>
      <c r="N16" s="106"/>
      <c r="O16" s="106"/>
      <c r="P16" s="109"/>
      <c r="Q16" s="106"/>
      <c r="R16" s="106"/>
      <c r="S16" s="106"/>
      <c r="T16" s="106"/>
      <c r="U16" s="106"/>
      <c r="V16" s="109"/>
      <c r="W16" s="106"/>
      <c r="X16" s="109"/>
      <c r="Y16" s="109"/>
      <c r="Z16" s="109"/>
      <c r="AA16" s="109"/>
      <c r="AB16" s="109"/>
      <c r="AC16" s="109"/>
      <c r="AD16" s="109"/>
      <c r="AE16" s="109"/>
      <c r="AF16" s="109"/>
      <c r="AG16" s="109"/>
      <c r="AH16" s="109"/>
      <c r="AI16" s="109"/>
      <c r="AJ16" s="109"/>
      <c r="AK16" s="109"/>
      <c r="AL16" s="109"/>
      <c r="AM16" s="109"/>
      <c r="AN16" s="109"/>
      <c r="AO16" s="108"/>
      <c r="AQ16" s="67"/>
    </row>
    <row r="17" spans="1:49" s="24" customFormat="1" ht="12.75" customHeight="1">
      <c r="A17" s="23" t="s">
        <v>20</v>
      </c>
      <c r="B17" s="23" t="s">
        <v>21</v>
      </c>
      <c r="C17" s="89" t="s">
        <v>22</v>
      </c>
      <c r="D17" s="10">
        <v>536.66</v>
      </c>
      <c r="E17" s="14">
        <f t="shared" ref="E17:J17" si="4">0.03*E6</f>
        <v>1749.99</v>
      </c>
      <c r="F17" s="14">
        <f t="shared" si="4"/>
        <v>1749.99</v>
      </c>
      <c r="G17" s="14">
        <f t="shared" si="4"/>
        <v>1749.99</v>
      </c>
      <c r="H17" s="148">
        <v>700</v>
      </c>
      <c r="I17" s="149">
        <v>700</v>
      </c>
      <c r="J17" s="89">
        <v>700</v>
      </c>
      <c r="K17" s="23">
        <v>536.66</v>
      </c>
      <c r="L17" s="23">
        <v>536.66</v>
      </c>
      <c r="M17" s="23">
        <v>536.66</v>
      </c>
      <c r="N17" s="23">
        <v>536.66</v>
      </c>
      <c r="O17" s="23">
        <v>536.66</v>
      </c>
      <c r="P17" s="23">
        <v>536.66</v>
      </c>
      <c r="Q17" s="23">
        <v>536.66</v>
      </c>
      <c r="R17" s="23">
        <v>536.66</v>
      </c>
      <c r="S17" s="23">
        <v>536.66</v>
      </c>
      <c r="T17" s="89">
        <v>700</v>
      </c>
      <c r="U17" s="89">
        <v>700</v>
      </c>
      <c r="V17" s="89">
        <v>700</v>
      </c>
      <c r="W17" s="23">
        <v>536.66</v>
      </c>
      <c r="X17" s="23">
        <v>536.66</v>
      </c>
      <c r="Y17" s="23">
        <v>536.66</v>
      </c>
      <c r="Z17" s="23">
        <v>536.66</v>
      </c>
      <c r="AA17" s="23">
        <v>536.66</v>
      </c>
      <c r="AB17" s="23">
        <v>536.66</v>
      </c>
      <c r="AC17" s="23">
        <v>536.66</v>
      </c>
      <c r="AD17" s="23">
        <v>536.66</v>
      </c>
      <c r="AE17" s="23">
        <v>536.66</v>
      </c>
      <c r="AF17" s="89">
        <v>700</v>
      </c>
      <c r="AG17" s="89">
        <v>700</v>
      </c>
      <c r="AH17" s="89">
        <v>700</v>
      </c>
      <c r="AI17" s="23">
        <v>536.66</v>
      </c>
      <c r="AJ17" s="23">
        <v>536.66</v>
      </c>
      <c r="AK17" s="23">
        <v>536.66</v>
      </c>
      <c r="AL17" s="23">
        <v>536.66</v>
      </c>
      <c r="AM17" s="23">
        <v>536.66</v>
      </c>
      <c r="AN17" s="23">
        <v>536.66</v>
      </c>
      <c r="AO17" s="22"/>
      <c r="AP17" s="24" t="s">
        <v>23</v>
      </c>
      <c r="AQ17" s="18"/>
    </row>
    <row r="18" spans="1:49" ht="12.75" customHeight="1">
      <c r="A18" s="23" t="s">
        <v>24</v>
      </c>
      <c r="B18" s="23" t="s">
        <v>25</v>
      </c>
      <c r="C18" s="89" t="s">
        <v>26</v>
      </c>
      <c r="D18" s="10">
        <v>7000</v>
      </c>
      <c r="E18" s="18">
        <v>7000</v>
      </c>
      <c r="F18" s="18">
        <v>7000</v>
      </c>
      <c r="G18" s="18">
        <v>7000</v>
      </c>
      <c r="H18" s="14">
        <v>7000</v>
      </c>
      <c r="I18" s="18">
        <v>7000</v>
      </c>
      <c r="J18" s="23">
        <v>7000</v>
      </c>
      <c r="K18" s="23">
        <f>$D$18</f>
        <v>7000</v>
      </c>
      <c r="L18" s="23">
        <f t="shared" ref="L18:AN18" si="5">$D$18</f>
        <v>7000</v>
      </c>
      <c r="M18" s="23">
        <f t="shared" si="5"/>
        <v>7000</v>
      </c>
      <c r="N18" s="23">
        <f t="shared" si="5"/>
        <v>7000</v>
      </c>
      <c r="O18" s="23">
        <f t="shared" si="5"/>
        <v>7000</v>
      </c>
      <c r="P18" s="23">
        <f t="shared" si="5"/>
        <v>7000</v>
      </c>
      <c r="Q18" s="23">
        <f t="shared" si="5"/>
        <v>7000</v>
      </c>
      <c r="R18" s="23">
        <f t="shared" si="5"/>
        <v>7000</v>
      </c>
      <c r="S18" s="23">
        <f t="shared" si="5"/>
        <v>7000</v>
      </c>
      <c r="T18" s="23">
        <f t="shared" si="5"/>
        <v>7000</v>
      </c>
      <c r="U18" s="23">
        <f t="shared" si="5"/>
        <v>7000</v>
      </c>
      <c r="V18" s="23">
        <f t="shared" si="5"/>
        <v>7000</v>
      </c>
      <c r="W18" s="23">
        <f t="shared" si="5"/>
        <v>7000</v>
      </c>
      <c r="X18" s="23">
        <f t="shared" si="5"/>
        <v>7000</v>
      </c>
      <c r="Y18" s="23">
        <f t="shared" si="5"/>
        <v>7000</v>
      </c>
      <c r="Z18" s="23">
        <f t="shared" si="5"/>
        <v>7000</v>
      </c>
      <c r="AA18" s="23">
        <f t="shared" si="5"/>
        <v>7000</v>
      </c>
      <c r="AB18" s="23">
        <f t="shared" si="5"/>
        <v>7000</v>
      </c>
      <c r="AC18" s="23">
        <f t="shared" si="5"/>
        <v>7000</v>
      </c>
      <c r="AD18" s="23">
        <f t="shared" si="5"/>
        <v>7000</v>
      </c>
      <c r="AE18" s="23">
        <f t="shared" si="5"/>
        <v>7000</v>
      </c>
      <c r="AF18" s="23">
        <f t="shared" si="5"/>
        <v>7000</v>
      </c>
      <c r="AG18" s="23">
        <f t="shared" si="5"/>
        <v>7000</v>
      </c>
      <c r="AH18" s="23">
        <f t="shared" si="5"/>
        <v>7000</v>
      </c>
      <c r="AI18" s="23">
        <f t="shared" si="5"/>
        <v>7000</v>
      </c>
      <c r="AJ18" s="23">
        <f t="shared" si="5"/>
        <v>7000</v>
      </c>
      <c r="AK18" s="23">
        <f t="shared" si="5"/>
        <v>7000</v>
      </c>
      <c r="AL18" s="23">
        <f t="shared" si="5"/>
        <v>7000</v>
      </c>
      <c r="AM18" s="23">
        <f t="shared" si="5"/>
        <v>7000</v>
      </c>
      <c r="AN18" s="23">
        <f t="shared" si="5"/>
        <v>7000</v>
      </c>
      <c r="AO18" s="22"/>
      <c r="AP18" t="s">
        <v>27</v>
      </c>
      <c r="AQ18" s="11"/>
    </row>
    <row r="19" spans="1:49" ht="12.75" customHeight="1">
      <c r="A19" t="s">
        <v>28</v>
      </c>
      <c r="B19" s="23" t="s">
        <v>21</v>
      </c>
      <c r="C19" s="23" t="s">
        <v>29</v>
      </c>
      <c r="D19" s="10">
        <f>0.02*D6</f>
        <v>1166.6600000000001</v>
      </c>
      <c r="E19" s="14">
        <f t="shared" ref="E19:AO19" si="6">0.02*E6</f>
        <v>1166.6600000000001</v>
      </c>
      <c r="F19" s="14">
        <f t="shared" si="6"/>
        <v>1166.6600000000001</v>
      </c>
      <c r="G19" s="14">
        <f t="shared" si="6"/>
        <v>1166.6600000000001</v>
      </c>
      <c r="H19" s="14">
        <f t="shared" si="6"/>
        <v>1166.6600000000001</v>
      </c>
      <c r="I19" s="18">
        <f t="shared" si="6"/>
        <v>1166.6600000000001</v>
      </c>
      <c r="J19" s="23">
        <f t="shared" si="6"/>
        <v>1791.66</v>
      </c>
      <c r="K19" s="23">
        <f t="shared" si="6"/>
        <v>1791.66</v>
      </c>
      <c r="L19" s="23">
        <f t="shared" si="6"/>
        <v>1791.66</v>
      </c>
      <c r="M19" s="23">
        <f t="shared" si="6"/>
        <v>1791.66</v>
      </c>
      <c r="N19" s="23">
        <f t="shared" si="6"/>
        <v>1791.66</v>
      </c>
      <c r="O19" s="23">
        <f t="shared" si="6"/>
        <v>1791.66</v>
      </c>
      <c r="P19" s="23">
        <f t="shared" si="6"/>
        <v>1791.66</v>
      </c>
      <c r="Q19" s="23">
        <f>0.02*Q6</f>
        <v>2333.3200000000002</v>
      </c>
      <c r="R19" s="23">
        <f t="shared" si="6"/>
        <v>2333.3200000000002</v>
      </c>
      <c r="S19" s="23">
        <f t="shared" si="6"/>
        <v>2333.3200000000002</v>
      </c>
      <c r="T19" s="23">
        <f t="shared" si="6"/>
        <v>2333.3200000000002</v>
      </c>
      <c r="U19" s="23">
        <f t="shared" si="6"/>
        <v>2333.3200000000002</v>
      </c>
      <c r="V19" s="23">
        <f t="shared" si="6"/>
        <v>2333.3200000000002</v>
      </c>
      <c r="W19" s="23">
        <f t="shared" si="6"/>
        <v>2333.3200000000002</v>
      </c>
      <c r="X19" s="23">
        <f t="shared" si="6"/>
        <v>2333.3200000000002</v>
      </c>
      <c r="Y19" s="23">
        <f t="shared" si="6"/>
        <v>2333.3200000000002</v>
      </c>
      <c r="Z19" s="23">
        <f t="shared" si="6"/>
        <v>2333.3200000000002</v>
      </c>
      <c r="AA19" s="23">
        <f t="shared" si="6"/>
        <v>2333.3200000000002</v>
      </c>
      <c r="AB19" s="23">
        <f t="shared" si="6"/>
        <v>2333.3200000000002</v>
      </c>
      <c r="AC19" s="23">
        <f t="shared" si="6"/>
        <v>4666.6400000000003</v>
      </c>
      <c r="AD19" s="23">
        <f t="shared" si="6"/>
        <v>4666.6400000000003</v>
      </c>
      <c r="AE19" s="23">
        <f t="shared" si="6"/>
        <v>4666.6400000000003</v>
      </c>
      <c r="AF19" s="23">
        <f t="shared" si="6"/>
        <v>4666.6400000000003</v>
      </c>
      <c r="AG19" s="23">
        <f t="shared" si="6"/>
        <v>4666.6400000000003</v>
      </c>
      <c r="AH19" s="23">
        <f t="shared" si="6"/>
        <v>4666.6400000000003</v>
      </c>
      <c r="AI19" s="23">
        <f t="shared" si="6"/>
        <v>4666.6400000000003</v>
      </c>
      <c r="AJ19" s="23">
        <f t="shared" si="6"/>
        <v>4666.6400000000003</v>
      </c>
      <c r="AK19" s="23">
        <f t="shared" si="6"/>
        <v>4666.6400000000003</v>
      </c>
      <c r="AL19" s="23">
        <f t="shared" si="6"/>
        <v>4666.6400000000003</v>
      </c>
      <c r="AM19" s="23">
        <f t="shared" si="6"/>
        <v>4666.6400000000003</v>
      </c>
      <c r="AN19" s="23">
        <f t="shared" si="6"/>
        <v>4666.6400000000003</v>
      </c>
      <c r="AO19" s="10"/>
      <c r="AP19" t="s">
        <v>30</v>
      </c>
      <c r="AQ19" s="11"/>
    </row>
    <row r="20" spans="1:49" ht="12.75" customHeight="1">
      <c r="A20" t="s">
        <v>31</v>
      </c>
      <c r="B20" s="23" t="s">
        <v>21</v>
      </c>
      <c r="C20" s="23"/>
      <c r="D20" s="10"/>
      <c r="E20" s="26"/>
      <c r="F20" s="8"/>
      <c r="G20" s="9"/>
      <c r="H20" s="96"/>
      <c r="I20" s="19"/>
      <c r="J20" s="17"/>
      <c r="K20" s="23"/>
      <c r="L20" s="23"/>
      <c r="M20" s="23"/>
      <c r="N20" s="23"/>
      <c r="O20" s="23"/>
      <c r="P20" s="22"/>
      <c r="Q20" s="22"/>
      <c r="R20" s="23"/>
      <c r="S20" s="23"/>
      <c r="T20" s="23"/>
      <c r="U20" s="23"/>
      <c r="V20" s="22"/>
      <c r="W20" s="22"/>
      <c r="X20" s="22"/>
      <c r="Y20" s="22"/>
      <c r="Z20" s="22"/>
      <c r="AA20" s="22"/>
      <c r="AB20" s="22"/>
      <c r="AC20" s="22"/>
      <c r="AD20" s="22"/>
      <c r="AE20" s="22"/>
      <c r="AF20" s="22"/>
      <c r="AG20" s="22"/>
      <c r="AH20" s="22"/>
      <c r="AI20" s="22"/>
      <c r="AJ20" s="22"/>
      <c r="AK20" s="22"/>
      <c r="AL20" s="22"/>
      <c r="AM20" s="22"/>
      <c r="AN20" s="22"/>
      <c r="AO20" s="22"/>
      <c r="AQ20" s="11"/>
    </row>
    <row r="21" spans="1:49" ht="12.75" customHeight="1">
      <c r="A21" s="21"/>
      <c r="B21" s="21"/>
      <c r="C21" s="21" t="s">
        <v>32</v>
      </c>
      <c r="D21" s="10">
        <v>71.66</v>
      </c>
      <c r="E21" s="18">
        <v>860</v>
      </c>
      <c r="F21" s="18">
        <v>860</v>
      </c>
      <c r="G21" s="18">
        <v>860</v>
      </c>
      <c r="H21" s="14">
        <v>71.66</v>
      </c>
      <c r="I21" s="18">
        <v>71.66</v>
      </c>
      <c r="J21" s="23">
        <v>71.66</v>
      </c>
      <c r="K21" s="23">
        <v>71.66</v>
      </c>
      <c r="L21" s="23">
        <v>71.66</v>
      </c>
      <c r="M21" s="23">
        <v>71.66</v>
      </c>
      <c r="N21" s="23">
        <v>71.66</v>
      </c>
      <c r="O21" s="23">
        <v>71.66</v>
      </c>
      <c r="P21" s="23">
        <v>71.66</v>
      </c>
      <c r="Q21" s="23">
        <v>71.66</v>
      </c>
      <c r="R21" s="23">
        <v>71.66</v>
      </c>
      <c r="S21" s="23">
        <v>71.66</v>
      </c>
      <c r="T21" s="23">
        <v>71.66</v>
      </c>
      <c r="U21" s="23">
        <v>71.66</v>
      </c>
      <c r="V21" s="23">
        <v>71.66</v>
      </c>
      <c r="W21" s="23">
        <v>71.66</v>
      </c>
      <c r="X21" s="23">
        <v>71.66</v>
      </c>
      <c r="Y21" s="23">
        <v>71.66</v>
      </c>
      <c r="Z21" s="23">
        <v>71.66</v>
      </c>
      <c r="AA21" s="23">
        <v>71.66</v>
      </c>
      <c r="AB21" s="23">
        <v>71.66</v>
      </c>
      <c r="AC21" s="23">
        <v>71.66</v>
      </c>
      <c r="AD21" s="23">
        <v>71.66</v>
      </c>
      <c r="AE21" s="23">
        <v>71.66</v>
      </c>
      <c r="AF21" s="23">
        <v>71.66</v>
      </c>
      <c r="AG21" s="23">
        <v>71.66</v>
      </c>
      <c r="AH21" s="23">
        <v>71.66</v>
      </c>
      <c r="AI21" s="23">
        <v>71.66</v>
      </c>
      <c r="AJ21" s="23">
        <v>71.66</v>
      </c>
      <c r="AK21" s="23">
        <v>71.66</v>
      </c>
      <c r="AL21" s="23">
        <v>71.66</v>
      </c>
      <c r="AM21" s="23">
        <v>71.66</v>
      </c>
      <c r="AN21" s="23">
        <v>71.66</v>
      </c>
      <c r="AO21" s="22"/>
    </row>
    <row r="22" spans="1:49" ht="12.75" customHeight="1">
      <c r="A22" s="22"/>
      <c r="B22" s="22"/>
      <c r="C22" s="22" t="s">
        <v>33</v>
      </c>
      <c r="D22" s="10">
        <v>10.16</v>
      </c>
      <c r="E22" s="18">
        <v>121.99</v>
      </c>
      <c r="F22" s="18">
        <v>121.99</v>
      </c>
      <c r="G22" s="18">
        <v>121.99</v>
      </c>
      <c r="H22" s="14">
        <v>10.16</v>
      </c>
      <c r="I22" s="18">
        <v>10.16</v>
      </c>
      <c r="J22" s="23">
        <v>10.16</v>
      </c>
      <c r="K22" s="23">
        <v>10.16</v>
      </c>
      <c r="L22" s="23">
        <v>10.16</v>
      </c>
      <c r="M22" s="23">
        <v>10.16</v>
      </c>
      <c r="N22" s="23">
        <v>10.16</v>
      </c>
      <c r="O22" s="23">
        <v>10.16</v>
      </c>
      <c r="P22" s="23">
        <v>10.16</v>
      </c>
      <c r="Q22" s="23">
        <v>10.16</v>
      </c>
      <c r="R22" s="23">
        <v>10.16</v>
      </c>
      <c r="S22" s="23">
        <v>10.16</v>
      </c>
      <c r="T22" s="23">
        <v>10.16</v>
      </c>
      <c r="U22" s="23">
        <v>10.16</v>
      </c>
      <c r="V22" s="23">
        <v>10.16</v>
      </c>
      <c r="W22" s="23">
        <v>10.16</v>
      </c>
      <c r="X22" s="23">
        <v>10.16</v>
      </c>
      <c r="Y22" s="23">
        <v>10.16</v>
      </c>
      <c r="Z22" s="23">
        <v>10.16</v>
      </c>
      <c r="AA22" s="23">
        <v>10.16</v>
      </c>
      <c r="AB22" s="23">
        <v>10.16</v>
      </c>
      <c r="AC22" s="23">
        <v>10.16</v>
      </c>
      <c r="AD22" s="23">
        <v>10.16</v>
      </c>
      <c r="AE22" s="23">
        <v>10.16</v>
      </c>
      <c r="AF22" s="23">
        <v>10.16</v>
      </c>
      <c r="AG22" s="23">
        <v>10.16</v>
      </c>
      <c r="AH22" s="23">
        <v>10.16</v>
      </c>
      <c r="AI22" s="23">
        <v>10.16</v>
      </c>
      <c r="AJ22" s="23">
        <v>10.16</v>
      </c>
      <c r="AK22" s="23">
        <v>10.16</v>
      </c>
      <c r="AL22" s="23">
        <v>10.16</v>
      </c>
      <c r="AM22" s="23">
        <v>10.16</v>
      </c>
      <c r="AN22" s="23">
        <v>10.16</v>
      </c>
      <c r="AO22" s="22"/>
    </row>
    <row r="23" spans="1:49" ht="12.75" customHeight="1">
      <c r="A23" s="22"/>
      <c r="B23" s="22"/>
      <c r="C23" s="22" t="s">
        <v>34</v>
      </c>
      <c r="D23" s="10">
        <v>126</v>
      </c>
      <c r="E23" s="18">
        <v>1512</v>
      </c>
      <c r="F23" s="18">
        <v>1512</v>
      </c>
      <c r="G23" s="18">
        <v>1512</v>
      </c>
      <c r="H23" s="14">
        <v>126</v>
      </c>
      <c r="I23" s="18">
        <v>126</v>
      </c>
      <c r="J23" s="23">
        <v>126</v>
      </c>
      <c r="K23" s="23">
        <v>126</v>
      </c>
      <c r="L23" s="23">
        <v>126</v>
      </c>
      <c r="M23" s="23">
        <v>126</v>
      </c>
      <c r="N23" s="23">
        <v>126</v>
      </c>
      <c r="O23" s="23">
        <v>126</v>
      </c>
      <c r="P23" s="23">
        <v>126</v>
      </c>
      <c r="Q23" s="23">
        <v>126</v>
      </c>
      <c r="R23" s="23">
        <v>126</v>
      </c>
      <c r="S23" s="23">
        <v>126</v>
      </c>
      <c r="T23" s="23">
        <v>126</v>
      </c>
      <c r="U23" s="23">
        <v>126</v>
      </c>
      <c r="V23" s="23">
        <v>126</v>
      </c>
      <c r="W23" s="23">
        <v>126</v>
      </c>
      <c r="X23" s="23">
        <v>126</v>
      </c>
      <c r="Y23" s="23">
        <v>126</v>
      </c>
      <c r="Z23" s="23">
        <v>126</v>
      </c>
      <c r="AA23" s="23">
        <v>126</v>
      </c>
      <c r="AB23" s="23">
        <v>126</v>
      </c>
      <c r="AC23" s="23">
        <v>126</v>
      </c>
      <c r="AD23" s="23">
        <v>126</v>
      </c>
      <c r="AE23" s="23">
        <v>126</v>
      </c>
      <c r="AF23" s="23">
        <v>126</v>
      </c>
      <c r="AG23" s="23">
        <v>126</v>
      </c>
      <c r="AH23" s="23">
        <v>126</v>
      </c>
      <c r="AI23" s="23">
        <v>126</v>
      </c>
      <c r="AJ23" s="23">
        <v>126</v>
      </c>
      <c r="AK23" s="23">
        <v>126</v>
      </c>
      <c r="AL23" s="23">
        <v>126</v>
      </c>
      <c r="AM23" s="23">
        <v>126</v>
      </c>
      <c r="AN23" s="23">
        <v>126</v>
      </c>
      <c r="AO23" s="22"/>
    </row>
    <row r="24" spans="1:49" ht="12.75" customHeight="1">
      <c r="A24" s="22"/>
      <c r="B24" s="22"/>
      <c r="C24" s="22" t="s">
        <v>35</v>
      </c>
      <c r="D24" s="10">
        <v>64.900000000000006</v>
      </c>
      <c r="E24" s="18">
        <v>779</v>
      </c>
      <c r="F24" s="18">
        <v>779</v>
      </c>
      <c r="G24" s="18">
        <v>779</v>
      </c>
      <c r="H24" s="14">
        <v>64.900000000000006</v>
      </c>
      <c r="I24" s="18">
        <v>64.900000000000006</v>
      </c>
      <c r="J24" s="23">
        <v>64.900000000000006</v>
      </c>
      <c r="K24" s="23">
        <v>64.900000000000006</v>
      </c>
      <c r="L24" s="23">
        <v>64.900000000000006</v>
      </c>
      <c r="M24" s="23">
        <v>64.900000000000006</v>
      </c>
      <c r="N24" s="23">
        <v>64.900000000000006</v>
      </c>
      <c r="O24" s="23">
        <v>64.900000000000006</v>
      </c>
      <c r="P24" s="23">
        <v>64.900000000000006</v>
      </c>
      <c r="Q24" s="23">
        <v>64.900000000000006</v>
      </c>
      <c r="R24" s="23">
        <v>64.900000000000006</v>
      </c>
      <c r="S24" s="23">
        <v>64.900000000000006</v>
      </c>
      <c r="T24" s="23">
        <v>64.900000000000006</v>
      </c>
      <c r="U24" s="23">
        <v>64.900000000000006</v>
      </c>
      <c r="V24" s="23">
        <v>64.900000000000006</v>
      </c>
      <c r="W24" s="23">
        <v>64.900000000000006</v>
      </c>
      <c r="X24" s="23">
        <v>64.900000000000006</v>
      </c>
      <c r="Y24" s="23">
        <v>64.900000000000006</v>
      </c>
      <c r="Z24" s="23">
        <v>64.900000000000006</v>
      </c>
      <c r="AA24" s="23">
        <v>64.900000000000006</v>
      </c>
      <c r="AB24" s="23">
        <v>64.900000000000006</v>
      </c>
      <c r="AC24" s="23">
        <v>64.900000000000006</v>
      </c>
      <c r="AD24" s="23">
        <v>64.900000000000006</v>
      </c>
      <c r="AE24" s="23">
        <v>64.900000000000006</v>
      </c>
      <c r="AF24" s="23">
        <v>64.900000000000006</v>
      </c>
      <c r="AG24" s="23">
        <v>64.900000000000006</v>
      </c>
      <c r="AH24" s="23">
        <v>64.900000000000006</v>
      </c>
      <c r="AI24" s="23">
        <v>64.900000000000006</v>
      </c>
      <c r="AJ24" s="23">
        <v>64.900000000000006</v>
      </c>
      <c r="AK24" s="23">
        <v>64.900000000000006</v>
      </c>
      <c r="AL24" s="23">
        <v>64.900000000000006</v>
      </c>
      <c r="AM24" s="23">
        <v>64.900000000000006</v>
      </c>
      <c r="AN24" s="23">
        <v>64.900000000000006</v>
      </c>
      <c r="AO24" s="22"/>
    </row>
    <row r="25" spans="1:49" ht="12.75" customHeight="1">
      <c r="A25" s="22"/>
      <c r="B25" s="22"/>
      <c r="C25" s="22" t="s">
        <v>36</v>
      </c>
      <c r="D25" s="10">
        <v>121.91</v>
      </c>
      <c r="E25" s="18">
        <v>1463</v>
      </c>
      <c r="F25" s="18">
        <v>1463</v>
      </c>
      <c r="G25" s="18">
        <v>1463</v>
      </c>
      <c r="H25" s="14">
        <v>121.91</v>
      </c>
      <c r="I25" s="18">
        <v>121.91</v>
      </c>
      <c r="J25" s="23">
        <v>121.91</v>
      </c>
      <c r="K25" s="23">
        <v>121.91</v>
      </c>
      <c r="L25" s="23">
        <v>121.91</v>
      </c>
      <c r="M25" s="23">
        <v>121.91</v>
      </c>
      <c r="N25" s="23">
        <v>121.91</v>
      </c>
      <c r="O25" s="23">
        <v>121.91</v>
      </c>
      <c r="P25" s="23">
        <v>121.91</v>
      </c>
      <c r="Q25" s="23">
        <v>121.91</v>
      </c>
      <c r="R25" s="23">
        <v>121.91</v>
      </c>
      <c r="S25" s="23">
        <v>121.91</v>
      </c>
      <c r="T25" s="23">
        <v>121.91</v>
      </c>
      <c r="U25" s="23">
        <v>121.91</v>
      </c>
      <c r="V25" s="23">
        <v>121.91</v>
      </c>
      <c r="W25" s="23">
        <v>121.91</v>
      </c>
      <c r="X25" s="23">
        <v>121.91</v>
      </c>
      <c r="Y25" s="23">
        <v>121.91</v>
      </c>
      <c r="Z25" s="23">
        <v>121.91</v>
      </c>
      <c r="AA25" s="23">
        <v>121.91</v>
      </c>
      <c r="AB25" s="23">
        <v>121.91</v>
      </c>
      <c r="AC25" s="23">
        <v>121.91</v>
      </c>
      <c r="AD25" s="23">
        <v>121.91</v>
      </c>
      <c r="AE25" s="23">
        <v>121.91</v>
      </c>
      <c r="AF25" s="23">
        <v>121.91</v>
      </c>
      <c r="AG25" s="23">
        <v>121.91</v>
      </c>
      <c r="AH25" s="23">
        <v>121.91</v>
      </c>
      <c r="AI25" s="23">
        <v>121.91</v>
      </c>
      <c r="AJ25" s="23">
        <v>121.91</v>
      </c>
      <c r="AK25" s="23">
        <v>121.91</v>
      </c>
      <c r="AL25" s="23">
        <v>121.91</v>
      </c>
      <c r="AM25" s="23">
        <v>121.91</v>
      </c>
      <c r="AN25" s="23">
        <v>121.91</v>
      </c>
      <c r="AO25" s="22"/>
    </row>
    <row r="26" spans="1:49" ht="12.75" customHeight="1">
      <c r="A26" s="24"/>
      <c r="B26" s="23"/>
      <c r="C26" s="23"/>
      <c r="D26" s="10"/>
      <c r="E26" s="26"/>
      <c r="F26" s="8"/>
      <c r="G26" s="9"/>
      <c r="H26" s="96"/>
      <c r="I26" s="19"/>
      <c r="J26" s="17"/>
      <c r="K26" s="23"/>
      <c r="L26" s="23"/>
      <c r="M26" s="23"/>
      <c r="N26" s="23"/>
      <c r="O26" s="23"/>
      <c r="P26" s="22"/>
      <c r="Q26" s="22"/>
      <c r="R26" s="23"/>
      <c r="S26" s="23"/>
      <c r="T26" s="23"/>
      <c r="U26" s="23"/>
      <c r="V26" s="22"/>
      <c r="W26" s="22"/>
      <c r="X26" s="22"/>
      <c r="Y26" s="22"/>
      <c r="Z26" s="22"/>
      <c r="AA26" s="22"/>
      <c r="AB26" s="22"/>
      <c r="AC26" s="22"/>
      <c r="AD26" s="22"/>
      <c r="AE26" s="22"/>
      <c r="AF26" s="22"/>
      <c r="AG26" s="22"/>
      <c r="AH26" s="22"/>
      <c r="AI26" s="22"/>
      <c r="AJ26" s="22"/>
      <c r="AK26" s="22"/>
      <c r="AL26" s="22"/>
      <c r="AM26" s="22"/>
      <c r="AN26" s="22"/>
      <c r="AO26" s="22"/>
      <c r="AQ26" s="11"/>
    </row>
    <row r="27" spans="1:49" s="73" customFormat="1" ht="12.75" customHeight="1">
      <c r="A27" s="116" t="s">
        <v>37</v>
      </c>
      <c r="B27" s="114"/>
      <c r="C27" s="117"/>
      <c r="D27" s="115">
        <f>SUM(D17:D20)</f>
        <v>8703.32</v>
      </c>
      <c r="E27" s="72">
        <f t="shared" ref="E27:AN27" si="7">SUM(E17:E20)</f>
        <v>9916.65</v>
      </c>
      <c r="F27" s="72">
        <f t="shared" si="7"/>
        <v>9916.65</v>
      </c>
      <c r="G27" s="72">
        <f t="shared" si="7"/>
        <v>9916.65</v>
      </c>
      <c r="H27" s="72">
        <f t="shared" si="7"/>
        <v>8866.66</v>
      </c>
      <c r="I27" s="85">
        <f t="shared" si="7"/>
        <v>8866.66</v>
      </c>
      <c r="J27" s="82">
        <f t="shared" si="7"/>
        <v>9491.66</v>
      </c>
      <c r="K27" s="82">
        <f t="shared" si="7"/>
        <v>9328.32</v>
      </c>
      <c r="L27" s="82">
        <f t="shared" si="7"/>
        <v>9328.32</v>
      </c>
      <c r="M27" s="82">
        <f t="shared" si="7"/>
        <v>9328.32</v>
      </c>
      <c r="N27" s="82">
        <f t="shared" si="7"/>
        <v>9328.32</v>
      </c>
      <c r="O27" s="82">
        <f t="shared" si="7"/>
        <v>9328.32</v>
      </c>
      <c r="P27" s="82">
        <f t="shared" si="7"/>
        <v>9328.32</v>
      </c>
      <c r="Q27" s="82">
        <f t="shared" si="7"/>
        <v>9869.98</v>
      </c>
      <c r="R27" s="82">
        <f t="shared" si="7"/>
        <v>9869.98</v>
      </c>
      <c r="S27" s="82">
        <f t="shared" si="7"/>
        <v>9869.98</v>
      </c>
      <c r="T27" s="82">
        <f t="shared" si="7"/>
        <v>10033.32</v>
      </c>
      <c r="U27" s="82">
        <f t="shared" si="7"/>
        <v>10033.32</v>
      </c>
      <c r="V27" s="82">
        <f t="shared" si="7"/>
        <v>10033.32</v>
      </c>
      <c r="W27" s="82">
        <f t="shared" si="7"/>
        <v>9869.98</v>
      </c>
      <c r="X27" s="82">
        <f t="shared" si="7"/>
        <v>9869.98</v>
      </c>
      <c r="Y27" s="82">
        <f t="shared" si="7"/>
        <v>9869.98</v>
      </c>
      <c r="Z27" s="82">
        <f t="shared" si="7"/>
        <v>9869.98</v>
      </c>
      <c r="AA27" s="82">
        <f t="shared" si="7"/>
        <v>9869.98</v>
      </c>
      <c r="AB27" s="82">
        <f t="shared" si="7"/>
        <v>9869.98</v>
      </c>
      <c r="AC27" s="82">
        <f t="shared" si="7"/>
        <v>12203.3</v>
      </c>
      <c r="AD27" s="82">
        <f t="shared" si="7"/>
        <v>12203.3</v>
      </c>
      <c r="AE27" s="82">
        <f t="shared" si="7"/>
        <v>12203.3</v>
      </c>
      <c r="AF27" s="82">
        <f t="shared" si="7"/>
        <v>12366.64</v>
      </c>
      <c r="AG27" s="82">
        <f t="shared" si="7"/>
        <v>12366.64</v>
      </c>
      <c r="AH27" s="82">
        <f t="shared" si="7"/>
        <v>12366.64</v>
      </c>
      <c r="AI27" s="82">
        <f t="shared" si="7"/>
        <v>12203.3</v>
      </c>
      <c r="AJ27" s="82">
        <f t="shared" si="7"/>
        <v>12203.3</v>
      </c>
      <c r="AK27" s="82">
        <f t="shared" si="7"/>
        <v>12203.3</v>
      </c>
      <c r="AL27" s="82">
        <f t="shared" si="7"/>
        <v>12203.3</v>
      </c>
      <c r="AM27" s="82">
        <f t="shared" si="7"/>
        <v>12203.3</v>
      </c>
      <c r="AN27" s="82">
        <f t="shared" si="7"/>
        <v>12203.3</v>
      </c>
      <c r="AO27" s="81"/>
      <c r="AP27" s="73" t="s">
        <v>38</v>
      </c>
      <c r="AQ27" s="74"/>
    </row>
    <row r="28" spans="1:49" ht="12.75" customHeight="1">
      <c r="A28" s="21"/>
      <c r="B28" s="21"/>
      <c r="C28" s="21"/>
      <c r="D28" s="10"/>
      <c r="E28" s="26"/>
      <c r="F28" s="8"/>
      <c r="G28" s="9"/>
      <c r="H28" s="96"/>
      <c r="I28" s="19"/>
      <c r="J28" s="17"/>
      <c r="K28" s="23"/>
      <c r="L28" s="23"/>
      <c r="M28" s="23"/>
      <c r="N28" s="23"/>
      <c r="O28" s="23"/>
      <c r="P28" s="22"/>
      <c r="Q28" s="22"/>
      <c r="R28" s="23"/>
      <c r="S28" s="23"/>
      <c r="T28" s="23"/>
      <c r="U28" s="23"/>
      <c r="V28" s="22"/>
      <c r="W28" s="22"/>
      <c r="X28" s="22"/>
      <c r="Y28" s="22"/>
      <c r="Z28" s="22"/>
      <c r="AA28" s="22"/>
      <c r="AB28" s="22"/>
      <c r="AC28" s="22"/>
      <c r="AD28" s="22"/>
      <c r="AE28" s="22"/>
      <c r="AF28" s="22"/>
      <c r="AG28" s="22"/>
      <c r="AH28" s="22"/>
      <c r="AI28" s="22"/>
      <c r="AJ28" s="22"/>
      <c r="AK28" s="22"/>
      <c r="AL28" s="22"/>
      <c r="AM28" s="22"/>
      <c r="AN28" s="22"/>
      <c r="AO28" s="22"/>
      <c r="AQ28" s="11"/>
    </row>
    <row r="29" spans="1:49" ht="12.75" customHeight="1">
      <c r="A29" s="17"/>
      <c r="B29" s="17"/>
      <c r="C29" s="17"/>
      <c r="D29" s="10"/>
      <c r="E29" s="26"/>
      <c r="F29" s="8"/>
      <c r="G29" s="9"/>
      <c r="H29" s="96"/>
      <c r="I29" s="19"/>
      <c r="J29" s="17"/>
      <c r="K29" s="23"/>
      <c r="L29" s="23"/>
      <c r="M29" s="23"/>
      <c r="N29" s="23"/>
      <c r="O29" s="23"/>
      <c r="P29" s="22"/>
      <c r="Q29" s="22"/>
      <c r="R29" s="23"/>
      <c r="S29" s="22"/>
      <c r="T29" s="17"/>
      <c r="U29" s="23"/>
      <c r="V29" s="17"/>
      <c r="W29" s="17"/>
      <c r="X29" s="22"/>
      <c r="Y29" s="22"/>
      <c r="Z29" s="22"/>
      <c r="AA29" s="22"/>
      <c r="AB29" s="22"/>
      <c r="AC29" s="22"/>
      <c r="AD29" s="22"/>
      <c r="AE29" s="22"/>
      <c r="AF29" s="22"/>
      <c r="AG29" s="22"/>
      <c r="AH29" s="22"/>
      <c r="AI29" s="22"/>
      <c r="AJ29" s="22"/>
      <c r="AK29" s="22"/>
      <c r="AL29" s="22"/>
      <c r="AM29" s="22"/>
      <c r="AN29" s="22"/>
      <c r="AO29" s="22"/>
      <c r="AP29" s="9" t="s">
        <v>39</v>
      </c>
      <c r="AQ29" s="11"/>
      <c r="AR29" s="9"/>
      <c r="AS29" s="9"/>
      <c r="AT29" s="9"/>
      <c r="AU29" s="9"/>
      <c r="AV29" s="9"/>
      <c r="AW29" s="9"/>
    </row>
    <row r="30" spans="1:49" s="80" customFormat="1" ht="12.75" customHeight="1">
      <c r="A30" s="75" t="s">
        <v>40</v>
      </c>
      <c r="B30" s="75"/>
      <c r="C30" s="90"/>
      <c r="D30" s="76"/>
      <c r="E30" s="84"/>
      <c r="F30" s="77"/>
      <c r="G30" s="78"/>
      <c r="H30" s="98"/>
      <c r="I30" s="100"/>
      <c r="J30" s="101"/>
      <c r="K30" s="107"/>
      <c r="L30" s="107"/>
      <c r="M30" s="107"/>
      <c r="N30" s="107"/>
      <c r="O30" s="107"/>
      <c r="P30" s="90"/>
      <c r="Q30" s="90"/>
      <c r="R30" s="107"/>
      <c r="S30" s="90"/>
      <c r="T30" s="101"/>
      <c r="U30" s="107"/>
      <c r="V30" s="101"/>
      <c r="W30" s="101"/>
      <c r="X30" s="90"/>
      <c r="Y30" s="90"/>
      <c r="Z30" s="90"/>
      <c r="AA30" s="90"/>
      <c r="AB30" s="90"/>
      <c r="AC30" s="90"/>
      <c r="AD30" s="90"/>
      <c r="AE30" s="90"/>
      <c r="AF30" s="90"/>
      <c r="AG30" s="90"/>
      <c r="AH30" s="90"/>
      <c r="AI30" s="90"/>
      <c r="AJ30" s="90"/>
      <c r="AK30" s="90"/>
      <c r="AL30" s="90"/>
      <c r="AM30" s="90"/>
      <c r="AN30" s="90"/>
      <c r="AO30" s="90"/>
      <c r="AP30" s="78" t="s">
        <v>41</v>
      </c>
      <c r="AQ30" s="79"/>
      <c r="AR30" s="78"/>
      <c r="AS30" s="78"/>
      <c r="AT30" s="78"/>
      <c r="AU30" s="78"/>
      <c r="AV30" s="78"/>
      <c r="AW30" s="78"/>
    </row>
    <row r="31" spans="1:49" ht="12.75" customHeight="1">
      <c r="A31" s="23" t="s">
        <v>42</v>
      </c>
      <c r="B31" s="23" t="s">
        <v>21</v>
      </c>
      <c r="C31" s="23" t="s">
        <v>43</v>
      </c>
      <c r="D31" s="10">
        <v>29167</v>
      </c>
      <c r="E31" s="18">
        <v>29167</v>
      </c>
      <c r="F31" s="18">
        <v>29167</v>
      </c>
      <c r="G31" s="18">
        <v>29167</v>
      </c>
      <c r="H31" s="14">
        <v>29167</v>
      </c>
      <c r="I31" s="18">
        <v>29167</v>
      </c>
      <c r="J31" s="23">
        <v>29167</v>
      </c>
      <c r="K31" s="23">
        <v>29167</v>
      </c>
      <c r="L31" s="23">
        <v>29167</v>
      </c>
      <c r="M31" s="23">
        <v>29167</v>
      </c>
      <c r="N31" s="23">
        <v>29167</v>
      </c>
      <c r="O31" s="23">
        <v>29167</v>
      </c>
      <c r="P31" s="23">
        <v>29167</v>
      </c>
      <c r="Q31" s="23">
        <v>29750</v>
      </c>
      <c r="R31" s="23">
        <v>29750</v>
      </c>
      <c r="S31" s="23">
        <v>29750</v>
      </c>
      <c r="T31" s="23">
        <v>29750</v>
      </c>
      <c r="U31" s="23">
        <v>29750</v>
      </c>
      <c r="V31" s="23">
        <v>29750</v>
      </c>
      <c r="W31" s="23">
        <v>29750</v>
      </c>
      <c r="X31" s="23">
        <v>29750</v>
      </c>
      <c r="Y31" s="23">
        <v>29750</v>
      </c>
      <c r="Z31" s="23">
        <v>29750</v>
      </c>
      <c r="AA31" s="23">
        <v>29750</v>
      </c>
      <c r="AB31" s="23">
        <v>29750</v>
      </c>
      <c r="AC31" s="23">
        <v>30345</v>
      </c>
      <c r="AD31" s="23">
        <v>30345</v>
      </c>
      <c r="AE31" s="23">
        <v>30345</v>
      </c>
      <c r="AF31" s="23">
        <v>30345</v>
      </c>
      <c r="AG31" s="23">
        <v>30345</v>
      </c>
      <c r="AH31" s="23">
        <v>30345</v>
      </c>
      <c r="AI31" s="23">
        <v>30345</v>
      </c>
      <c r="AJ31" s="23">
        <v>30345</v>
      </c>
      <c r="AK31" s="23">
        <v>30345</v>
      </c>
      <c r="AL31" s="23">
        <v>30345</v>
      </c>
      <c r="AM31" s="23">
        <v>30345</v>
      </c>
      <c r="AN31" s="23">
        <v>30345</v>
      </c>
      <c r="AO31" s="22"/>
      <c r="AP31" s="38">
        <v>0.02</v>
      </c>
      <c r="AQ31" s="11" t="s">
        <v>44</v>
      </c>
      <c r="AR31" s="9"/>
      <c r="AS31" s="9"/>
      <c r="AT31" s="9"/>
      <c r="AU31" s="9"/>
      <c r="AV31" s="9"/>
      <c r="AW31" s="9"/>
    </row>
    <row r="32" spans="1:49" ht="12.75" customHeight="1">
      <c r="A32" s="23"/>
      <c r="B32" s="23"/>
      <c r="C32" s="23" t="s">
        <v>45</v>
      </c>
      <c r="D32" s="23">
        <v>10425</v>
      </c>
      <c r="E32" s="18">
        <v>125102</v>
      </c>
      <c r="F32" s="18">
        <v>125102</v>
      </c>
      <c r="G32" s="18">
        <v>125102</v>
      </c>
      <c r="H32" s="10">
        <v>10425</v>
      </c>
      <c r="I32" s="18">
        <v>10425</v>
      </c>
      <c r="J32" s="23">
        <v>10425</v>
      </c>
      <c r="K32" s="23">
        <v>10425</v>
      </c>
      <c r="L32" s="23">
        <v>10425</v>
      </c>
      <c r="M32" s="23">
        <v>10425</v>
      </c>
      <c r="N32" s="23">
        <v>10425</v>
      </c>
      <c r="O32" s="23">
        <v>10425</v>
      </c>
      <c r="P32" s="23">
        <v>10425</v>
      </c>
      <c r="Q32" s="23">
        <v>10633.5</v>
      </c>
      <c r="R32" s="23">
        <v>10633.5</v>
      </c>
      <c r="S32" s="23">
        <v>10633.5</v>
      </c>
      <c r="T32" s="23">
        <v>10633.5</v>
      </c>
      <c r="U32" s="23">
        <v>10633.5</v>
      </c>
      <c r="V32" s="23">
        <v>10633.5</v>
      </c>
      <c r="W32" s="23">
        <v>10633.5</v>
      </c>
      <c r="X32" s="23">
        <v>10633.5</v>
      </c>
      <c r="Y32" s="23">
        <v>10633.5</v>
      </c>
      <c r="Z32" s="23">
        <v>10633.5</v>
      </c>
      <c r="AA32" s="23">
        <v>10633.5</v>
      </c>
      <c r="AB32" s="23">
        <v>10633.5</v>
      </c>
      <c r="AC32" s="23">
        <v>10846.2</v>
      </c>
      <c r="AD32" s="23">
        <v>10846.2</v>
      </c>
      <c r="AE32" s="23">
        <v>10846.2</v>
      </c>
      <c r="AF32" s="23">
        <v>10846.2</v>
      </c>
      <c r="AG32" s="23">
        <v>10846.2</v>
      </c>
      <c r="AH32" s="23">
        <v>10846.2</v>
      </c>
      <c r="AI32" s="23">
        <v>10846.2</v>
      </c>
      <c r="AJ32" s="23">
        <v>10846.2</v>
      </c>
      <c r="AK32" s="23">
        <v>10846.2</v>
      </c>
      <c r="AL32" s="23">
        <v>10846.2</v>
      </c>
      <c r="AM32" s="23">
        <v>10846.2</v>
      </c>
      <c r="AN32" s="23">
        <v>10846.2</v>
      </c>
      <c r="AO32" s="22"/>
      <c r="AP32" s="9"/>
      <c r="AQ32" s="11"/>
      <c r="AR32" s="9"/>
      <c r="AS32" s="9"/>
      <c r="AT32" s="9"/>
      <c r="AU32" s="9"/>
      <c r="AV32" s="9"/>
      <c r="AW32" s="9"/>
    </row>
    <row r="33" spans="1:49" ht="12.75" customHeight="1">
      <c r="A33" s="23"/>
      <c r="B33" s="23"/>
      <c r="C33" s="23" t="s">
        <v>46</v>
      </c>
      <c r="D33" s="10">
        <v>8502.2999999999993</v>
      </c>
      <c r="E33" s="18">
        <v>8502.2999999999993</v>
      </c>
      <c r="F33" s="18">
        <v>8502.2999999999993</v>
      </c>
      <c r="G33" s="18">
        <v>8502.2999999999993</v>
      </c>
      <c r="H33" s="14">
        <v>8502.2999999999993</v>
      </c>
      <c r="I33" s="18">
        <v>8502.2999999999993</v>
      </c>
      <c r="J33" s="23">
        <v>8502.2999999999993</v>
      </c>
      <c r="K33" s="23">
        <v>8502.2999999999993</v>
      </c>
      <c r="L33" s="23">
        <v>8502.2999999999993</v>
      </c>
      <c r="M33" s="23">
        <v>8502.2999999999993</v>
      </c>
      <c r="N33" s="23">
        <v>8502.2999999999993</v>
      </c>
      <c r="O33" s="23">
        <v>8502.2999999999993</v>
      </c>
      <c r="P33" s="23">
        <v>8502.2999999999993</v>
      </c>
      <c r="Q33" s="23">
        <v>8672.35</v>
      </c>
      <c r="R33" s="23">
        <v>8672.35</v>
      </c>
      <c r="S33" s="23">
        <v>8672.35</v>
      </c>
      <c r="T33" s="23">
        <v>8672.35</v>
      </c>
      <c r="U33" s="23">
        <v>8672.35</v>
      </c>
      <c r="V33" s="23">
        <v>8672.35</v>
      </c>
      <c r="W33" s="23">
        <v>8672.35</v>
      </c>
      <c r="X33" s="23">
        <v>8672.35</v>
      </c>
      <c r="Y33" s="23">
        <v>8672.35</v>
      </c>
      <c r="Z33" s="23">
        <v>8672.35</v>
      </c>
      <c r="AA33" s="23">
        <v>8672.35</v>
      </c>
      <c r="AB33" s="23">
        <v>8672.35</v>
      </c>
      <c r="AC33" s="23">
        <v>8845.7999999999993</v>
      </c>
      <c r="AD33" s="23">
        <v>8845.7999999999993</v>
      </c>
      <c r="AE33" s="23">
        <v>8845.7999999999993</v>
      </c>
      <c r="AF33" s="23">
        <v>8845.7999999999993</v>
      </c>
      <c r="AG33" s="23">
        <v>8845.7999999999993</v>
      </c>
      <c r="AH33" s="23">
        <v>8845.7999999999993</v>
      </c>
      <c r="AI33" s="23">
        <v>8845.7999999999993</v>
      </c>
      <c r="AJ33" s="23">
        <v>8845.7999999999993</v>
      </c>
      <c r="AK33" s="23">
        <v>8845.7999999999993</v>
      </c>
      <c r="AL33" s="23">
        <v>8845.7999999999993</v>
      </c>
      <c r="AM33" s="23">
        <v>8845.7999999999993</v>
      </c>
      <c r="AN33" s="23">
        <v>8845.7999999999993</v>
      </c>
      <c r="AO33" s="22"/>
      <c r="AP33" s="9"/>
      <c r="AQ33" s="11"/>
      <c r="AR33" s="9"/>
      <c r="AS33" s="9"/>
      <c r="AT33" s="9"/>
      <c r="AU33" s="9"/>
      <c r="AV33" s="9"/>
      <c r="AW33" s="9"/>
    </row>
    <row r="34" spans="1:49" ht="12.75" customHeight="1">
      <c r="A34" s="23"/>
      <c r="B34" s="23"/>
      <c r="C34" s="17" t="s">
        <v>47</v>
      </c>
      <c r="D34" s="10">
        <v>6250</v>
      </c>
      <c r="E34" s="18">
        <v>6250</v>
      </c>
      <c r="F34" s="18">
        <v>6250</v>
      </c>
      <c r="G34" s="18">
        <v>6250</v>
      </c>
      <c r="H34" s="14">
        <v>6250</v>
      </c>
      <c r="I34" s="18">
        <v>6250</v>
      </c>
      <c r="J34" s="23">
        <v>6250</v>
      </c>
      <c r="K34" s="23">
        <v>6250</v>
      </c>
      <c r="L34" s="23">
        <v>6250</v>
      </c>
      <c r="M34" s="23">
        <v>6250</v>
      </c>
      <c r="N34" s="23">
        <v>6250</v>
      </c>
      <c r="O34" s="23">
        <v>6250</v>
      </c>
      <c r="P34" s="23">
        <v>6250</v>
      </c>
      <c r="Q34" s="23">
        <v>6375</v>
      </c>
      <c r="R34" s="23">
        <v>6375</v>
      </c>
      <c r="S34" s="23">
        <v>6375</v>
      </c>
      <c r="T34" s="23">
        <v>6375</v>
      </c>
      <c r="U34" s="23">
        <v>6375</v>
      </c>
      <c r="V34" s="23">
        <v>6375</v>
      </c>
      <c r="W34" s="23">
        <v>6375</v>
      </c>
      <c r="X34" s="23">
        <v>6375</v>
      </c>
      <c r="Y34" s="23">
        <v>6375</v>
      </c>
      <c r="Z34" s="23">
        <v>6375</v>
      </c>
      <c r="AA34" s="23">
        <v>6375</v>
      </c>
      <c r="AB34" s="23">
        <v>6375</v>
      </c>
      <c r="AC34" s="23">
        <v>6502.5</v>
      </c>
      <c r="AD34" s="23">
        <v>6502.5</v>
      </c>
      <c r="AE34" s="23">
        <v>6502.5</v>
      </c>
      <c r="AF34" s="23">
        <v>6502.5</v>
      </c>
      <c r="AG34" s="23">
        <v>6502.5</v>
      </c>
      <c r="AH34" s="23">
        <v>6502.5</v>
      </c>
      <c r="AI34" s="23">
        <v>6502.5</v>
      </c>
      <c r="AJ34" s="23">
        <v>6502.5</v>
      </c>
      <c r="AK34" s="23">
        <v>6502.5</v>
      </c>
      <c r="AL34" s="23">
        <v>6502.5</v>
      </c>
      <c r="AM34" s="23">
        <v>6502.5</v>
      </c>
      <c r="AN34" s="23">
        <v>6502.5</v>
      </c>
      <c r="AO34" s="22"/>
      <c r="AP34" t="s">
        <v>48</v>
      </c>
      <c r="AR34" s="9"/>
      <c r="AS34" s="9"/>
      <c r="AT34" s="9"/>
      <c r="AU34" s="9"/>
      <c r="AV34" s="9"/>
      <c r="AW34" s="9"/>
    </row>
    <row r="35" spans="1:49" ht="12.75" customHeight="1">
      <c r="A35" s="23"/>
      <c r="B35" s="23"/>
      <c r="C35" s="17" t="s">
        <v>49</v>
      </c>
      <c r="D35" s="10">
        <v>8333.33</v>
      </c>
      <c r="E35" s="18">
        <v>8333.33</v>
      </c>
      <c r="F35" s="18">
        <v>8333.33</v>
      </c>
      <c r="G35" s="18">
        <v>8333.33</v>
      </c>
      <c r="H35" s="14">
        <v>8333.33</v>
      </c>
      <c r="I35" s="18">
        <v>8333.33</v>
      </c>
      <c r="J35" s="23">
        <v>8333.33</v>
      </c>
      <c r="K35" s="23">
        <v>8333.33</v>
      </c>
      <c r="L35" s="23">
        <v>8333.33</v>
      </c>
      <c r="M35" s="23">
        <v>8333.33</v>
      </c>
      <c r="N35" s="23">
        <v>8333.33</v>
      </c>
      <c r="O35" s="23">
        <v>8333.33</v>
      </c>
      <c r="P35" s="23">
        <v>8333.33</v>
      </c>
      <c r="Q35" s="23">
        <v>8500</v>
      </c>
      <c r="R35" s="23">
        <v>8500</v>
      </c>
      <c r="S35" s="23">
        <v>8500</v>
      </c>
      <c r="T35" s="23">
        <v>8500</v>
      </c>
      <c r="U35" s="23">
        <v>8500</v>
      </c>
      <c r="V35" s="23">
        <v>8500</v>
      </c>
      <c r="W35" s="23">
        <v>8500</v>
      </c>
      <c r="X35" s="23">
        <v>8500</v>
      </c>
      <c r="Y35" s="23">
        <v>8500</v>
      </c>
      <c r="Z35" s="23">
        <v>8500</v>
      </c>
      <c r="AA35" s="23">
        <v>8500</v>
      </c>
      <c r="AB35" s="23">
        <v>8500</v>
      </c>
      <c r="AC35" s="23">
        <v>8670</v>
      </c>
      <c r="AD35" s="23">
        <v>8670</v>
      </c>
      <c r="AE35" s="23">
        <v>8670</v>
      </c>
      <c r="AF35" s="23">
        <v>8670</v>
      </c>
      <c r="AG35" s="23">
        <v>8670</v>
      </c>
      <c r="AH35" s="23">
        <v>8670</v>
      </c>
      <c r="AI35" s="23">
        <v>8670</v>
      </c>
      <c r="AJ35" s="23">
        <v>8670</v>
      </c>
      <c r="AK35" s="23">
        <v>8670</v>
      </c>
      <c r="AL35" s="23">
        <v>8670</v>
      </c>
      <c r="AM35" s="23">
        <v>8670</v>
      </c>
      <c r="AN35" s="23">
        <v>8670</v>
      </c>
      <c r="AO35" s="22"/>
      <c r="AP35" t="s">
        <v>50</v>
      </c>
      <c r="AR35" s="9"/>
      <c r="AS35" s="9"/>
      <c r="AT35" s="9"/>
      <c r="AU35" s="9"/>
      <c r="AV35" s="9"/>
      <c r="AW35" s="9"/>
    </row>
    <row r="36" spans="1:49" ht="12.75" customHeight="1">
      <c r="A36" s="22"/>
      <c r="B36" s="22"/>
      <c r="C36" s="22"/>
      <c r="D36" s="25"/>
      <c r="E36" s="19"/>
      <c r="F36" s="9"/>
      <c r="G36" s="9"/>
      <c r="H36" s="96"/>
      <c r="I36" s="19"/>
      <c r="J36" s="17"/>
      <c r="K36" s="23"/>
      <c r="L36" s="23"/>
      <c r="M36" s="23"/>
      <c r="N36" s="23"/>
      <c r="O36" s="23"/>
      <c r="P36" s="22"/>
      <c r="Q36" s="22"/>
      <c r="R36" s="22"/>
      <c r="S36" s="22"/>
      <c r="T36" s="22"/>
      <c r="U36" s="23"/>
      <c r="V36" s="22"/>
      <c r="W36" s="22"/>
      <c r="X36" s="22"/>
      <c r="Y36" s="22"/>
      <c r="Z36" s="22"/>
      <c r="AA36" s="22"/>
      <c r="AB36" s="22"/>
      <c r="AC36" s="22"/>
      <c r="AD36" s="22"/>
      <c r="AE36" s="22"/>
      <c r="AF36" s="22"/>
      <c r="AG36" s="22"/>
      <c r="AH36" s="22"/>
      <c r="AI36" s="22"/>
      <c r="AJ36" s="22"/>
      <c r="AK36" s="22"/>
      <c r="AL36" s="22"/>
      <c r="AM36" s="22"/>
      <c r="AN36" s="22"/>
      <c r="AO36" s="22"/>
    </row>
    <row r="37" spans="1:49" ht="15" customHeight="1">
      <c r="A37" s="24"/>
      <c r="B37" s="22"/>
      <c r="C37" s="22"/>
      <c r="D37" s="25"/>
      <c r="E37" s="24"/>
      <c r="F37" s="24"/>
      <c r="G37" s="24"/>
      <c r="H37" s="45"/>
      <c r="I37" s="24"/>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row>
    <row r="38" spans="1:49" s="73" customFormat="1" ht="12.75" customHeight="1">
      <c r="A38" s="119" t="s">
        <v>51</v>
      </c>
      <c r="B38" s="120"/>
      <c r="C38" s="120"/>
      <c r="D38" s="115">
        <f>SUM(D27:D37)</f>
        <v>71380.95</v>
      </c>
      <c r="E38" s="115">
        <f>SUM(E27:E37)</f>
        <v>187271.27999999997</v>
      </c>
      <c r="F38" s="115">
        <f>SUM(F27:F37)</f>
        <v>187271.27999999997</v>
      </c>
      <c r="G38" s="115">
        <f>SUM(G27:G37)</f>
        <v>187271.27999999997</v>
      </c>
      <c r="H38" s="115">
        <f>SUM(H27:H37)</f>
        <v>71544.290000000008</v>
      </c>
      <c r="I38" s="115">
        <f>SUM(I27:I37)</f>
        <v>71544.290000000008</v>
      </c>
      <c r="J38" s="115">
        <f>SUM(J27:J37)</f>
        <v>72169.290000000008</v>
      </c>
      <c r="K38" s="115">
        <f>SUM(K27:K37)</f>
        <v>72005.95</v>
      </c>
      <c r="L38" s="115">
        <f>SUM(L27:L37)</f>
        <v>72005.95</v>
      </c>
      <c r="M38" s="115">
        <f>SUM(M27:M37)</f>
        <v>72005.95</v>
      </c>
      <c r="N38" s="115">
        <f>SUM(N27:N37)</f>
        <v>72005.95</v>
      </c>
      <c r="O38" s="115">
        <f>SUM(O27:O37)</f>
        <v>72005.95</v>
      </c>
      <c r="P38" s="115">
        <f>SUM(P27:P37)</f>
        <v>72005.95</v>
      </c>
      <c r="Q38" s="115">
        <f>SUM(Q27:Q37)</f>
        <v>73800.829999999987</v>
      </c>
      <c r="R38" s="115">
        <f>SUM(R27:R37)</f>
        <v>73800.829999999987</v>
      </c>
      <c r="S38" s="115">
        <f>SUM(S27:S37)</f>
        <v>73800.829999999987</v>
      </c>
      <c r="T38" s="115">
        <f>SUM(T27:T37)</f>
        <v>73964.17</v>
      </c>
      <c r="U38" s="115">
        <f>SUM(U27:U37)</f>
        <v>73964.17</v>
      </c>
      <c r="V38" s="85">
        <f>SUM(V27:V37)</f>
        <v>73964.17</v>
      </c>
      <c r="W38" s="82">
        <f>SUM(W27:W37)</f>
        <v>73800.829999999987</v>
      </c>
      <c r="X38" s="82">
        <f>SUM(X27:X37)</f>
        <v>73800.829999999987</v>
      </c>
      <c r="Y38" s="82">
        <f>SUM(Y27:Y37)</f>
        <v>73800.829999999987</v>
      </c>
      <c r="Z38" s="82">
        <f>SUM(Z27:Z37)</f>
        <v>73800.829999999987</v>
      </c>
      <c r="AA38" s="82">
        <f>SUM(AA27:AA37)</f>
        <v>73800.829999999987</v>
      </c>
      <c r="AB38" s="82">
        <f>SUM(AB27:AB37)</f>
        <v>73800.829999999987</v>
      </c>
      <c r="AC38" s="82">
        <f>SUM(AC27:AC37)</f>
        <v>77412.800000000003</v>
      </c>
      <c r="AD38" s="82">
        <f>SUM(AD27:AD37)</f>
        <v>77412.800000000003</v>
      </c>
      <c r="AE38" s="82">
        <f>SUM(AE27:AE37)</f>
        <v>77412.800000000003</v>
      </c>
      <c r="AF38" s="82">
        <f>SUM(AF27:AF37)</f>
        <v>77576.14</v>
      </c>
      <c r="AG38" s="82">
        <f>SUM(AG27:AG37)</f>
        <v>77576.14</v>
      </c>
      <c r="AH38" s="82">
        <f>SUM(AH27:AH37)</f>
        <v>77576.14</v>
      </c>
      <c r="AI38" s="82">
        <f>SUM(AI27:AI37)</f>
        <v>77412.800000000003</v>
      </c>
      <c r="AJ38" s="82">
        <f>SUM(AJ27:AJ37)</f>
        <v>77412.800000000003</v>
      </c>
      <c r="AK38" s="82">
        <f>SUM(AK27:AK37)</f>
        <v>77412.800000000003</v>
      </c>
      <c r="AL38" s="82">
        <f>SUM(AL27:AL37)</f>
        <v>77412.800000000003</v>
      </c>
      <c r="AM38" s="82">
        <f>SUM(AM27:AM37)</f>
        <v>77412.800000000003</v>
      </c>
      <c r="AN38" s="82">
        <f>SUM(AN27:AN37)</f>
        <v>77412.800000000003</v>
      </c>
      <c r="AO38" s="81"/>
    </row>
    <row r="39" spans="1:49" s="24" customFormat="1" ht="12.75" customHeight="1">
      <c r="B39" s="27"/>
      <c r="C39" s="23"/>
      <c r="D39" s="10"/>
      <c r="E39" s="26"/>
      <c r="F39" s="28"/>
      <c r="G39" s="19"/>
      <c r="H39" s="96"/>
      <c r="I39" s="19"/>
      <c r="J39" s="17"/>
      <c r="K39" s="23"/>
      <c r="L39" s="23"/>
      <c r="M39" s="23"/>
      <c r="N39" s="23"/>
      <c r="O39" s="23"/>
      <c r="P39" s="22"/>
      <c r="Q39" s="23"/>
      <c r="R39" s="23"/>
      <c r="S39" s="23"/>
      <c r="T39" s="22"/>
      <c r="U39" s="23"/>
      <c r="V39" s="22"/>
      <c r="W39" s="22"/>
      <c r="X39" s="22"/>
      <c r="Y39" s="22"/>
      <c r="Z39" s="22"/>
      <c r="AA39" s="22"/>
      <c r="AB39" s="22"/>
      <c r="AC39" s="22"/>
      <c r="AD39" s="22"/>
      <c r="AE39" s="22"/>
      <c r="AF39" s="22"/>
      <c r="AG39" s="22"/>
      <c r="AH39" s="22"/>
      <c r="AI39" s="22"/>
      <c r="AJ39" s="22"/>
      <c r="AK39" s="22"/>
      <c r="AL39" s="22"/>
      <c r="AM39" s="22"/>
      <c r="AN39" s="22"/>
      <c r="AO39" s="22"/>
    </row>
    <row r="40" spans="1:49" s="24" customFormat="1" ht="12.75" customHeight="1">
      <c r="A40" s="122" t="s">
        <v>52</v>
      </c>
      <c r="B40" s="57"/>
      <c r="C40" s="94"/>
      <c r="D40" s="94"/>
      <c r="E40" s="123"/>
      <c r="F40" s="124"/>
      <c r="G40" s="95"/>
      <c r="H40" s="95"/>
      <c r="I40" s="95"/>
      <c r="J40" s="95"/>
      <c r="K40" s="94"/>
      <c r="L40" s="94"/>
      <c r="M40" s="94"/>
      <c r="N40" s="94"/>
      <c r="O40" s="94"/>
      <c r="P40" s="57"/>
      <c r="Q40" s="94"/>
      <c r="R40" s="94"/>
      <c r="S40" s="94"/>
      <c r="T40" s="57"/>
      <c r="U40" s="94"/>
      <c r="V40" s="57"/>
      <c r="W40" s="57"/>
      <c r="X40" s="57"/>
      <c r="Y40" s="57"/>
      <c r="Z40" s="57"/>
      <c r="AA40" s="57"/>
      <c r="AB40" s="57"/>
      <c r="AC40" s="57"/>
      <c r="AD40" s="57"/>
      <c r="AE40" s="57"/>
      <c r="AF40" s="57"/>
      <c r="AG40" s="57"/>
      <c r="AH40" s="57"/>
      <c r="AI40" s="57"/>
      <c r="AJ40" s="57"/>
      <c r="AK40" s="57"/>
      <c r="AL40" s="57"/>
      <c r="AM40" s="57"/>
      <c r="AN40" s="57"/>
    </row>
    <row r="41" spans="1:49" s="24" customFormat="1" ht="12.75" customHeight="1">
      <c r="A41" s="23" t="s">
        <v>53</v>
      </c>
      <c r="B41" s="23" t="s">
        <v>21</v>
      </c>
      <c r="C41" s="49" t="s">
        <v>54</v>
      </c>
      <c r="D41" s="41">
        <v>330</v>
      </c>
      <c r="E41" s="44"/>
      <c r="F41" s="44"/>
      <c r="G41" s="44"/>
      <c r="H41" s="99">
        <v>330</v>
      </c>
      <c r="I41" s="44"/>
      <c r="J41" s="17"/>
      <c r="K41" s="23"/>
      <c r="L41" s="23"/>
      <c r="M41" s="23"/>
      <c r="N41" s="23"/>
      <c r="O41" s="23"/>
      <c r="P41" s="22"/>
      <c r="Q41" s="23"/>
      <c r="R41" s="23"/>
      <c r="S41" s="23"/>
      <c r="T41" s="22"/>
      <c r="U41" s="23"/>
      <c r="V41" s="22"/>
      <c r="W41" s="22"/>
      <c r="X41" s="22"/>
      <c r="Y41" s="22"/>
      <c r="Z41" s="22"/>
      <c r="AA41" s="22"/>
      <c r="AB41" s="22"/>
      <c r="AC41" s="22"/>
      <c r="AD41" s="22"/>
      <c r="AE41" s="22"/>
      <c r="AF41" s="22"/>
      <c r="AG41" s="22"/>
      <c r="AH41" s="22"/>
      <c r="AI41" s="22"/>
      <c r="AJ41" s="22"/>
      <c r="AK41" s="22"/>
      <c r="AL41" s="22"/>
      <c r="AM41" s="22"/>
      <c r="AN41" s="22"/>
      <c r="AO41" s="22"/>
    </row>
    <row r="42" spans="1:49" ht="12.75" customHeight="1">
      <c r="A42" s="23"/>
      <c r="B42" s="23"/>
      <c r="C42" s="49" t="s">
        <v>55</v>
      </c>
      <c r="D42" s="41">
        <v>550</v>
      </c>
      <c r="E42" s="44"/>
      <c r="F42" s="48"/>
      <c r="G42" s="44"/>
      <c r="H42" s="99">
        <v>550</v>
      </c>
      <c r="I42" s="44">
        <v>550</v>
      </c>
      <c r="J42" s="17"/>
      <c r="K42" s="23"/>
      <c r="L42" s="23"/>
      <c r="M42" s="23"/>
      <c r="N42" s="23"/>
      <c r="O42" s="23"/>
      <c r="P42" s="22"/>
      <c r="Q42" s="23"/>
      <c r="R42" s="23"/>
      <c r="S42" s="23"/>
      <c r="T42" s="22"/>
      <c r="U42" s="23"/>
      <c r="V42" s="22"/>
      <c r="W42" s="22"/>
      <c r="X42" s="22"/>
      <c r="Y42" s="22"/>
      <c r="Z42" s="22"/>
      <c r="AA42" s="22"/>
      <c r="AB42" s="22"/>
      <c r="AC42" s="22"/>
      <c r="AD42" s="22"/>
      <c r="AE42" s="22"/>
      <c r="AF42" s="22"/>
      <c r="AG42" s="22"/>
      <c r="AH42" s="22"/>
      <c r="AI42" s="22"/>
      <c r="AJ42" s="22"/>
      <c r="AK42" s="22"/>
      <c r="AL42" s="22"/>
      <c r="AM42" s="22"/>
      <c r="AN42" s="22"/>
      <c r="AO42" s="22"/>
    </row>
    <row r="43" spans="1:49" ht="12.75" customHeight="1">
      <c r="A43" s="23"/>
      <c r="B43" s="23"/>
      <c r="C43" s="49" t="s">
        <v>56</v>
      </c>
      <c r="D43" s="41">
        <v>1375</v>
      </c>
      <c r="E43" s="44"/>
      <c r="F43" s="48"/>
      <c r="G43" s="48"/>
      <c r="H43" s="99">
        <v>1375</v>
      </c>
      <c r="I43" s="44"/>
      <c r="J43" s="17"/>
      <c r="K43" s="23"/>
      <c r="L43" s="23"/>
      <c r="M43" s="23"/>
      <c r="N43" s="23"/>
      <c r="O43" s="23"/>
      <c r="P43" s="22"/>
      <c r="Q43" s="23"/>
      <c r="R43" s="23"/>
      <c r="S43" s="23"/>
      <c r="T43" s="22"/>
      <c r="U43" s="23"/>
      <c r="V43" s="22"/>
      <c r="W43" s="22"/>
      <c r="X43" s="22"/>
      <c r="Y43" s="22"/>
      <c r="Z43" s="22"/>
      <c r="AA43" s="22"/>
      <c r="AB43" s="22"/>
      <c r="AC43" s="22"/>
      <c r="AD43" s="22"/>
      <c r="AE43" s="22"/>
      <c r="AF43" s="22"/>
      <c r="AG43" s="22"/>
      <c r="AH43" s="22"/>
      <c r="AI43" s="22"/>
      <c r="AJ43" s="22"/>
      <c r="AK43" s="22"/>
      <c r="AL43" s="22"/>
      <c r="AM43" s="22"/>
      <c r="AN43" s="22"/>
      <c r="AO43" s="22"/>
    </row>
    <row r="44" spans="1:49" ht="12.75" customHeight="1">
      <c r="A44" s="23"/>
      <c r="B44" s="23"/>
      <c r="C44" s="49" t="s">
        <v>57</v>
      </c>
      <c r="D44" s="41">
        <v>1375</v>
      </c>
      <c r="E44" s="44"/>
      <c r="F44" s="48"/>
      <c r="G44" s="48"/>
      <c r="H44" s="99">
        <v>1375</v>
      </c>
      <c r="I44" s="44"/>
      <c r="J44" s="17"/>
      <c r="K44" s="23"/>
      <c r="L44" s="23"/>
      <c r="M44" s="23"/>
      <c r="N44" s="23"/>
      <c r="O44" s="23"/>
      <c r="P44" s="22"/>
      <c r="Q44" s="23"/>
      <c r="R44" s="23"/>
      <c r="S44" s="23"/>
      <c r="T44" s="22"/>
      <c r="U44" s="23"/>
      <c r="V44" s="22"/>
      <c r="W44" s="22"/>
      <c r="X44" s="22"/>
      <c r="Y44" s="22"/>
      <c r="Z44" s="22"/>
      <c r="AA44" s="22"/>
      <c r="AB44" s="22"/>
      <c r="AC44" s="22"/>
      <c r="AD44" s="22"/>
      <c r="AE44" s="22"/>
      <c r="AF44" s="22"/>
      <c r="AG44" s="22"/>
      <c r="AH44" s="22"/>
      <c r="AI44" s="22"/>
      <c r="AJ44" s="22"/>
      <c r="AK44" s="22"/>
      <c r="AL44" s="22"/>
      <c r="AM44" s="22"/>
      <c r="AN44" s="22"/>
      <c r="AO44" s="22"/>
    </row>
    <row r="45" spans="1:49" ht="12.75" customHeight="1">
      <c r="A45" s="23"/>
      <c r="B45" s="23"/>
      <c r="C45" s="49" t="s">
        <v>58</v>
      </c>
      <c r="D45" s="10">
        <v>2750</v>
      </c>
      <c r="E45" s="19"/>
      <c r="F45" s="9"/>
      <c r="G45" s="19"/>
      <c r="H45" s="96"/>
      <c r="I45" s="19"/>
      <c r="J45" s="17"/>
      <c r="K45" s="23"/>
      <c r="L45" s="23"/>
      <c r="M45" s="23"/>
      <c r="N45" s="23"/>
      <c r="O45" s="23"/>
      <c r="P45" s="22"/>
      <c r="Q45" s="21"/>
      <c r="R45" s="22"/>
      <c r="S45" s="110"/>
      <c r="T45" s="22"/>
      <c r="U45" s="23"/>
      <c r="V45" s="22"/>
      <c r="W45" s="22"/>
      <c r="X45" s="22"/>
      <c r="Y45" s="22"/>
      <c r="Z45" s="22"/>
      <c r="AA45" s="22"/>
      <c r="AB45" s="22"/>
      <c r="AC45" s="22"/>
      <c r="AD45" s="22"/>
      <c r="AE45" s="22"/>
      <c r="AF45" s="22"/>
      <c r="AG45" s="22"/>
      <c r="AH45" s="22"/>
      <c r="AI45" s="22"/>
      <c r="AJ45" s="22"/>
      <c r="AK45" s="22"/>
      <c r="AL45" s="22"/>
      <c r="AM45" s="22"/>
      <c r="AN45" s="22"/>
      <c r="AO45" s="22"/>
    </row>
    <row r="46" spans="1:49" ht="12.75" customHeight="1">
      <c r="A46" s="23" t="s">
        <v>59</v>
      </c>
      <c r="B46" s="23" t="s">
        <v>21</v>
      </c>
      <c r="C46" s="23"/>
      <c r="D46" s="10">
        <v>538</v>
      </c>
      <c r="E46" s="19"/>
      <c r="F46" s="9"/>
      <c r="G46" s="19"/>
      <c r="H46" s="96"/>
      <c r="I46" s="19"/>
      <c r="J46" s="17"/>
      <c r="K46" s="23"/>
      <c r="L46" s="23"/>
      <c r="M46" s="23"/>
      <c r="N46" s="23"/>
      <c r="O46" s="23"/>
      <c r="P46" s="22"/>
      <c r="Q46" s="21"/>
      <c r="R46" s="22"/>
      <c r="S46" s="110"/>
      <c r="T46" s="22"/>
      <c r="U46" s="23"/>
      <c r="V46" s="22"/>
      <c r="W46" s="22"/>
      <c r="X46" s="22"/>
      <c r="Y46" s="22"/>
      <c r="Z46" s="22"/>
      <c r="AA46" s="22"/>
      <c r="AB46" s="22"/>
      <c r="AC46" s="22"/>
      <c r="AD46" s="22"/>
      <c r="AE46" s="22"/>
      <c r="AF46" s="22"/>
      <c r="AG46" s="22"/>
      <c r="AH46" s="22"/>
      <c r="AI46" s="22"/>
      <c r="AJ46" s="22"/>
      <c r="AK46" s="22"/>
      <c r="AL46" s="22"/>
      <c r="AM46" s="22"/>
      <c r="AN46" s="22"/>
      <c r="AO46" s="22"/>
    </row>
    <row r="47" spans="1:49" ht="12.75" customHeight="1">
      <c r="A47" s="23" t="s">
        <v>60</v>
      </c>
      <c r="B47" s="23"/>
      <c r="C47" s="23"/>
      <c r="D47" s="10">
        <f>SUM(D41:D46)</f>
        <v>6918</v>
      </c>
      <c r="E47" s="86">
        <f t="shared" ref="E47:AN47" si="8">SUM(E41:E46)</f>
        <v>0</v>
      </c>
      <c r="F47" s="34">
        <f t="shared" si="8"/>
        <v>0</v>
      </c>
      <c r="G47" s="34">
        <f t="shared" si="8"/>
        <v>0</v>
      </c>
      <c r="H47" s="34">
        <f t="shared" si="8"/>
        <v>3630</v>
      </c>
      <c r="I47" s="104">
        <f t="shared" si="8"/>
        <v>550</v>
      </c>
      <c r="J47" s="105">
        <f t="shared" si="8"/>
        <v>0</v>
      </c>
      <c r="K47" s="105">
        <f t="shared" si="8"/>
        <v>0</v>
      </c>
      <c r="L47" s="105">
        <f t="shared" si="8"/>
        <v>0</v>
      </c>
      <c r="M47" s="105">
        <f t="shared" si="8"/>
        <v>0</v>
      </c>
      <c r="N47" s="105">
        <f t="shared" si="8"/>
        <v>0</v>
      </c>
      <c r="O47" s="105">
        <f t="shared" si="8"/>
        <v>0</v>
      </c>
      <c r="P47" s="105">
        <f t="shared" si="8"/>
        <v>0</v>
      </c>
      <c r="Q47" s="105">
        <f t="shared" si="8"/>
        <v>0</v>
      </c>
      <c r="R47" s="105">
        <f t="shared" si="8"/>
        <v>0</v>
      </c>
      <c r="S47" s="105">
        <f t="shared" si="8"/>
        <v>0</v>
      </c>
      <c r="T47" s="105">
        <f t="shared" si="8"/>
        <v>0</v>
      </c>
      <c r="U47" s="105">
        <f t="shared" si="8"/>
        <v>0</v>
      </c>
      <c r="V47" s="105">
        <f t="shared" si="8"/>
        <v>0</v>
      </c>
      <c r="W47" s="105">
        <f t="shared" si="8"/>
        <v>0</v>
      </c>
      <c r="X47" s="105">
        <f t="shared" si="8"/>
        <v>0</v>
      </c>
      <c r="Y47" s="105">
        <f t="shared" si="8"/>
        <v>0</v>
      </c>
      <c r="Z47" s="105">
        <f t="shared" si="8"/>
        <v>0</v>
      </c>
      <c r="AA47" s="105">
        <f t="shared" si="8"/>
        <v>0</v>
      </c>
      <c r="AB47" s="105">
        <f t="shared" si="8"/>
        <v>0</v>
      </c>
      <c r="AC47" s="105">
        <f t="shared" si="8"/>
        <v>0</v>
      </c>
      <c r="AD47" s="105">
        <f t="shared" si="8"/>
        <v>0</v>
      </c>
      <c r="AE47" s="105">
        <f t="shared" si="8"/>
        <v>0</v>
      </c>
      <c r="AF47" s="105">
        <f t="shared" si="8"/>
        <v>0</v>
      </c>
      <c r="AG47" s="105">
        <f t="shared" si="8"/>
        <v>0</v>
      </c>
      <c r="AH47" s="105">
        <f t="shared" si="8"/>
        <v>0</v>
      </c>
      <c r="AI47" s="105">
        <f t="shared" si="8"/>
        <v>0</v>
      </c>
      <c r="AJ47" s="105">
        <f t="shared" si="8"/>
        <v>0</v>
      </c>
      <c r="AK47" s="105">
        <f t="shared" si="8"/>
        <v>0</v>
      </c>
      <c r="AL47" s="105">
        <f t="shared" si="8"/>
        <v>0</v>
      </c>
      <c r="AM47" s="105">
        <f t="shared" si="8"/>
        <v>0</v>
      </c>
      <c r="AN47" s="105">
        <f t="shared" si="8"/>
        <v>0</v>
      </c>
      <c r="AO47" s="22"/>
    </row>
    <row r="48" spans="1:49" ht="12.75" customHeight="1">
      <c r="A48" s="130" t="s">
        <v>61</v>
      </c>
      <c r="B48" s="128"/>
      <c r="C48" s="128"/>
      <c r="D48" s="128">
        <f>D27+D38+D47</f>
        <v>87002.26999999999</v>
      </c>
      <c r="E48" s="128">
        <f>E27+E38+E47</f>
        <v>197187.92999999996</v>
      </c>
      <c r="F48" s="128">
        <f>F27+F38+F47</f>
        <v>197187.92999999996</v>
      </c>
      <c r="G48" s="128">
        <f>G27+G38+G47</f>
        <v>197187.92999999996</v>
      </c>
      <c r="H48" s="128">
        <f>H27+H38+H47</f>
        <v>84040.950000000012</v>
      </c>
      <c r="I48" s="128">
        <f>I27+I38+I47</f>
        <v>80960.950000000012</v>
      </c>
      <c r="J48" s="128">
        <f>J27+J38+J47</f>
        <v>81660.950000000012</v>
      </c>
      <c r="K48" s="128">
        <f>K27+K38+K47</f>
        <v>81334.26999999999</v>
      </c>
      <c r="L48" s="128">
        <f>L27+L38+L47</f>
        <v>81334.26999999999</v>
      </c>
      <c r="M48" s="128">
        <f>M27+M38+M47</f>
        <v>81334.26999999999</v>
      </c>
      <c r="N48" s="128">
        <f>N27+N38+N47</f>
        <v>81334.26999999999</v>
      </c>
      <c r="O48" s="128">
        <f>O27+O38+O47</f>
        <v>81334.26999999999</v>
      </c>
      <c r="P48" s="128">
        <f>P27+P38+P47</f>
        <v>81334.26999999999</v>
      </c>
      <c r="Q48" s="128">
        <f>Q27+Q38+Q47</f>
        <v>83670.809999999983</v>
      </c>
      <c r="R48" s="128">
        <f>R27+R38+R47</f>
        <v>83670.809999999983</v>
      </c>
      <c r="S48" s="128">
        <f>S27+S38+S47</f>
        <v>83670.809999999983</v>
      </c>
      <c r="T48" s="128">
        <f>T27+T38+T47</f>
        <v>83997.489999999991</v>
      </c>
      <c r="U48" s="128">
        <f>U27+U38+U47</f>
        <v>83997.489999999991</v>
      </c>
      <c r="V48" s="128">
        <f>V27+V38+V47</f>
        <v>83997.489999999991</v>
      </c>
      <c r="W48" s="128">
        <f>W27+W38+W47</f>
        <v>83670.809999999983</v>
      </c>
      <c r="X48" s="128">
        <f>X27+X38+X47</f>
        <v>83670.809999999983</v>
      </c>
      <c r="Y48" s="128">
        <f>Y27+Y38+Y47</f>
        <v>83670.809999999983</v>
      </c>
      <c r="Z48" s="128">
        <f>Z27+Z38+Z47</f>
        <v>83670.809999999983</v>
      </c>
      <c r="AA48" s="128">
        <f>AA27+AA38+AA47</f>
        <v>83670.809999999983</v>
      </c>
      <c r="AB48" s="128">
        <f>AB27+AB38+AB47</f>
        <v>83670.809999999983</v>
      </c>
      <c r="AC48" s="128">
        <f>AC27+AC38+AC47</f>
        <v>89616.1</v>
      </c>
      <c r="AD48" s="128">
        <f>AD27+AD38+AD47</f>
        <v>89616.1</v>
      </c>
      <c r="AE48" s="128">
        <f>AE27+AE38+AE47</f>
        <v>89616.1</v>
      </c>
      <c r="AF48" s="128">
        <f>AF27+AF38+AF47</f>
        <v>89942.78</v>
      </c>
      <c r="AG48" s="128">
        <f>AG27+AG38+AG47</f>
        <v>89942.78</v>
      </c>
      <c r="AH48" s="128">
        <f>AH27+AH38+AH47</f>
        <v>89942.78</v>
      </c>
      <c r="AI48" s="128">
        <f>AI27+AI38+AI47</f>
        <v>89616.1</v>
      </c>
      <c r="AJ48" s="128">
        <f>AJ27+AJ38+AJ47</f>
        <v>89616.1</v>
      </c>
      <c r="AK48" s="128">
        <f>AK27+AK38+AK47</f>
        <v>89616.1</v>
      </c>
      <c r="AL48" s="128">
        <f>AL27+AL38+AL47</f>
        <v>89616.1</v>
      </c>
      <c r="AM48" s="128">
        <f>AM27+AM38+AM47</f>
        <v>89616.1</v>
      </c>
      <c r="AN48" s="128">
        <f>AN27+AN38+AN47</f>
        <v>89616.1</v>
      </c>
      <c r="AO48" s="24"/>
    </row>
    <row r="49" spans="1:41" s="54" customFormat="1" ht="12.75" customHeight="1">
      <c r="A49" s="131" t="s">
        <v>62</v>
      </c>
      <c r="B49" s="53"/>
      <c r="C49" s="53"/>
      <c r="D49" s="145">
        <f>D6-D48</f>
        <v>-28669.26999999999</v>
      </c>
      <c r="E49" s="87">
        <f>E6-E48</f>
        <v>-138854.92999999996</v>
      </c>
      <c r="F49" s="35">
        <f>F6-F48</f>
        <v>-138854.92999999996</v>
      </c>
      <c r="G49" s="35">
        <f>G6-G48</f>
        <v>-138854.92999999996</v>
      </c>
      <c r="H49" s="145">
        <f>H6-H48</f>
        <v>-25707.950000000012</v>
      </c>
      <c r="I49" s="146">
        <f>I6-I48</f>
        <v>-22627.950000000012</v>
      </c>
      <c r="J49" s="35">
        <f>J6-J48</f>
        <v>7922.0499999999884</v>
      </c>
      <c r="K49" s="35">
        <f>K6-K48</f>
        <v>8248.7300000000105</v>
      </c>
      <c r="L49" s="35">
        <f>L6-L48</f>
        <v>8248.7300000000105</v>
      </c>
      <c r="M49" s="35">
        <f>M6-M48</f>
        <v>8248.7300000000105</v>
      </c>
      <c r="N49" s="35">
        <f>N6-N48</f>
        <v>8248.7300000000105</v>
      </c>
      <c r="O49" s="35">
        <f>O6-O48</f>
        <v>8248.7300000000105</v>
      </c>
      <c r="P49" s="35">
        <f>P6-P48</f>
        <v>8248.7300000000105</v>
      </c>
      <c r="Q49" s="35">
        <f>Q6-Q48</f>
        <v>32995.190000000017</v>
      </c>
      <c r="R49" s="35">
        <f>R6-R48</f>
        <v>32995.190000000017</v>
      </c>
      <c r="S49" s="35">
        <f>S6-S48</f>
        <v>32995.190000000017</v>
      </c>
      <c r="T49" s="35">
        <f>T6-T48</f>
        <v>32668.510000000009</v>
      </c>
      <c r="U49" s="35">
        <f>U6-U48</f>
        <v>32668.510000000009</v>
      </c>
      <c r="V49" s="35">
        <f>V6-V48</f>
        <v>32668.510000000009</v>
      </c>
      <c r="W49" s="35">
        <f>W6-W48</f>
        <v>32995.190000000017</v>
      </c>
      <c r="X49" s="35">
        <f>X6-X48</f>
        <v>32995.190000000017</v>
      </c>
      <c r="Y49" s="35">
        <f>Y6-Y48</f>
        <v>32995.190000000017</v>
      </c>
      <c r="Z49" s="35">
        <f>Z6-Z48</f>
        <v>32995.190000000017</v>
      </c>
      <c r="AA49" s="35">
        <f>AA6-AA48</f>
        <v>32995.190000000017</v>
      </c>
      <c r="AB49" s="35">
        <f>AB6-AB48</f>
        <v>32995.190000000017</v>
      </c>
      <c r="AC49" s="35">
        <f>AC6-AC48</f>
        <v>143715.9</v>
      </c>
      <c r="AD49" s="35">
        <f>AD6-AD48</f>
        <v>143715.9</v>
      </c>
      <c r="AE49" s="35">
        <f>AE6-AE48</f>
        <v>143715.9</v>
      </c>
      <c r="AF49" s="35">
        <f>AF6-AF48</f>
        <v>143389.22</v>
      </c>
      <c r="AG49" s="35">
        <f>AG6-AG48</f>
        <v>143389.22</v>
      </c>
      <c r="AH49" s="35">
        <f>AH6-AH48</f>
        <v>143389.22</v>
      </c>
      <c r="AI49" s="35">
        <f>AI6-AI48</f>
        <v>143715.9</v>
      </c>
      <c r="AJ49" s="35">
        <f>AJ6-AJ48</f>
        <v>143715.9</v>
      </c>
      <c r="AK49" s="35">
        <f>AK6-AK48</f>
        <v>143715.9</v>
      </c>
      <c r="AL49" s="35">
        <f>AL6-AL48</f>
        <v>143715.9</v>
      </c>
      <c r="AM49" s="35">
        <f>AM6-AM48</f>
        <v>143715.9</v>
      </c>
      <c r="AN49" s="35">
        <f>AN6-AN48</f>
        <v>143715.9</v>
      </c>
      <c r="AO49" s="35"/>
    </row>
    <row r="50" spans="1:41" s="43" customFormat="1" ht="12.75" customHeight="1">
      <c r="A50" s="164" t="s">
        <v>63</v>
      </c>
      <c r="B50" s="132"/>
      <c r="C50" s="127">
        <v>100000</v>
      </c>
      <c r="D50" s="133">
        <f>C50+D49</f>
        <v>71330.73000000001</v>
      </c>
      <c r="E50" s="134" t="s">
        <v>1</v>
      </c>
      <c r="F50" s="127"/>
      <c r="G50" s="127"/>
      <c r="H50" s="127">
        <f>D53</f>
        <v>69904.11540000001</v>
      </c>
      <c r="I50" s="127">
        <f>H53</f>
        <v>43312.242092</v>
      </c>
      <c r="J50" s="127">
        <f>I53</f>
        <v>20270.606250159988</v>
      </c>
      <c r="K50" s="126">
        <f>J53</f>
        <v>27628.803125156777</v>
      </c>
      <c r="L50" s="126">
        <f>K53</f>
        <v>35877.533125156784</v>
      </c>
      <c r="M50" s="126">
        <f>L53</f>
        <v>43243.737862653659</v>
      </c>
      <c r="N50" s="126">
        <f>M53</f>
        <v>50462.618505400598</v>
      </c>
      <c r="O50" s="126">
        <f>N53</f>
        <v>57537.121535292594</v>
      </c>
      <c r="P50" s="127">
        <f>O53</f>
        <v>64470.134504586749</v>
      </c>
      <c r="Q50" s="127">
        <f>P53</f>
        <v>71264.48721449502</v>
      </c>
      <c r="R50" s="127">
        <f>Q53</f>
        <v>102174.48367020514</v>
      </c>
      <c r="S50" s="127">
        <f>R53</f>
        <v>132466.28019680106</v>
      </c>
      <c r="T50" s="127">
        <f>S53</f>
        <v>162152.24079286505</v>
      </c>
      <c r="U50" s="126">
        <f>T53</f>
        <v>190924.33577700774</v>
      </c>
      <c r="V50" s="127">
        <f>U53</f>
        <v>219120.9888614676</v>
      </c>
      <c r="W50" s="127">
        <f>V53</f>
        <v>246753.70888423827</v>
      </c>
      <c r="X50" s="127">
        <f>W53</f>
        <v>274153.92090655351</v>
      </c>
      <c r="Y50" s="127">
        <f>X53</f>
        <v>301006.12868842244</v>
      </c>
      <c r="Z50" s="127">
        <f t="shared" ref="Z50:AA50" si="9">Y53</f>
        <v>327321.29231465398</v>
      </c>
      <c r="AA50" s="127">
        <f t="shared" si="9"/>
        <v>353110.15266836091</v>
      </c>
      <c r="AB50" s="127">
        <f t="shared" ref="AB50:AN50" si="10">AA53</f>
        <v>378383.23581499368</v>
      </c>
      <c r="AC50" s="127">
        <f t="shared" si="10"/>
        <v>403150.85729869379</v>
      </c>
      <c r="AD50" s="127">
        <f t="shared" si="10"/>
        <v>535929.42215271993</v>
      </c>
      <c r="AE50" s="127">
        <f t="shared" si="10"/>
        <v>666052.41570966551</v>
      </c>
      <c r="AF50" s="127">
        <f t="shared" si="10"/>
        <v>793572.94939547218</v>
      </c>
      <c r="AG50" s="127">
        <f t="shared" si="10"/>
        <v>918222.92600756267</v>
      </c>
      <c r="AH50" s="127">
        <f t="shared" si="10"/>
        <v>1040379.9030874114</v>
      </c>
      <c r="AI50" s="127">
        <f t="shared" si="10"/>
        <v>1160093.7406256632</v>
      </c>
      <c r="AJ50" s="127">
        <f t="shared" si="10"/>
        <v>1277733.4478131498</v>
      </c>
      <c r="AK50" s="127">
        <f t="shared" si="10"/>
        <v>1393020.3608568867</v>
      </c>
      <c r="AL50" s="127">
        <f t="shared" si="10"/>
        <v>1506001.5356397489</v>
      </c>
      <c r="AM50" s="127">
        <f t="shared" si="10"/>
        <v>1616723.0869269539</v>
      </c>
      <c r="AN50" s="127">
        <f t="shared" si="10"/>
        <v>1725230.2071884146</v>
      </c>
    </row>
    <row r="51" spans="1:41" s="43" customFormat="1" ht="12.75" customHeight="1">
      <c r="B51" s="118"/>
      <c r="C51" s="40"/>
      <c r="D51" s="91"/>
      <c r="E51" s="42"/>
      <c r="H51" s="46">
        <f>H50+H49</f>
        <v>44196.165399999998</v>
      </c>
      <c r="I51" s="43">
        <f>I50+I49</f>
        <v>20684.292091999989</v>
      </c>
      <c r="J51" s="40">
        <f>J49+J50</f>
        <v>28192.656250159976</v>
      </c>
      <c r="K51" s="47">
        <f>K49+K50</f>
        <v>35877.533125156784</v>
      </c>
      <c r="L51" s="47">
        <f>L49+L50</f>
        <v>44126.263125156795</v>
      </c>
      <c r="M51" s="47">
        <f>M49+M50</f>
        <v>51492.46786265367</v>
      </c>
      <c r="N51" s="47">
        <f>N50+N49</f>
        <v>58711.348505400609</v>
      </c>
      <c r="O51" s="47">
        <f>O50+O49</f>
        <v>65785.851535292604</v>
      </c>
      <c r="P51" s="40">
        <f>SUM(P49:P50)</f>
        <v>72718.86450458676</v>
      </c>
      <c r="Q51" s="40">
        <f>SUM(Q49:Q50)</f>
        <v>104259.67721449504</v>
      </c>
      <c r="R51" s="40">
        <f>SUM(R49:R50)</f>
        <v>135169.67367020517</v>
      </c>
      <c r="S51" s="40">
        <f>SUM(S49:S50)</f>
        <v>165461.47019680106</v>
      </c>
      <c r="T51" s="40">
        <f>SUM(T49:T50)</f>
        <v>194820.75079286506</v>
      </c>
      <c r="U51" s="47">
        <f>SUM(U49:U50)</f>
        <v>223592.84577700775</v>
      </c>
      <c r="V51" s="40">
        <f>SUM(V49:V50)</f>
        <v>251789.49886146761</v>
      </c>
      <c r="W51" s="40">
        <f>SUM( W49:W50)</f>
        <v>279748.89888423827</v>
      </c>
      <c r="X51" s="40">
        <f>SUM(X49:X50)</f>
        <v>307149.11090655351</v>
      </c>
      <c r="Y51" s="147">
        <f>SUM(Y49:Y50)</f>
        <v>334001.31868842244</v>
      </c>
      <c r="Z51" s="147">
        <f t="shared" ref="Z51:AA51" si="11">SUM(Z49:Z50)</f>
        <v>360316.48231465399</v>
      </c>
      <c r="AA51" s="147">
        <f t="shared" si="11"/>
        <v>386105.34266836091</v>
      </c>
      <c r="AB51" s="147">
        <f t="shared" ref="AB51" si="12">SUM(AB49:AB50)</f>
        <v>411378.42581499368</v>
      </c>
      <c r="AC51" s="147">
        <f t="shared" ref="AC51" si="13">SUM(AC49:AC50)</f>
        <v>546866.75729869376</v>
      </c>
      <c r="AD51" s="147">
        <f t="shared" ref="AD51" si="14">SUM(AD49:AD50)</f>
        <v>679645.32215271995</v>
      </c>
      <c r="AE51" s="147">
        <f t="shared" ref="AE51" si="15">SUM(AE49:AE50)</f>
        <v>809768.31570966553</v>
      </c>
      <c r="AF51" s="147">
        <f t="shared" ref="AF51" si="16">SUM(AF49:AF50)</f>
        <v>936962.16939547216</v>
      </c>
      <c r="AG51" s="147">
        <f t="shared" ref="AG51" si="17">SUM(AG49:AG50)</f>
        <v>1061612.1460075628</v>
      </c>
      <c r="AH51" s="147">
        <f t="shared" ref="AH51" si="18">SUM(AH49:AH50)</f>
        <v>1183769.1230874115</v>
      </c>
      <c r="AI51" s="147">
        <f t="shared" ref="AI51" si="19">SUM(AI49:AI50)</f>
        <v>1303809.6406256631</v>
      </c>
      <c r="AJ51" s="147">
        <f t="shared" ref="AJ51" si="20">SUM(AJ49:AJ50)</f>
        <v>1421449.3478131497</v>
      </c>
      <c r="AK51" s="147">
        <f t="shared" ref="AK51" si="21">SUM(AK49:AK50)</f>
        <v>1536736.2608568866</v>
      </c>
      <c r="AL51" s="147">
        <f t="shared" ref="AL51" si="22">SUM(AL49:AL50)</f>
        <v>1649717.4356397488</v>
      </c>
      <c r="AM51" s="147">
        <f t="shared" ref="AM51" si="23">SUM(AM49:AM50)</f>
        <v>1760438.9869269538</v>
      </c>
      <c r="AN51" s="147">
        <f t="shared" ref="AN51" si="24">SUM(AN49:AN50)</f>
        <v>1868946.1071884145</v>
      </c>
      <c r="AO51" s="40"/>
    </row>
    <row r="52" spans="1:41" s="24" customFormat="1" ht="12.75" customHeight="1">
      <c r="A52" s="95" t="s">
        <v>64</v>
      </c>
      <c r="B52" s="95"/>
      <c r="C52" s="135">
        <v>0.02</v>
      </c>
      <c r="D52" s="136">
        <v>0.02</v>
      </c>
      <c r="E52" s="125"/>
      <c r="F52" s="125"/>
      <c r="G52" s="137"/>
      <c r="H52" s="138">
        <f>$D$52</f>
        <v>0.02</v>
      </c>
      <c r="I52" s="138">
        <f>$D$52</f>
        <v>0.02</v>
      </c>
      <c r="J52" s="138">
        <f>$D$52</f>
        <v>0.02</v>
      </c>
      <c r="K52" s="138">
        <f>$D$52</f>
        <v>0.02</v>
      </c>
      <c r="L52" s="138">
        <f>$D$52</f>
        <v>0.02</v>
      </c>
      <c r="M52" s="138">
        <f>$D$52</f>
        <v>0.02</v>
      </c>
      <c r="N52" s="138">
        <f>$D$52</f>
        <v>0.02</v>
      </c>
      <c r="O52" s="138">
        <f>$D$52</f>
        <v>0.02</v>
      </c>
      <c r="P52" s="138">
        <f>$D$52</f>
        <v>0.02</v>
      </c>
      <c r="Q52" s="138">
        <f>$D$52</f>
        <v>0.02</v>
      </c>
      <c r="R52" s="138">
        <f>$D$52</f>
        <v>0.02</v>
      </c>
      <c r="S52" s="138">
        <f>$D$52</f>
        <v>0.02</v>
      </c>
      <c r="T52" s="138">
        <f>$D$52</f>
        <v>0.02</v>
      </c>
      <c r="U52" s="138">
        <f>$D$52</f>
        <v>0.02</v>
      </c>
      <c r="V52" s="138">
        <f>$D$52</f>
        <v>0.02</v>
      </c>
      <c r="W52" s="138">
        <f>$D$52</f>
        <v>0.02</v>
      </c>
      <c r="X52" s="138">
        <f>$D$52</f>
        <v>0.02</v>
      </c>
      <c r="Y52" s="52">
        <f>$D$52</f>
        <v>0.02</v>
      </c>
      <c r="Z52" s="102">
        <f t="shared" ref="Z52:AN52" si="25">$D$52</f>
        <v>0.02</v>
      </c>
      <c r="AA52" s="102">
        <f t="shared" si="25"/>
        <v>0.02</v>
      </c>
      <c r="AB52" s="102">
        <f t="shared" si="25"/>
        <v>0.02</v>
      </c>
      <c r="AC52" s="102">
        <f t="shared" si="25"/>
        <v>0.02</v>
      </c>
      <c r="AD52" s="102">
        <f t="shared" si="25"/>
        <v>0.02</v>
      </c>
      <c r="AE52" s="102">
        <f t="shared" si="25"/>
        <v>0.02</v>
      </c>
      <c r="AF52" s="102">
        <f t="shared" si="25"/>
        <v>0.02</v>
      </c>
      <c r="AG52" s="102">
        <f t="shared" si="25"/>
        <v>0.02</v>
      </c>
      <c r="AH52" s="102">
        <f t="shared" si="25"/>
        <v>0.02</v>
      </c>
      <c r="AI52" s="102">
        <f t="shared" si="25"/>
        <v>0.02</v>
      </c>
      <c r="AJ52" s="102">
        <f t="shared" si="25"/>
        <v>0.02</v>
      </c>
      <c r="AK52" s="102">
        <f t="shared" si="25"/>
        <v>0.02</v>
      </c>
      <c r="AL52" s="102">
        <f t="shared" si="25"/>
        <v>0.02</v>
      </c>
      <c r="AM52" s="102">
        <f t="shared" si="25"/>
        <v>0.02</v>
      </c>
      <c r="AN52" s="102">
        <f t="shared" si="25"/>
        <v>0.02</v>
      </c>
      <c r="AO52" s="22"/>
    </row>
    <row r="53" spans="1:41" s="24" customFormat="1" ht="12.75" customHeight="1">
      <c r="A53" s="139" t="s">
        <v>65</v>
      </c>
      <c r="B53" s="139"/>
      <c r="C53" s="139"/>
      <c r="D53" s="140">
        <f>D50*(1-D52)</f>
        <v>69904.11540000001</v>
      </c>
      <c r="E53" s="141"/>
      <c r="F53" s="142"/>
      <c r="G53" s="139"/>
      <c r="H53" s="143">
        <f>H51*(1-H52)</f>
        <v>43312.242092</v>
      </c>
      <c r="I53" s="143">
        <f>I51*(1-I52)</f>
        <v>20270.606250159988</v>
      </c>
      <c r="J53" s="143">
        <f>J51*(1-J52)</f>
        <v>27628.803125156777</v>
      </c>
      <c r="K53" s="140">
        <f>K51*(1-K582)</f>
        <v>35877.533125156784</v>
      </c>
      <c r="L53" s="140">
        <f>L51*(1-L52)</f>
        <v>43243.737862653659</v>
      </c>
      <c r="M53" s="140">
        <f>M51*(1-M52)</f>
        <v>50462.618505400598</v>
      </c>
      <c r="N53" s="140">
        <f>N51*(1-N52)</f>
        <v>57537.121535292594</v>
      </c>
      <c r="O53" s="140">
        <f>O51*(1-O52)</f>
        <v>64470.134504586749</v>
      </c>
      <c r="P53" s="144">
        <f>P51*(1-P52)</f>
        <v>71264.48721449502</v>
      </c>
      <c r="Q53" s="140">
        <f>Q51*(1-Q52)</f>
        <v>102174.48367020514</v>
      </c>
      <c r="R53" s="140">
        <f>R51*(1-R52)</f>
        <v>132466.28019680106</v>
      </c>
      <c r="S53" s="140">
        <f>S51*(1-S52)</f>
        <v>162152.24079286505</v>
      </c>
      <c r="T53" s="144">
        <f>T51*(1-T52)</f>
        <v>190924.33577700774</v>
      </c>
      <c r="U53" s="140">
        <f>U51*(1-U52)</f>
        <v>219120.9888614676</v>
      </c>
      <c r="V53" s="144">
        <f>V51*(1-V52)</f>
        <v>246753.70888423827</v>
      </c>
      <c r="W53" s="144">
        <f>W51*(1-W52)</f>
        <v>274153.92090655351</v>
      </c>
      <c r="X53" s="144">
        <f>X51*(1-X52)</f>
        <v>301006.12868842244</v>
      </c>
      <c r="Y53" s="129">
        <f>Y51*(1-Y52)</f>
        <v>327321.29231465398</v>
      </c>
      <c r="Z53" s="129">
        <f t="shared" ref="Z53:AA53" si="26">Z51*(1-Z52)</f>
        <v>353110.15266836091</v>
      </c>
      <c r="AA53" s="129">
        <f t="shared" si="26"/>
        <v>378383.23581499368</v>
      </c>
      <c r="AB53" s="129">
        <f t="shared" ref="AB53" si="27">AB51*(1-AB52)</f>
        <v>403150.85729869379</v>
      </c>
      <c r="AC53" s="129">
        <f t="shared" ref="AC53" si="28">AC51*(1-AC52)</f>
        <v>535929.42215271993</v>
      </c>
      <c r="AD53" s="129">
        <f t="shared" ref="AD53" si="29">AD51*(1-AD52)</f>
        <v>666052.41570966551</v>
      </c>
      <c r="AE53" s="129">
        <f t="shared" ref="AE53" si="30">AE51*(1-AE52)</f>
        <v>793572.94939547218</v>
      </c>
      <c r="AF53" s="129">
        <f t="shared" ref="AF53" si="31">AF51*(1-AF52)</f>
        <v>918222.92600756267</v>
      </c>
      <c r="AG53" s="129">
        <f t="shared" ref="AG53" si="32">AG51*(1-AG52)</f>
        <v>1040379.9030874114</v>
      </c>
      <c r="AH53" s="129">
        <f t="shared" ref="AH53" si="33">AH51*(1-AH52)</f>
        <v>1160093.7406256632</v>
      </c>
      <c r="AI53" s="129">
        <f t="shared" ref="AI53" si="34">AI51*(1-AI52)</f>
        <v>1277733.4478131498</v>
      </c>
      <c r="AJ53" s="129">
        <f t="shared" ref="AJ53" si="35">AJ51*(1-AJ52)</f>
        <v>1393020.3608568867</v>
      </c>
      <c r="AK53" s="129">
        <f t="shared" ref="AK53" si="36">AK51*(1-AK52)</f>
        <v>1506001.5356397489</v>
      </c>
      <c r="AL53" s="129">
        <f t="shared" ref="AL53" si="37">AL51*(1-AL52)</f>
        <v>1616723.0869269539</v>
      </c>
      <c r="AM53" s="129">
        <f t="shared" ref="AM53" si="38">AM51*(1-AM52)</f>
        <v>1725230.2071884146</v>
      </c>
      <c r="AN53" s="129">
        <f t="shared" ref="AN53" si="39">AN51*(1-AN52)</f>
        <v>1831567.1850446463</v>
      </c>
    </row>
    <row r="54" spans="1:41" s="24" customFormat="1" ht="12.75" customHeight="1">
      <c r="A54" s="17"/>
      <c r="B54" s="17"/>
      <c r="C54" s="17"/>
      <c r="D54" s="18"/>
      <c r="E54" s="19"/>
      <c r="F54" s="19"/>
      <c r="G54" s="19"/>
      <c r="H54" s="19"/>
      <c r="I54" s="19"/>
      <c r="J54" s="19"/>
      <c r="K54" s="23"/>
      <c r="L54" s="23"/>
      <c r="M54" s="23"/>
      <c r="N54" s="23"/>
      <c r="O54" s="23"/>
      <c r="P54" s="25"/>
      <c r="S54" s="18"/>
      <c r="U54" s="18"/>
    </row>
    <row r="55" spans="1:41" s="24" customFormat="1" ht="12.75" customHeight="1">
      <c r="A55" s="19"/>
      <c r="B55" s="19"/>
      <c r="C55" s="19"/>
      <c r="D55" s="18"/>
      <c r="E55" s="19"/>
      <c r="F55" s="19"/>
      <c r="G55" s="19"/>
      <c r="H55" s="19"/>
      <c r="I55" s="19"/>
      <c r="J55" s="19"/>
      <c r="K55" s="23"/>
      <c r="L55" s="18"/>
      <c r="M55" s="18"/>
      <c r="N55" s="18"/>
      <c r="O55" s="18"/>
      <c r="S55" s="18"/>
      <c r="U55" s="18"/>
    </row>
    <row r="56" spans="1:41" s="24" customFormat="1" ht="12.75" customHeight="1">
      <c r="A56"/>
      <c r="B56" s="19"/>
      <c r="C56" s="19"/>
      <c r="D56" s="18"/>
      <c r="E56" s="19"/>
      <c r="F56" s="19"/>
      <c r="G56" s="19"/>
      <c r="H56" s="19"/>
      <c r="I56" s="19"/>
      <c r="J56" s="19"/>
      <c r="K56" s="18"/>
      <c r="L56" s="18"/>
      <c r="M56" s="18"/>
      <c r="N56" s="18"/>
      <c r="O56" s="18"/>
      <c r="S56" s="18"/>
      <c r="U56" s="18"/>
    </row>
    <row r="57" spans="1:41" s="24" customFormat="1" ht="12.75" customHeight="1">
      <c r="A57"/>
      <c r="B57" s="19"/>
      <c r="C57" s="19"/>
      <c r="D57" s="18"/>
      <c r="E57" s="19"/>
      <c r="F57" s="19"/>
      <c r="G57" s="19"/>
      <c r="H57" s="19"/>
      <c r="I57" s="19"/>
      <c r="J57" s="19"/>
      <c r="K57" s="18"/>
      <c r="L57" s="18"/>
      <c r="M57" s="18"/>
      <c r="N57" s="18"/>
      <c r="O57" s="18"/>
      <c r="Q57" s="31"/>
      <c r="U57" s="18"/>
    </row>
    <row r="58" spans="1:41" s="24" customFormat="1" ht="12.75" customHeight="1">
      <c r="A58"/>
      <c r="B58" s="19"/>
      <c r="C58" s="19"/>
      <c r="D58" s="18"/>
      <c r="E58" s="19"/>
      <c r="F58" s="19"/>
      <c r="G58" s="19"/>
      <c r="H58" s="19"/>
      <c r="I58" s="19"/>
      <c r="J58" s="19"/>
      <c r="K58" s="18"/>
      <c r="L58" s="18"/>
      <c r="M58" s="18"/>
      <c r="N58" s="18"/>
      <c r="O58" s="18"/>
      <c r="Q58" s="31"/>
      <c r="U58" s="18"/>
    </row>
    <row r="59" spans="1:41" s="24" customFormat="1" ht="12.75" customHeight="1">
      <c r="A59"/>
      <c r="B59" s="19"/>
      <c r="C59" s="19"/>
      <c r="D59" s="32"/>
      <c r="E59" s="19"/>
      <c r="F59" s="19"/>
      <c r="G59" s="19"/>
      <c r="H59" s="19"/>
      <c r="I59" s="19"/>
      <c r="J59" s="19"/>
      <c r="K59" s="18"/>
      <c r="L59" s="18"/>
      <c r="M59" s="18"/>
      <c r="N59" s="18"/>
      <c r="O59" s="18"/>
      <c r="Q59" s="30"/>
      <c r="R59" s="18"/>
      <c r="S59" s="18"/>
      <c r="U59" s="18"/>
    </row>
    <row r="60" spans="1:41" s="24" customFormat="1" ht="12.75" customHeight="1">
      <c r="A60"/>
      <c r="B60" s="19"/>
      <c r="C60" s="19"/>
      <c r="D60" s="18"/>
      <c r="E60" s="19"/>
      <c r="F60" s="19"/>
      <c r="G60" s="19"/>
      <c r="H60" s="19"/>
      <c r="I60" s="19"/>
      <c r="J60" s="19"/>
      <c r="K60" s="18"/>
      <c r="L60" s="18"/>
      <c r="M60" s="18"/>
      <c r="N60" s="18"/>
      <c r="O60" s="18"/>
      <c r="Q60" s="18"/>
      <c r="S60" s="18"/>
    </row>
    <row r="61" spans="1:41" s="24" customFormat="1" ht="12.75" customHeight="1">
      <c r="A61"/>
      <c r="B61" s="19"/>
      <c r="C61" s="19"/>
      <c r="D61" s="18"/>
      <c r="E61" s="19"/>
      <c r="F61" s="19"/>
      <c r="G61" s="19"/>
      <c r="H61" s="19"/>
      <c r="I61" s="19"/>
      <c r="J61" s="19"/>
      <c r="K61" s="18"/>
      <c r="L61" s="18"/>
      <c r="M61" s="18"/>
      <c r="N61" s="18"/>
      <c r="O61" s="18"/>
      <c r="Q61" s="18"/>
      <c r="R61" s="18"/>
      <c r="S61" s="18"/>
    </row>
    <row r="62" spans="1:41" s="24" customFormat="1" ht="12.75" customHeight="1">
      <c r="A62" s="19"/>
      <c r="B62" s="19"/>
      <c r="C62" s="19"/>
      <c r="D62" s="18"/>
      <c r="E62" s="19"/>
      <c r="F62" s="19"/>
      <c r="G62" s="19"/>
      <c r="H62" s="19"/>
      <c r="I62" s="19"/>
      <c r="J62" s="19"/>
      <c r="K62" s="18"/>
      <c r="L62" s="18"/>
      <c r="M62" s="18"/>
      <c r="N62" s="18"/>
      <c r="O62" s="18"/>
      <c r="Q62" s="18"/>
      <c r="R62" s="18"/>
      <c r="S62" s="18"/>
    </row>
    <row r="63" spans="1:41" s="24" customFormat="1" ht="12.75" customHeight="1">
      <c r="A63" s="19"/>
      <c r="B63" s="19"/>
      <c r="C63" s="19"/>
      <c r="D63" s="19"/>
      <c r="E63" s="19"/>
      <c r="F63" s="19"/>
      <c r="G63" s="19"/>
      <c r="H63" s="19"/>
      <c r="I63" s="19"/>
      <c r="J63" s="19"/>
      <c r="K63" s="33"/>
      <c r="L63" s="33"/>
      <c r="M63" s="33"/>
      <c r="Q63" s="18"/>
    </row>
    <row r="64" spans="1:41" s="24" customFormat="1" ht="12.75" customHeight="1">
      <c r="K64" s="33"/>
      <c r="L64" s="33"/>
      <c r="M64" s="33"/>
      <c r="Q64" s="30"/>
    </row>
    <row r="65" spans="1:17" ht="12.75" customHeight="1">
      <c r="A65" s="20"/>
      <c r="B65" s="20"/>
      <c r="C65" s="20"/>
      <c r="D65" s="24"/>
      <c r="E65" s="24"/>
      <c r="F65" s="24"/>
      <c r="G65" s="24"/>
      <c r="H65" s="24"/>
      <c r="I65" s="24"/>
      <c r="J65" s="24"/>
      <c r="K65" s="33"/>
      <c r="L65" s="33"/>
      <c r="M65" s="33"/>
      <c r="N65" s="24"/>
      <c r="O65" s="24"/>
      <c r="P65" s="24"/>
      <c r="Q65" s="13"/>
    </row>
    <row r="66" spans="1:17" ht="12.75" customHeight="1">
      <c r="A66" s="20"/>
      <c r="B66" s="20"/>
      <c r="C66" s="20"/>
      <c r="D66" s="19"/>
      <c r="E66" s="19"/>
      <c r="F66" s="19"/>
      <c r="G66" s="19"/>
      <c r="H66" s="19"/>
      <c r="I66" s="19"/>
      <c r="J66" s="19"/>
      <c r="K66" s="33"/>
      <c r="L66" s="33"/>
      <c r="M66" s="33"/>
      <c r="N66" s="33"/>
      <c r="O66" s="33"/>
      <c r="P66" s="24"/>
    </row>
    <row r="67" spans="1:17" ht="12.75" customHeight="1">
      <c r="A67" s="19"/>
      <c r="B67" s="19"/>
      <c r="C67" s="19"/>
      <c r="D67" s="19"/>
      <c r="E67" s="19"/>
      <c r="F67" s="19"/>
      <c r="G67" s="19"/>
      <c r="H67" s="19"/>
      <c r="I67" s="19"/>
      <c r="J67" s="19"/>
      <c r="K67" s="29"/>
      <c r="L67" s="29"/>
      <c r="M67" s="29"/>
      <c r="N67" s="29"/>
      <c r="O67" s="29"/>
      <c r="P67" s="24"/>
    </row>
    <row r="68" spans="1:17" ht="12.75" customHeight="1">
      <c r="A68" s="19"/>
      <c r="B68" s="19"/>
      <c r="C68" s="19"/>
      <c r="D68" s="19"/>
      <c r="E68" s="19"/>
      <c r="F68" s="19"/>
      <c r="G68" s="19"/>
      <c r="H68" s="19"/>
      <c r="I68" s="19"/>
      <c r="J68" s="19"/>
      <c r="K68" s="18"/>
      <c r="L68" s="18"/>
      <c r="M68" s="18"/>
      <c r="N68" s="18"/>
      <c r="O68" s="18"/>
      <c r="P68" s="24"/>
    </row>
    <row r="69" spans="1:17" ht="12.75" customHeight="1">
      <c r="A69" s="19"/>
      <c r="B69" s="19"/>
      <c r="C69" s="19"/>
      <c r="D69" s="19"/>
      <c r="E69" s="19"/>
      <c r="F69" s="19"/>
      <c r="G69" s="19"/>
      <c r="H69" s="19"/>
      <c r="I69" s="19"/>
      <c r="J69" s="19"/>
      <c r="K69" s="18"/>
      <c r="L69" s="18"/>
      <c r="M69" s="18"/>
      <c r="N69" s="18"/>
      <c r="O69" s="18"/>
      <c r="P69" s="24"/>
    </row>
    <row r="70" spans="1:17" ht="12.75" customHeight="1">
      <c r="A70" s="19"/>
      <c r="B70" s="19"/>
      <c r="C70" s="19"/>
      <c r="D70" s="19"/>
      <c r="E70" s="19"/>
      <c r="F70" s="19"/>
      <c r="G70" s="19"/>
      <c r="H70" s="19"/>
      <c r="I70" s="19"/>
      <c r="J70" s="19"/>
      <c r="K70" s="18"/>
      <c r="L70" s="18"/>
      <c r="M70" s="18"/>
      <c r="N70" s="18"/>
      <c r="O70" s="18"/>
      <c r="P70" s="24"/>
    </row>
    <row r="71" spans="1:17" ht="12.75" customHeight="1">
      <c r="A71" s="19"/>
      <c r="B71" s="19"/>
      <c r="C71" s="19"/>
      <c r="D71" s="19"/>
      <c r="E71" s="19"/>
      <c r="F71" s="19"/>
      <c r="G71" s="19"/>
      <c r="H71" s="19"/>
      <c r="I71" s="19"/>
      <c r="J71" s="19"/>
      <c r="K71" s="18"/>
      <c r="L71" s="18"/>
      <c r="M71" s="18"/>
      <c r="N71" s="18"/>
      <c r="O71" s="18"/>
      <c r="P71" s="24"/>
    </row>
    <row r="72" spans="1:17" ht="12.75" customHeight="1">
      <c r="A72" s="19"/>
      <c r="B72" s="19"/>
      <c r="C72" s="19"/>
      <c r="D72" s="19"/>
      <c r="E72" s="19"/>
      <c r="F72" s="19"/>
      <c r="G72" s="19"/>
      <c r="H72" s="19"/>
      <c r="I72" s="19"/>
      <c r="J72" s="19"/>
      <c r="K72" s="18"/>
      <c r="L72" s="18"/>
      <c r="M72" s="18"/>
      <c r="N72" s="18"/>
      <c r="O72" s="18"/>
      <c r="P72" s="24"/>
    </row>
    <row r="73" spans="1:17" ht="12.75" customHeight="1">
      <c r="A73" s="19"/>
      <c r="B73" s="19"/>
      <c r="C73" s="19"/>
      <c r="D73" s="19"/>
      <c r="E73" s="19"/>
      <c r="F73" s="19"/>
      <c r="G73" s="19"/>
      <c r="H73" s="19"/>
      <c r="I73" s="19"/>
      <c r="J73" s="19"/>
      <c r="K73" s="36"/>
      <c r="L73" s="36"/>
      <c r="M73" s="36"/>
      <c r="N73" s="36"/>
      <c r="O73" s="36"/>
      <c r="P73" s="24"/>
    </row>
    <row r="74" spans="1:17" ht="12.75" customHeight="1">
      <c r="A74" s="20"/>
      <c r="B74" s="20"/>
      <c r="C74" s="20"/>
      <c r="D74" s="19"/>
      <c r="E74" s="19"/>
      <c r="F74" s="19"/>
      <c r="G74" s="19"/>
      <c r="H74" s="19"/>
      <c r="I74" s="19"/>
      <c r="J74" s="19"/>
      <c r="K74" s="18"/>
      <c r="L74" s="18"/>
      <c r="M74" s="18"/>
      <c r="N74" s="18"/>
      <c r="O74" s="18"/>
      <c r="P74" s="24"/>
    </row>
    <row r="75" spans="1:17" ht="12.75" customHeight="1">
      <c r="A75" s="19"/>
      <c r="B75" s="19"/>
      <c r="C75" s="19"/>
      <c r="D75" s="19"/>
      <c r="E75" s="19"/>
      <c r="F75" s="19"/>
      <c r="G75" s="19"/>
      <c r="H75" s="19"/>
      <c r="I75" s="19"/>
      <c r="J75" s="19"/>
      <c r="K75" s="18"/>
      <c r="L75" s="18"/>
      <c r="M75" s="18"/>
      <c r="N75" s="18"/>
      <c r="O75" s="18"/>
      <c r="P75" s="24"/>
    </row>
    <row r="76" spans="1:17" ht="12.75" customHeight="1">
      <c r="A76" s="19"/>
      <c r="B76" s="19"/>
      <c r="C76" s="19"/>
      <c r="D76" s="19"/>
      <c r="E76" s="19"/>
      <c r="F76" s="19"/>
      <c r="G76" s="19"/>
      <c r="H76" s="19"/>
      <c r="I76" s="19"/>
      <c r="J76" s="19"/>
      <c r="K76" s="36"/>
      <c r="L76" s="36"/>
      <c r="M76" s="36"/>
      <c r="N76" s="36"/>
      <c r="O76" s="36"/>
      <c r="P76" s="24"/>
    </row>
    <row r="77" spans="1:17" ht="12.75" customHeight="1">
      <c r="A77" s="20"/>
      <c r="B77" s="20"/>
      <c r="C77" s="20"/>
      <c r="D77" s="19"/>
      <c r="E77" s="19"/>
      <c r="F77" s="19"/>
      <c r="G77" s="19"/>
      <c r="H77" s="19"/>
      <c r="I77" s="19"/>
      <c r="J77" s="19"/>
      <c r="K77" s="18"/>
      <c r="L77" s="18"/>
      <c r="M77" s="18"/>
      <c r="N77" s="18"/>
      <c r="O77" s="18"/>
      <c r="P77" s="24"/>
    </row>
    <row r="78" spans="1:17" ht="12.75" customHeight="1">
      <c r="A78" s="20"/>
      <c r="B78" s="20"/>
      <c r="C78" s="20"/>
      <c r="D78" s="19"/>
      <c r="E78" s="19"/>
      <c r="F78" s="19"/>
      <c r="G78" s="19"/>
      <c r="H78" s="19"/>
      <c r="I78" s="19"/>
      <c r="J78" s="19"/>
      <c r="K78" s="18"/>
      <c r="L78" s="18"/>
      <c r="M78" s="18"/>
      <c r="N78" s="18"/>
      <c r="O78" s="18"/>
      <c r="P78" s="24"/>
    </row>
    <row r="79" spans="1:17" ht="12.75" customHeight="1">
      <c r="A79" s="19"/>
      <c r="B79" s="19"/>
      <c r="C79" s="19"/>
      <c r="D79" s="19"/>
      <c r="E79" s="19"/>
      <c r="F79" s="19"/>
      <c r="G79" s="19"/>
      <c r="H79" s="19"/>
      <c r="I79" s="19"/>
      <c r="J79" s="19"/>
      <c r="K79" s="18"/>
      <c r="L79" s="18"/>
      <c r="M79" s="18"/>
      <c r="N79" s="18"/>
      <c r="O79" s="18"/>
      <c r="P79" s="24"/>
    </row>
    <row r="80" spans="1:17" ht="12.75" customHeight="1">
      <c r="A80" s="19"/>
      <c r="B80" s="19"/>
      <c r="C80" s="19"/>
      <c r="D80" s="19"/>
      <c r="E80" s="19"/>
      <c r="F80" s="19"/>
      <c r="G80" s="19"/>
      <c r="H80" s="19"/>
      <c r="I80" s="19"/>
      <c r="J80" s="19"/>
      <c r="K80" s="18"/>
      <c r="L80" s="18"/>
      <c r="M80" s="18"/>
      <c r="N80" s="18"/>
      <c r="O80" s="18"/>
      <c r="P80" s="24"/>
    </row>
    <row r="81" spans="1:16" ht="12.75" customHeight="1">
      <c r="A81" s="19"/>
      <c r="B81" s="19"/>
      <c r="C81" s="19"/>
      <c r="D81" s="19"/>
      <c r="E81" s="19"/>
      <c r="F81" s="19"/>
      <c r="G81" s="19"/>
      <c r="H81" s="19"/>
      <c r="I81" s="19"/>
      <c r="J81" s="19"/>
      <c r="K81" s="18"/>
      <c r="L81" s="18"/>
      <c r="M81" s="18"/>
      <c r="N81" s="18"/>
      <c r="O81" s="18"/>
      <c r="P81" s="24"/>
    </row>
    <row r="82" spans="1:16" ht="12.75" customHeight="1">
      <c r="A82" s="19"/>
      <c r="B82" s="19"/>
      <c r="C82" s="19"/>
      <c r="D82" s="19"/>
      <c r="E82" s="19"/>
      <c r="F82" s="19"/>
      <c r="G82" s="19"/>
      <c r="H82" s="19"/>
      <c r="I82" s="19"/>
      <c r="J82" s="19"/>
      <c r="K82" s="36"/>
      <c r="L82" s="36"/>
      <c r="M82" s="36"/>
      <c r="N82" s="36"/>
      <c r="O82" s="36"/>
      <c r="P82" s="24"/>
    </row>
    <row r="83" spans="1:16" ht="12.75" customHeight="1">
      <c r="A83" s="20"/>
      <c r="B83" s="20"/>
      <c r="C83" s="20"/>
      <c r="D83" s="19"/>
      <c r="E83" s="19"/>
      <c r="F83" s="19"/>
      <c r="G83" s="19"/>
      <c r="H83" s="19"/>
      <c r="I83" s="19"/>
      <c r="J83" s="19"/>
      <c r="K83" s="18"/>
      <c r="L83" s="18"/>
      <c r="M83" s="18"/>
      <c r="N83" s="18"/>
      <c r="O83" s="18"/>
      <c r="P83" s="24"/>
    </row>
    <row r="84" spans="1:16" ht="12.75" customHeight="1">
      <c r="A84" s="20"/>
      <c r="B84" s="20"/>
      <c r="C84" s="20"/>
      <c r="D84" s="19"/>
      <c r="E84" s="19"/>
      <c r="F84" s="19"/>
      <c r="G84" s="19"/>
      <c r="H84" s="19"/>
      <c r="I84" s="19"/>
      <c r="J84" s="19"/>
      <c r="K84" s="18"/>
      <c r="L84" s="18"/>
      <c r="M84" s="18"/>
      <c r="N84" s="18"/>
      <c r="O84" s="18"/>
      <c r="P84" s="24"/>
    </row>
    <row r="85" spans="1:16" ht="12.75" customHeight="1">
      <c r="A85" s="19"/>
      <c r="B85" s="19"/>
      <c r="C85" s="19"/>
      <c r="D85" s="19"/>
      <c r="E85" s="19"/>
      <c r="F85" s="19"/>
      <c r="G85" s="19"/>
      <c r="H85" s="19"/>
      <c r="I85" s="19"/>
      <c r="J85" s="19"/>
      <c r="K85" s="18"/>
      <c r="L85" s="18"/>
      <c r="M85" s="18"/>
      <c r="N85" s="18"/>
      <c r="O85" s="18"/>
      <c r="P85" s="24"/>
    </row>
    <row r="86" spans="1:16" ht="12.75" customHeight="1">
      <c r="A86" s="19"/>
      <c r="B86" s="19"/>
      <c r="C86" s="19"/>
      <c r="D86" s="19"/>
      <c r="E86" s="19"/>
      <c r="F86" s="19"/>
      <c r="G86" s="19"/>
      <c r="H86" s="19"/>
      <c r="I86" s="19"/>
      <c r="J86" s="19"/>
      <c r="K86" s="18"/>
      <c r="L86" s="18"/>
      <c r="M86" s="18"/>
      <c r="N86" s="18"/>
      <c r="O86" s="18"/>
      <c r="P86" s="24"/>
    </row>
    <row r="87" spans="1:16" ht="12.75" customHeight="1">
      <c r="A87" s="19"/>
      <c r="B87" s="19"/>
      <c r="C87" s="19"/>
      <c r="D87" s="19"/>
      <c r="E87" s="19"/>
      <c r="F87" s="19"/>
      <c r="G87" s="19"/>
      <c r="H87" s="19"/>
      <c r="I87" s="19"/>
      <c r="J87" s="19"/>
      <c r="K87" s="18"/>
      <c r="L87" s="18"/>
      <c r="M87" s="18"/>
      <c r="N87" s="18"/>
      <c r="O87" s="18"/>
      <c r="P87" s="24"/>
    </row>
    <row r="88" spans="1:16" ht="12.75" customHeight="1">
      <c r="A88" s="19"/>
      <c r="B88" s="19"/>
      <c r="C88" s="19"/>
      <c r="D88" s="19"/>
      <c r="E88" s="19"/>
      <c r="F88" s="19"/>
      <c r="G88" s="19"/>
      <c r="H88" s="19"/>
      <c r="I88" s="19"/>
      <c r="J88" s="19"/>
      <c r="K88" s="18"/>
      <c r="L88" s="18"/>
      <c r="M88" s="18"/>
      <c r="N88" s="18"/>
      <c r="O88" s="18"/>
      <c r="P88" s="24"/>
    </row>
    <row r="89" spans="1:16" ht="12.75" customHeight="1">
      <c r="A89" s="19"/>
      <c r="B89" s="19"/>
      <c r="C89" s="19"/>
      <c r="D89" s="19"/>
      <c r="E89" s="19"/>
      <c r="F89" s="19"/>
      <c r="G89" s="19"/>
      <c r="H89" s="19"/>
      <c r="I89" s="19"/>
      <c r="J89" s="19"/>
      <c r="K89" s="18"/>
      <c r="L89" s="18"/>
      <c r="M89" s="18"/>
      <c r="N89" s="18"/>
      <c r="O89" s="18"/>
      <c r="P89" s="24"/>
    </row>
    <row r="90" spans="1:16" ht="12.75" customHeight="1">
      <c r="A90" s="19"/>
      <c r="B90" s="19"/>
      <c r="C90" s="19"/>
      <c r="D90" s="19"/>
      <c r="E90" s="19"/>
      <c r="F90" s="19"/>
      <c r="G90" s="19"/>
      <c r="H90" s="19"/>
      <c r="I90" s="19"/>
      <c r="J90" s="19"/>
      <c r="K90" s="18"/>
      <c r="L90" s="18"/>
      <c r="M90" s="18"/>
      <c r="N90" s="18"/>
      <c r="O90" s="18"/>
      <c r="P90" s="24"/>
    </row>
    <row r="91" spans="1:16" ht="12.75" customHeight="1">
      <c r="A91" s="24"/>
      <c r="B91" s="24"/>
      <c r="C91" s="24"/>
      <c r="D91" s="24"/>
      <c r="E91" s="24"/>
      <c r="F91" s="24"/>
      <c r="G91" s="24"/>
      <c r="H91" s="24"/>
      <c r="I91" s="24"/>
      <c r="J91" s="24"/>
      <c r="K91" s="24"/>
      <c r="L91" s="24"/>
      <c r="M91" s="24"/>
      <c r="N91" s="24"/>
      <c r="O91" s="24"/>
    </row>
    <row r="92" spans="1:16" ht="12.75" customHeight="1"/>
    <row r="93" spans="1:16" ht="12.75" customHeight="1"/>
    <row r="94" spans="1:16" ht="12.75" customHeight="1"/>
    <row r="95" spans="1:16" ht="12.75" customHeight="1"/>
    <row r="96" spans="1:1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row r="1010" ht="12.75" customHeight="1"/>
    <row r="1011" ht="12.75" customHeight="1"/>
    <row r="1012" ht="12.75" customHeight="1"/>
    <row r="1013" ht="12.75" customHeight="1"/>
    <row r="1014" ht="12.75" customHeight="1"/>
    <row r="1015" ht="12.75" customHeight="1"/>
    <row r="1016" ht="12.75" customHeight="1"/>
    <row r="1017" ht="12.75" customHeight="1"/>
    <row r="1018" ht="12.75" customHeight="1"/>
    <row r="1019" ht="12.75" customHeight="1"/>
    <row r="1020" ht="12.75" customHeight="1"/>
    <row r="1021" ht="12.75" customHeight="1"/>
    <row r="1022" ht="12.75" customHeight="1"/>
    <row r="1023" ht="12.75" customHeight="1"/>
    <row r="1024" ht="12.75" customHeight="1"/>
    <row r="1025" ht="12.75" customHeight="1"/>
    <row r="1026" ht="12.75" customHeight="1"/>
  </sheetData>
  <mergeCells count="5">
    <mergeCell ref="AC3:AN4"/>
    <mergeCell ref="A4:A5"/>
    <mergeCell ref="B4:B5"/>
    <mergeCell ref="H3:P4"/>
    <mergeCell ref="Q3:AB4"/>
  </mergeCells>
  <pageMargins left="0.75" right="0.75" top="0.75" bottom="0.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J19" sqref="J19"/>
    </sheetView>
  </sheetViews>
  <sheetFormatPr defaultColWidth="14.42578125" defaultRowHeight="15" customHeight="1"/>
  <cols>
    <col min="1" max="1" width="8.7109375" customWidth="1"/>
    <col min="2" max="2" width="12.28515625" customWidth="1"/>
    <col min="3" max="3" width="9.140625" customWidth="1"/>
    <col min="4" max="4" width="12.28515625" customWidth="1"/>
    <col min="5" max="26" width="8.7109375" customWidth="1"/>
  </cols>
  <sheetData>
    <row r="1" spans="1:26" ht="12.75" customHeight="1">
      <c r="A1" s="3" t="s">
        <v>66</v>
      </c>
      <c r="B1" s="12" t="s">
        <v>67</v>
      </c>
      <c r="C1" s="12" t="s">
        <v>68</v>
      </c>
      <c r="D1" s="15" t="s">
        <v>69</v>
      </c>
      <c r="E1" s="3"/>
      <c r="F1" s="3"/>
      <c r="G1" s="3"/>
      <c r="H1" s="3"/>
      <c r="I1" s="3"/>
      <c r="J1" s="3"/>
      <c r="K1" s="3"/>
      <c r="L1" s="3"/>
      <c r="M1" s="3"/>
      <c r="N1" s="3"/>
      <c r="O1" s="3"/>
      <c r="P1" s="3"/>
      <c r="Q1" s="3"/>
      <c r="R1" s="3"/>
      <c r="S1" s="3"/>
      <c r="T1" s="3"/>
      <c r="U1" s="3"/>
      <c r="V1" s="3"/>
      <c r="W1" s="3"/>
      <c r="X1" s="3"/>
      <c r="Y1" s="3"/>
      <c r="Z1" s="3"/>
    </row>
    <row r="2" spans="1:26" ht="12.75" customHeight="1">
      <c r="A2" s="9" t="s">
        <v>70</v>
      </c>
      <c r="B2" s="11">
        <v>250</v>
      </c>
      <c r="C2" s="11" t="s">
        <v>71</v>
      </c>
      <c r="D2" s="11">
        <f>B2*52</f>
        <v>13000</v>
      </c>
    </row>
    <row r="3" spans="1:26" ht="12.75" customHeight="1">
      <c r="A3" s="9" t="s">
        <v>72</v>
      </c>
      <c r="B3" s="11">
        <v>100</v>
      </c>
      <c r="C3" s="11" t="s">
        <v>73</v>
      </c>
      <c r="D3" s="11">
        <f t="shared" ref="D3:D6" si="0">B3*12</f>
        <v>1200</v>
      </c>
    </row>
    <row r="4" spans="1:26" ht="12.75" customHeight="1">
      <c r="A4" s="9" t="s">
        <v>74</v>
      </c>
      <c r="B4" s="11">
        <v>100</v>
      </c>
      <c r="C4" s="11" t="s">
        <v>73</v>
      </c>
      <c r="D4" s="11">
        <f t="shared" si="0"/>
        <v>1200</v>
      </c>
    </row>
    <row r="5" spans="1:26" ht="12.75" customHeight="1">
      <c r="A5" s="9" t="s">
        <v>75</v>
      </c>
      <c r="B5" s="11">
        <v>100</v>
      </c>
      <c r="C5" s="11" t="s">
        <v>73</v>
      </c>
      <c r="D5" s="11">
        <f t="shared" si="0"/>
        <v>1200</v>
      </c>
    </row>
    <row r="6" spans="1:26" ht="12.75" customHeight="1">
      <c r="A6" s="9" t="s">
        <v>76</v>
      </c>
      <c r="B6" s="11">
        <v>9000</v>
      </c>
      <c r="C6" s="11" t="s">
        <v>73</v>
      </c>
      <c r="D6" s="11">
        <f t="shared" si="0"/>
        <v>108000</v>
      </c>
    </row>
    <row r="7" spans="1:26" ht="12.75" customHeight="1">
      <c r="A7" s="9" t="s">
        <v>77</v>
      </c>
      <c r="B7" s="11">
        <v>20000</v>
      </c>
      <c r="C7" s="11" t="s">
        <v>78</v>
      </c>
      <c r="D7" s="11">
        <f>B7</f>
        <v>20000</v>
      </c>
    </row>
    <row r="8" spans="1:26" ht="12.75" customHeight="1">
      <c r="B8" s="11"/>
      <c r="C8" s="11"/>
      <c r="D8" s="11"/>
    </row>
    <row r="9" spans="1:26" ht="12.75" customHeight="1">
      <c r="B9" s="11"/>
      <c r="C9" s="11"/>
      <c r="D9" s="11"/>
    </row>
    <row r="10" spans="1:26" ht="12.75" customHeight="1">
      <c r="B10" s="11"/>
      <c r="C10" s="11"/>
      <c r="D10" s="11"/>
    </row>
    <row r="11" spans="1:26" ht="12.75" customHeight="1">
      <c r="B11" s="11"/>
      <c r="C11" s="11"/>
      <c r="D11" s="11"/>
    </row>
    <row r="12" spans="1:26" ht="12.75" customHeight="1">
      <c r="B12" s="11"/>
      <c r="C12" s="11"/>
      <c r="D12" s="11"/>
    </row>
    <row r="13" spans="1:26" ht="12.75" customHeight="1">
      <c r="B13" s="11"/>
      <c r="C13" s="11"/>
      <c r="D13" s="11"/>
    </row>
    <row r="14" spans="1:26" ht="12.75" customHeight="1">
      <c r="B14" s="11"/>
      <c r="C14" s="11"/>
      <c r="D14" s="11"/>
    </row>
    <row r="15" spans="1:26" ht="12.75" customHeight="1">
      <c r="B15" s="11"/>
      <c r="C15" s="11"/>
      <c r="D15" s="11"/>
    </row>
    <row r="16" spans="1:26" ht="12.75" customHeight="1">
      <c r="B16" s="11"/>
      <c r="C16" s="11"/>
      <c r="D16" s="11"/>
    </row>
    <row r="17" spans="2:4" ht="12.75" customHeight="1">
      <c r="B17" s="11"/>
      <c r="C17" s="11"/>
      <c r="D17" s="11"/>
    </row>
    <row r="18" spans="2:4" ht="12.75" customHeight="1">
      <c r="B18" s="11"/>
      <c r="C18" s="11"/>
      <c r="D18" s="11"/>
    </row>
    <row r="19" spans="2:4" ht="12.75" customHeight="1">
      <c r="B19" s="11"/>
      <c r="C19" s="11"/>
      <c r="D19" s="11"/>
    </row>
    <row r="20" spans="2:4" ht="12.75" customHeight="1">
      <c r="B20" s="11"/>
      <c r="C20" s="11"/>
      <c r="D20" s="11"/>
    </row>
    <row r="21" spans="2:4" ht="12.75" customHeight="1">
      <c r="B21" s="11"/>
      <c r="C21" s="11"/>
      <c r="D21" s="11"/>
    </row>
    <row r="22" spans="2:4" ht="12.75" customHeight="1">
      <c r="B22" s="11"/>
      <c r="C22" s="11"/>
      <c r="D22" s="11"/>
    </row>
    <row r="23" spans="2:4" ht="12.75" customHeight="1">
      <c r="B23" s="11"/>
      <c r="C23" s="11"/>
      <c r="D23" s="11"/>
    </row>
    <row r="24" spans="2:4" ht="12.75" customHeight="1">
      <c r="B24" s="11"/>
      <c r="C24" s="11"/>
      <c r="D24" s="11"/>
    </row>
    <row r="25" spans="2:4" ht="12.75" customHeight="1">
      <c r="B25" s="11"/>
      <c r="C25" s="11"/>
      <c r="D25" s="11"/>
    </row>
    <row r="26" spans="2:4" ht="12.75" customHeight="1">
      <c r="B26" s="11"/>
      <c r="C26" s="11"/>
      <c r="D26" s="11"/>
    </row>
    <row r="27" spans="2:4" ht="12.75" customHeight="1">
      <c r="B27" s="11"/>
      <c r="C27" s="11"/>
      <c r="D27" s="11"/>
    </row>
    <row r="28" spans="2:4" ht="12.75" customHeight="1">
      <c r="B28" s="11"/>
      <c r="C28" s="11"/>
      <c r="D28" s="11"/>
    </row>
    <row r="29" spans="2:4" ht="12.75" customHeight="1">
      <c r="B29" s="11"/>
      <c r="C29" s="11"/>
      <c r="D29" s="11"/>
    </row>
    <row r="30" spans="2:4" ht="12.75" customHeight="1">
      <c r="B30" s="11"/>
      <c r="C30" s="11"/>
      <c r="D30" s="11"/>
    </row>
    <row r="31" spans="2:4" ht="12.75" customHeight="1">
      <c r="B31" s="11"/>
      <c r="C31" s="11"/>
      <c r="D31" s="11"/>
    </row>
    <row r="32" spans="2:4" ht="12.75" customHeight="1">
      <c r="B32" s="11"/>
      <c r="C32" s="11"/>
      <c r="D32" s="11"/>
    </row>
    <row r="33" spans="2:4" ht="12.75" customHeight="1">
      <c r="B33" s="11"/>
      <c r="C33" s="11"/>
      <c r="D33" s="11"/>
    </row>
    <row r="34" spans="2:4" ht="12.75" customHeight="1">
      <c r="B34" s="11"/>
      <c r="C34" s="11"/>
      <c r="D34" s="11"/>
    </row>
    <row r="35" spans="2:4" ht="12.75" customHeight="1">
      <c r="B35" s="11"/>
      <c r="C35" s="11"/>
      <c r="D35" s="11"/>
    </row>
    <row r="36" spans="2:4" ht="12.75" customHeight="1">
      <c r="B36" s="11"/>
      <c r="C36" s="11"/>
      <c r="D36" s="11"/>
    </row>
    <row r="37" spans="2:4" ht="12.75" customHeight="1">
      <c r="B37" s="11"/>
      <c r="C37" s="11"/>
      <c r="D37" s="11"/>
    </row>
    <row r="38" spans="2:4" ht="12.75" customHeight="1">
      <c r="B38" s="11"/>
      <c r="C38" s="11"/>
      <c r="D38" s="11"/>
    </row>
    <row r="39" spans="2:4" ht="12.75" customHeight="1">
      <c r="B39" s="11"/>
      <c r="C39" s="11"/>
      <c r="D39" s="11"/>
    </row>
    <row r="40" spans="2:4" ht="12.75" customHeight="1">
      <c r="B40" s="11"/>
      <c r="C40" s="11"/>
      <c r="D40" s="11"/>
    </row>
    <row r="41" spans="2:4" ht="12.75" customHeight="1">
      <c r="B41" s="11"/>
      <c r="C41" s="11"/>
      <c r="D41" s="11"/>
    </row>
    <row r="42" spans="2:4" ht="12.75" customHeight="1">
      <c r="B42" s="11"/>
      <c r="C42" s="11"/>
      <c r="D42" s="11"/>
    </row>
    <row r="43" spans="2:4" ht="12.75" customHeight="1">
      <c r="B43" s="11"/>
      <c r="C43" s="11"/>
      <c r="D43" s="11"/>
    </row>
    <row r="44" spans="2:4" ht="12.75" customHeight="1">
      <c r="B44" s="11"/>
      <c r="C44" s="11"/>
      <c r="D44" s="11"/>
    </row>
    <row r="45" spans="2:4" ht="12.75" customHeight="1">
      <c r="B45" s="11"/>
      <c r="C45" s="11"/>
      <c r="D45" s="11"/>
    </row>
    <row r="46" spans="2:4" ht="12.75" customHeight="1">
      <c r="B46" s="11"/>
      <c r="C46" s="11"/>
      <c r="D46" s="11"/>
    </row>
    <row r="47" spans="2:4" ht="12.75" customHeight="1">
      <c r="B47" s="11"/>
      <c r="C47" s="11"/>
      <c r="D47" s="11"/>
    </row>
    <row r="48" spans="2:4" ht="12.75" customHeight="1">
      <c r="B48" s="11"/>
      <c r="C48" s="11"/>
      <c r="D48" s="11"/>
    </row>
    <row r="49" spans="2:4" ht="12.75" customHeight="1">
      <c r="B49" s="11"/>
      <c r="C49" s="11"/>
      <c r="D49" s="11"/>
    </row>
    <row r="50" spans="2:4" ht="12.75" customHeight="1">
      <c r="B50" s="11"/>
      <c r="C50" s="11"/>
      <c r="D50" s="11"/>
    </row>
    <row r="51" spans="2:4" ht="12.75" customHeight="1">
      <c r="B51" s="11"/>
      <c r="C51" s="11"/>
      <c r="D51" s="11"/>
    </row>
    <row r="52" spans="2:4" ht="12.75" customHeight="1">
      <c r="B52" s="11"/>
      <c r="C52" s="11"/>
      <c r="D52" s="11"/>
    </row>
    <row r="53" spans="2:4" ht="12.75" customHeight="1">
      <c r="B53" s="11"/>
      <c r="C53" s="11"/>
      <c r="D53" s="11"/>
    </row>
    <row r="54" spans="2:4" ht="12.75" customHeight="1">
      <c r="B54" s="11"/>
      <c r="C54" s="11"/>
      <c r="D54" s="11"/>
    </row>
    <row r="55" spans="2:4" ht="12.75" customHeight="1">
      <c r="B55" s="11"/>
      <c r="C55" s="11"/>
      <c r="D55" s="11"/>
    </row>
    <row r="56" spans="2:4" ht="12.75" customHeight="1">
      <c r="B56" s="11"/>
      <c r="C56" s="11"/>
      <c r="D56" s="11"/>
    </row>
    <row r="57" spans="2:4" ht="12.75" customHeight="1">
      <c r="B57" s="11"/>
      <c r="C57" s="11"/>
      <c r="D57" s="11"/>
    </row>
    <row r="58" spans="2:4" ht="12.75" customHeight="1">
      <c r="B58" s="11"/>
      <c r="C58" s="11"/>
      <c r="D58" s="11"/>
    </row>
    <row r="59" spans="2:4" ht="12.75" customHeight="1">
      <c r="B59" s="11"/>
      <c r="C59" s="11"/>
      <c r="D59" s="11"/>
    </row>
    <row r="60" spans="2:4" ht="12.75" customHeight="1">
      <c r="B60" s="11"/>
      <c r="C60" s="11"/>
      <c r="D60" s="11"/>
    </row>
    <row r="61" spans="2:4" ht="12.75" customHeight="1">
      <c r="B61" s="11"/>
      <c r="C61" s="11"/>
      <c r="D61" s="11"/>
    </row>
    <row r="62" spans="2:4" ht="12.75" customHeight="1">
      <c r="B62" s="11"/>
      <c r="C62" s="11"/>
      <c r="D62" s="11"/>
    </row>
    <row r="63" spans="2:4" ht="12.75" customHeight="1">
      <c r="B63" s="11"/>
      <c r="C63" s="11"/>
      <c r="D63" s="11"/>
    </row>
    <row r="64" spans="2:4" ht="12.75" customHeight="1">
      <c r="B64" s="11"/>
      <c r="C64" s="11"/>
      <c r="D64" s="11"/>
    </row>
    <row r="65" spans="2:4" ht="12.75" customHeight="1">
      <c r="B65" s="11"/>
      <c r="C65" s="11"/>
      <c r="D65" s="11"/>
    </row>
    <row r="66" spans="2:4" ht="12.75" customHeight="1">
      <c r="B66" s="11"/>
      <c r="C66" s="11"/>
      <c r="D66" s="11"/>
    </row>
    <row r="67" spans="2:4" ht="12.75" customHeight="1">
      <c r="B67" s="11"/>
      <c r="C67" s="11"/>
      <c r="D67" s="11"/>
    </row>
    <row r="68" spans="2:4" ht="12.75" customHeight="1">
      <c r="B68" s="11"/>
      <c r="C68" s="11"/>
      <c r="D68" s="11"/>
    </row>
    <row r="69" spans="2:4" ht="12.75" customHeight="1">
      <c r="B69" s="11"/>
      <c r="C69" s="11"/>
      <c r="D69" s="11"/>
    </row>
    <row r="70" spans="2:4" ht="12.75" customHeight="1">
      <c r="B70" s="11"/>
      <c r="C70" s="11"/>
      <c r="D70" s="11"/>
    </row>
    <row r="71" spans="2:4" ht="12.75" customHeight="1">
      <c r="B71" s="11"/>
      <c r="C71" s="11"/>
      <c r="D71" s="11"/>
    </row>
    <row r="72" spans="2:4" ht="12.75" customHeight="1">
      <c r="B72" s="11"/>
      <c r="C72" s="11"/>
      <c r="D72" s="11"/>
    </row>
    <row r="73" spans="2:4" ht="12.75" customHeight="1">
      <c r="B73" s="11"/>
      <c r="C73" s="11"/>
      <c r="D73" s="11"/>
    </row>
    <row r="74" spans="2:4" ht="12.75" customHeight="1">
      <c r="B74" s="11"/>
      <c r="C74" s="11"/>
      <c r="D74" s="11"/>
    </row>
    <row r="75" spans="2:4" ht="12.75" customHeight="1">
      <c r="B75" s="11"/>
      <c r="C75" s="11"/>
      <c r="D75" s="11"/>
    </row>
    <row r="76" spans="2:4" ht="12.75" customHeight="1">
      <c r="B76" s="11"/>
      <c r="C76" s="11"/>
      <c r="D76" s="11"/>
    </row>
    <row r="77" spans="2:4" ht="12.75" customHeight="1">
      <c r="B77" s="11"/>
      <c r="C77" s="11"/>
      <c r="D77" s="11"/>
    </row>
    <row r="78" spans="2:4" ht="12.75" customHeight="1">
      <c r="B78" s="11"/>
      <c r="C78" s="11"/>
      <c r="D78" s="11"/>
    </row>
    <row r="79" spans="2:4" ht="12.75" customHeight="1">
      <c r="B79" s="11"/>
      <c r="C79" s="11"/>
      <c r="D79" s="11"/>
    </row>
    <row r="80" spans="2:4" ht="12.75" customHeight="1">
      <c r="B80" s="11"/>
      <c r="C80" s="11"/>
      <c r="D80" s="11"/>
    </row>
    <row r="81" spans="2:4" ht="12.75" customHeight="1">
      <c r="B81" s="11"/>
      <c r="C81" s="11"/>
      <c r="D81" s="11"/>
    </row>
    <row r="82" spans="2:4" ht="12.75" customHeight="1">
      <c r="B82" s="11"/>
      <c r="C82" s="11"/>
      <c r="D82" s="11"/>
    </row>
    <row r="83" spans="2:4" ht="12.75" customHeight="1">
      <c r="B83" s="11"/>
      <c r="C83" s="11"/>
      <c r="D83" s="11"/>
    </row>
    <row r="84" spans="2:4" ht="12.75" customHeight="1">
      <c r="B84" s="11"/>
      <c r="C84" s="11"/>
      <c r="D84" s="11"/>
    </row>
    <row r="85" spans="2:4" ht="12.75" customHeight="1">
      <c r="B85" s="11"/>
      <c r="C85" s="11"/>
      <c r="D85" s="11"/>
    </row>
    <row r="86" spans="2:4" ht="12.75" customHeight="1">
      <c r="B86" s="11"/>
      <c r="C86" s="11"/>
      <c r="D86" s="11"/>
    </row>
    <row r="87" spans="2:4" ht="12.75" customHeight="1">
      <c r="B87" s="11"/>
      <c r="C87" s="11"/>
      <c r="D87" s="11"/>
    </row>
    <row r="88" spans="2:4" ht="12.75" customHeight="1">
      <c r="B88" s="11"/>
      <c r="C88" s="11"/>
      <c r="D88" s="11"/>
    </row>
    <row r="89" spans="2:4" ht="12.75" customHeight="1">
      <c r="B89" s="11"/>
      <c r="C89" s="11"/>
      <c r="D89" s="11"/>
    </row>
    <row r="90" spans="2:4" ht="12.75" customHeight="1">
      <c r="B90" s="11"/>
      <c r="C90" s="11"/>
      <c r="D90" s="11"/>
    </row>
    <row r="91" spans="2:4" ht="12.75" customHeight="1">
      <c r="B91" s="11"/>
      <c r="C91" s="11"/>
      <c r="D91" s="11"/>
    </row>
    <row r="92" spans="2:4" ht="12.75" customHeight="1">
      <c r="B92" s="11"/>
      <c r="C92" s="11"/>
      <c r="D92" s="11"/>
    </row>
    <row r="93" spans="2:4" ht="12.75" customHeight="1">
      <c r="B93" s="11"/>
      <c r="C93" s="11"/>
      <c r="D93" s="11"/>
    </row>
    <row r="94" spans="2:4" ht="12.75" customHeight="1">
      <c r="B94" s="11"/>
      <c r="C94" s="11"/>
      <c r="D94" s="11"/>
    </row>
    <row r="95" spans="2:4" ht="12.75" customHeight="1">
      <c r="B95" s="11"/>
      <c r="C95" s="11"/>
      <c r="D95" s="11"/>
    </row>
    <row r="96" spans="2:4" ht="12.75" customHeight="1">
      <c r="B96" s="11"/>
      <c r="C96" s="11"/>
      <c r="D96" s="11"/>
    </row>
    <row r="97" spans="2:4" ht="12.75" customHeight="1">
      <c r="B97" s="11"/>
      <c r="C97" s="11"/>
      <c r="D97" s="11"/>
    </row>
    <row r="98" spans="2:4" ht="12.75" customHeight="1">
      <c r="B98" s="11"/>
      <c r="C98" s="11"/>
      <c r="D98" s="11"/>
    </row>
    <row r="99" spans="2:4" ht="12.75" customHeight="1">
      <c r="B99" s="11"/>
      <c r="C99" s="11"/>
      <c r="D99" s="11"/>
    </row>
    <row r="100" spans="2:4" ht="12.75" customHeight="1">
      <c r="B100" s="11"/>
      <c r="C100" s="11"/>
      <c r="D100" s="11"/>
    </row>
    <row r="101" spans="2:4" ht="12.75" customHeight="1">
      <c r="B101" s="11"/>
      <c r="C101" s="11"/>
      <c r="D101" s="11"/>
    </row>
    <row r="102" spans="2:4" ht="12.75" customHeight="1">
      <c r="B102" s="11"/>
      <c r="C102" s="11"/>
      <c r="D102" s="11"/>
    </row>
    <row r="103" spans="2:4" ht="12.75" customHeight="1">
      <c r="B103" s="11"/>
      <c r="C103" s="11"/>
      <c r="D103" s="11"/>
    </row>
    <row r="104" spans="2:4" ht="12.75" customHeight="1">
      <c r="B104" s="11"/>
      <c r="C104" s="11"/>
      <c r="D104" s="11"/>
    </row>
    <row r="105" spans="2:4" ht="12.75" customHeight="1">
      <c r="B105" s="11"/>
      <c r="C105" s="11"/>
      <c r="D105" s="11"/>
    </row>
    <row r="106" spans="2:4" ht="12.75" customHeight="1">
      <c r="B106" s="11"/>
      <c r="C106" s="11"/>
      <c r="D106" s="11"/>
    </row>
    <row r="107" spans="2:4" ht="12.75" customHeight="1">
      <c r="B107" s="11"/>
      <c r="C107" s="11"/>
      <c r="D107" s="11"/>
    </row>
    <row r="108" spans="2:4" ht="12.75" customHeight="1">
      <c r="B108" s="11"/>
      <c r="C108" s="11"/>
      <c r="D108" s="11"/>
    </row>
    <row r="109" spans="2:4" ht="12.75" customHeight="1">
      <c r="B109" s="11"/>
      <c r="C109" s="11"/>
      <c r="D109" s="11"/>
    </row>
    <row r="110" spans="2:4" ht="12.75" customHeight="1">
      <c r="B110" s="11"/>
      <c r="C110" s="11"/>
      <c r="D110" s="11"/>
    </row>
    <row r="111" spans="2:4" ht="12.75" customHeight="1">
      <c r="B111" s="11"/>
      <c r="C111" s="11"/>
      <c r="D111" s="11"/>
    </row>
    <row r="112" spans="2:4" ht="12.75" customHeight="1">
      <c r="B112" s="11"/>
      <c r="C112" s="11"/>
      <c r="D112" s="11"/>
    </row>
    <row r="113" spans="2:4" ht="12.75" customHeight="1">
      <c r="B113" s="11"/>
      <c r="C113" s="11"/>
      <c r="D113" s="11"/>
    </row>
    <row r="114" spans="2:4" ht="12.75" customHeight="1">
      <c r="B114" s="11"/>
      <c r="C114" s="11"/>
      <c r="D114" s="11"/>
    </row>
    <row r="115" spans="2:4" ht="12.75" customHeight="1">
      <c r="B115" s="11"/>
      <c r="C115" s="11"/>
      <c r="D115" s="11"/>
    </row>
    <row r="116" spans="2:4" ht="12.75" customHeight="1">
      <c r="B116" s="11"/>
      <c r="C116" s="11"/>
      <c r="D116" s="11"/>
    </row>
    <row r="117" spans="2:4" ht="12.75" customHeight="1">
      <c r="B117" s="11"/>
      <c r="C117" s="11"/>
      <c r="D117" s="11"/>
    </row>
    <row r="118" spans="2:4" ht="12.75" customHeight="1">
      <c r="B118" s="11"/>
      <c r="C118" s="11"/>
      <c r="D118" s="11"/>
    </row>
    <row r="119" spans="2:4" ht="12.75" customHeight="1">
      <c r="B119" s="11"/>
      <c r="C119" s="11"/>
      <c r="D119" s="11"/>
    </row>
    <row r="120" spans="2:4" ht="12.75" customHeight="1">
      <c r="B120" s="11"/>
      <c r="C120" s="11"/>
      <c r="D120" s="11"/>
    </row>
    <row r="121" spans="2:4" ht="12.75" customHeight="1">
      <c r="B121" s="11"/>
      <c r="C121" s="11"/>
      <c r="D121" s="11"/>
    </row>
    <row r="122" spans="2:4" ht="12.75" customHeight="1">
      <c r="B122" s="11"/>
      <c r="C122" s="11"/>
      <c r="D122" s="11"/>
    </row>
    <row r="123" spans="2:4" ht="12.75" customHeight="1">
      <c r="B123" s="11"/>
      <c r="C123" s="11"/>
      <c r="D123" s="11"/>
    </row>
    <row r="124" spans="2:4" ht="12.75" customHeight="1">
      <c r="B124" s="11"/>
      <c r="C124" s="11"/>
      <c r="D124" s="11"/>
    </row>
    <row r="125" spans="2:4" ht="12.75" customHeight="1">
      <c r="B125" s="11"/>
      <c r="C125" s="11"/>
      <c r="D125" s="11"/>
    </row>
    <row r="126" spans="2:4" ht="12.75" customHeight="1">
      <c r="B126" s="11"/>
      <c r="C126" s="11"/>
      <c r="D126" s="11"/>
    </row>
    <row r="127" spans="2:4" ht="12.75" customHeight="1">
      <c r="B127" s="11"/>
      <c r="C127" s="11"/>
      <c r="D127" s="11"/>
    </row>
    <row r="128" spans="2:4" ht="12.75" customHeight="1">
      <c r="B128" s="11"/>
      <c r="C128" s="11"/>
      <c r="D128" s="11"/>
    </row>
    <row r="129" spans="2:4" ht="12.75" customHeight="1">
      <c r="B129" s="11"/>
      <c r="C129" s="11"/>
      <c r="D129" s="11"/>
    </row>
    <row r="130" spans="2:4" ht="12.75" customHeight="1">
      <c r="B130" s="11"/>
      <c r="C130" s="11"/>
      <c r="D130" s="11"/>
    </row>
    <row r="131" spans="2:4" ht="12.75" customHeight="1">
      <c r="B131" s="11"/>
      <c r="C131" s="11"/>
      <c r="D131" s="11"/>
    </row>
    <row r="132" spans="2:4" ht="12.75" customHeight="1">
      <c r="B132" s="11"/>
      <c r="C132" s="11"/>
      <c r="D132" s="11"/>
    </row>
    <row r="133" spans="2:4" ht="12.75" customHeight="1">
      <c r="B133" s="11"/>
      <c r="C133" s="11"/>
      <c r="D133" s="11"/>
    </row>
    <row r="134" spans="2:4" ht="12.75" customHeight="1">
      <c r="B134" s="11"/>
      <c r="C134" s="11"/>
      <c r="D134" s="11"/>
    </row>
    <row r="135" spans="2:4" ht="12.75" customHeight="1">
      <c r="B135" s="11"/>
      <c r="C135" s="11"/>
      <c r="D135" s="11"/>
    </row>
    <row r="136" spans="2:4" ht="12.75" customHeight="1">
      <c r="B136" s="11"/>
      <c r="C136" s="11"/>
      <c r="D136" s="11"/>
    </row>
    <row r="137" spans="2:4" ht="12.75" customHeight="1">
      <c r="B137" s="11"/>
      <c r="C137" s="11"/>
      <c r="D137" s="11"/>
    </row>
    <row r="138" spans="2:4" ht="12.75" customHeight="1">
      <c r="B138" s="11"/>
      <c r="C138" s="11"/>
      <c r="D138" s="11"/>
    </row>
    <row r="139" spans="2:4" ht="12.75" customHeight="1">
      <c r="B139" s="11"/>
      <c r="C139" s="11"/>
      <c r="D139" s="11"/>
    </row>
    <row r="140" spans="2:4" ht="12.75" customHeight="1">
      <c r="B140" s="11"/>
      <c r="C140" s="11"/>
      <c r="D140" s="11"/>
    </row>
    <row r="141" spans="2:4" ht="12.75" customHeight="1">
      <c r="B141" s="11"/>
      <c r="C141" s="11"/>
      <c r="D141" s="11"/>
    </row>
    <row r="142" spans="2:4" ht="12.75" customHeight="1">
      <c r="B142" s="11"/>
      <c r="C142" s="11"/>
      <c r="D142" s="11"/>
    </row>
    <row r="143" spans="2:4" ht="12.75" customHeight="1">
      <c r="B143" s="11"/>
      <c r="C143" s="11"/>
      <c r="D143" s="11"/>
    </row>
    <row r="144" spans="2:4" ht="12.75" customHeight="1">
      <c r="B144" s="11"/>
      <c r="C144" s="11"/>
      <c r="D144" s="11"/>
    </row>
    <row r="145" spans="2:4" ht="12.75" customHeight="1">
      <c r="B145" s="11"/>
      <c r="C145" s="11"/>
      <c r="D145" s="11"/>
    </row>
    <row r="146" spans="2:4" ht="12.75" customHeight="1">
      <c r="B146" s="11"/>
      <c r="C146" s="11"/>
      <c r="D146" s="11"/>
    </row>
    <row r="147" spans="2:4" ht="12.75" customHeight="1">
      <c r="B147" s="11"/>
      <c r="C147" s="11"/>
      <c r="D147" s="11"/>
    </row>
    <row r="148" spans="2:4" ht="12.75" customHeight="1">
      <c r="B148" s="11"/>
      <c r="C148" s="11"/>
      <c r="D148" s="11"/>
    </row>
    <row r="149" spans="2:4" ht="12.75" customHeight="1">
      <c r="B149" s="11"/>
      <c r="C149" s="11"/>
      <c r="D149" s="11"/>
    </row>
    <row r="150" spans="2:4" ht="12.75" customHeight="1">
      <c r="B150" s="11"/>
      <c r="C150" s="11"/>
      <c r="D150" s="11"/>
    </row>
    <row r="151" spans="2:4" ht="12.75" customHeight="1">
      <c r="B151" s="11"/>
      <c r="C151" s="11"/>
      <c r="D151" s="11"/>
    </row>
    <row r="152" spans="2:4" ht="12.75" customHeight="1">
      <c r="B152" s="11"/>
      <c r="C152" s="11"/>
      <c r="D152" s="11"/>
    </row>
    <row r="153" spans="2:4" ht="12.75" customHeight="1">
      <c r="B153" s="11"/>
      <c r="C153" s="11"/>
      <c r="D153" s="11"/>
    </row>
    <row r="154" spans="2:4" ht="12.75" customHeight="1">
      <c r="B154" s="11"/>
      <c r="C154" s="11"/>
      <c r="D154" s="11"/>
    </row>
    <row r="155" spans="2:4" ht="12.75" customHeight="1">
      <c r="B155" s="11"/>
      <c r="C155" s="11"/>
      <c r="D155" s="11"/>
    </row>
    <row r="156" spans="2:4" ht="12.75" customHeight="1">
      <c r="B156" s="11"/>
      <c r="C156" s="11"/>
      <c r="D156" s="11"/>
    </row>
    <row r="157" spans="2:4" ht="12.75" customHeight="1">
      <c r="B157" s="11"/>
      <c r="C157" s="11"/>
      <c r="D157" s="11"/>
    </row>
    <row r="158" spans="2:4" ht="12.75" customHeight="1">
      <c r="B158" s="11"/>
      <c r="C158" s="11"/>
      <c r="D158" s="11"/>
    </row>
    <row r="159" spans="2:4" ht="12.75" customHeight="1">
      <c r="B159" s="11"/>
      <c r="C159" s="11"/>
      <c r="D159" s="11"/>
    </row>
    <row r="160" spans="2:4" ht="12.75" customHeight="1">
      <c r="B160" s="11"/>
      <c r="C160" s="11"/>
      <c r="D160" s="11"/>
    </row>
    <row r="161" spans="2:4" ht="12.75" customHeight="1">
      <c r="B161" s="11"/>
      <c r="C161" s="11"/>
      <c r="D161" s="11"/>
    </row>
    <row r="162" spans="2:4" ht="12.75" customHeight="1">
      <c r="B162" s="11"/>
      <c r="C162" s="11"/>
      <c r="D162" s="11"/>
    </row>
    <row r="163" spans="2:4" ht="12.75" customHeight="1">
      <c r="B163" s="11"/>
      <c r="C163" s="11"/>
      <c r="D163" s="11"/>
    </row>
    <row r="164" spans="2:4" ht="12.75" customHeight="1">
      <c r="B164" s="11"/>
      <c r="C164" s="11"/>
      <c r="D164" s="11"/>
    </row>
    <row r="165" spans="2:4" ht="12.75" customHeight="1">
      <c r="B165" s="11"/>
      <c r="C165" s="11"/>
      <c r="D165" s="11"/>
    </row>
    <row r="166" spans="2:4" ht="12.75" customHeight="1">
      <c r="B166" s="11"/>
      <c r="C166" s="11"/>
      <c r="D166" s="11"/>
    </row>
    <row r="167" spans="2:4" ht="12.75" customHeight="1">
      <c r="B167" s="11"/>
      <c r="C167" s="11"/>
      <c r="D167" s="11"/>
    </row>
    <row r="168" spans="2:4" ht="12.75" customHeight="1">
      <c r="B168" s="11"/>
      <c r="C168" s="11"/>
      <c r="D168" s="11"/>
    </row>
    <row r="169" spans="2:4" ht="12.75" customHeight="1">
      <c r="B169" s="11"/>
      <c r="C169" s="11"/>
      <c r="D169" s="11"/>
    </row>
    <row r="170" spans="2:4" ht="12.75" customHeight="1">
      <c r="B170" s="11"/>
      <c r="C170" s="11"/>
      <c r="D170" s="11"/>
    </row>
    <row r="171" spans="2:4" ht="12.75" customHeight="1">
      <c r="B171" s="11"/>
      <c r="C171" s="11"/>
      <c r="D171" s="11"/>
    </row>
    <row r="172" spans="2:4" ht="12.75" customHeight="1">
      <c r="B172" s="11"/>
      <c r="C172" s="11"/>
      <c r="D172" s="11"/>
    </row>
    <row r="173" spans="2:4" ht="12.75" customHeight="1">
      <c r="B173" s="11"/>
      <c r="C173" s="11"/>
      <c r="D173" s="11"/>
    </row>
    <row r="174" spans="2:4" ht="12.75" customHeight="1">
      <c r="B174" s="11"/>
      <c r="C174" s="11"/>
      <c r="D174" s="11"/>
    </row>
    <row r="175" spans="2:4" ht="12.75" customHeight="1">
      <c r="B175" s="11"/>
      <c r="C175" s="11"/>
      <c r="D175" s="11"/>
    </row>
    <row r="176" spans="2:4" ht="12.75" customHeight="1">
      <c r="B176" s="11"/>
      <c r="C176" s="11"/>
      <c r="D176" s="11"/>
    </row>
    <row r="177" spans="2:4" ht="12.75" customHeight="1">
      <c r="B177" s="11"/>
      <c r="C177" s="11"/>
      <c r="D177" s="11"/>
    </row>
    <row r="178" spans="2:4" ht="12.75" customHeight="1">
      <c r="B178" s="11"/>
      <c r="C178" s="11"/>
      <c r="D178" s="11"/>
    </row>
    <row r="179" spans="2:4" ht="12.75" customHeight="1">
      <c r="B179" s="11"/>
      <c r="C179" s="11"/>
      <c r="D179" s="11"/>
    </row>
    <row r="180" spans="2:4" ht="12.75" customHeight="1">
      <c r="B180" s="11"/>
      <c r="C180" s="11"/>
      <c r="D180" s="11"/>
    </row>
    <row r="181" spans="2:4" ht="12.75" customHeight="1">
      <c r="B181" s="11"/>
      <c r="C181" s="11"/>
      <c r="D181" s="11"/>
    </row>
    <row r="182" spans="2:4" ht="12.75" customHeight="1">
      <c r="B182" s="11"/>
      <c r="C182" s="11"/>
      <c r="D182" s="11"/>
    </row>
    <row r="183" spans="2:4" ht="12.75" customHeight="1">
      <c r="B183" s="11"/>
      <c r="C183" s="11"/>
      <c r="D183" s="11"/>
    </row>
    <row r="184" spans="2:4" ht="12.75" customHeight="1">
      <c r="B184" s="11"/>
      <c r="C184" s="11"/>
      <c r="D184" s="11"/>
    </row>
    <row r="185" spans="2:4" ht="12.75" customHeight="1">
      <c r="B185" s="11"/>
      <c r="C185" s="11"/>
      <c r="D185" s="11"/>
    </row>
    <row r="186" spans="2:4" ht="12.75" customHeight="1">
      <c r="B186" s="11"/>
      <c r="C186" s="11"/>
      <c r="D186" s="11"/>
    </row>
    <row r="187" spans="2:4" ht="12.75" customHeight="1">
      <c r="B187" s="11"/>
      <c r="C187" s="11"/>
      <c r="D187" s="11"/>
    </row>
    <row r="188" spans="2:4" ht="12.75" customHeight="1">
      <c r="B188" s="11"/>
      <c r="C188" s="11"/>
      <c r="D188" s="11"/>
    </row>
    <row r="189" spans="2:4" ht="12.75" customHeight="1">
      <c r="B189" s="11"/>
      <c r="C189" s="11"/>
      <c r="D189" s="11"/>
    </row>
    <row r="190" spans="2:4" ht="12.75" customHeight="1">
      <c r="B190" s="11"/>
      <c r="C190" s="11"/>
      <c r="D190" s="11"/>
    </row>
    <row r="191" spans="2:4" ht="12.75" customHeight="1">
      <c r="B191" s="11"/>
      <c r="C191" s="11"/>
      <c r="D191" s="11"/>
    </row>
    <row r="192" spans="2:4" ht="12.75" customHeight="1">
      <c r="B192" s="11"/>
      <c r="C192" s="11"/>
      <c r="D192" s="11"/>
    </row>
    <row r="193" spans="2:4" ht="12.75" customHeight="1">
      <c r="B193" s="11"/>
      <c r="C193" s="11"/>
      <c r="D193" s="11"/>
    </row>
    <row r="194" spans="2:4" ht="12.75" customHeight="1">
      <c r="B194" s="11"/>
      <c r="C194" s="11"/>
      <c r="D194" s="11"/>
    </row>
    <row r="195" spans="2:4" ht="12.75" customHeight="1">
      <c r="B195" s="11"/>
      <c r="C195" s="11"/>
      <c r="D195" s="11"/>
    </row>
    <row r="196" spans="2:4" ht="12.75" customHeight="1">
      <c r="B196" s="11"/>
      <c r="C196" s="11"/>
      <c r="D196" s="11"/>
    </row>
    <row r="197" spans="2:4" ht="12.75" customHeight="1">
      <c r="B197" s="11"/>
      <c r="C197" s="11"/>
      <c r="D197" s="11"/>
    </row>
    <row r="198" spans="2:4" ht="12.75" customHeight="1">
      <c r="B198" s="11"/>
      <c r="C198" s="11"/>
      <c r="D198" s="11"/>
    </row>
    <row r="199" spans="2:4" ht="12.75" customHeight="1">
      <c r="B199" s="11"/>
      <c r="C199" s="11"/>
      <c r="D199" s="11"/>
    </row>
    <row r="200" spans="2:4" ht="12.75" customHeight="1">
      <c r="B200" s="11"/>
      <c r="C200" s="11"/>
      <c r="D200" s="11"/>
    </row>
    <row r="201" spans="2:4" ht="12.75" customHeight="1">
      <c r="B201" s="11"/>
      <c r="C201" s="11"/>
      <c r="D201" s="11"/>
    </row>
    <row r="202" spans="2:4" ht="12.75" customHeight="1">
      <c r="B202" s="11"/>
      <c r="C202" s="11"/>
      <c r="D202" s="11"/>
    </row>
    <row r="203" spans="2:4" ht="12.75" customHeight="1">
      <c r="B203" s="11"/>
      <c r="C203" s="11"/>
      <c r="D203" s="11"/>
    </row>
    <row r="204" spans="2:4" ht="12.75" customHeight="1">
      <c r="B204" s="11"/>
      <c r="C204" s="11"/>
      <c r="D204" s="11"/>
    </row>
    <row r="205" spans="2:4" ht="12.75" customHeight="1">
      <c r="B205" s="11"/>
      <c r="C205" s="11"/>
      <c r="D205" s="11"/>
    </row>
    <row r="206" spans="2:4" ht="12.75" customHeight="1">
      <c r="B206" s="11"/>
      <c r="C206" s="11"/>
      <c r="D206" s="11"/>
    </row>
    <row r="207" spans="2:4" ht="12.75" customHeight="1">
      <c r="B207" s="11"/>
      <c r="C207" s="11"/>
      <c r="D207" s="11"/>
    </row>
    <row r="208" spans="2:4" ht="12.75" customHeight="1">
      <c r="B208" s="11"/>
      <c r="C208" s="11"/>
      <c r="D208" s="11"/>
    </row>
    <row r="209" spans="2:4" ht="12.75" customHeight="1">
      <c r="B209" s="11"/>
      <c r="C209" s="11"/>
      <c r="D209" s="11"/>
    </row>
    <row r="210" spans="2:4" ht="12.75" customHeight="1">
      <c r="B210" s="11"/>
      <c r="C210" s="11"/>
      <c r="D210" s="11"/>
    </row>
    <row r="211" spans="2:4" ht="12.75" customHeight="1">
      <c r="B211" s="11"/>
      <c r="C211" s="11"/>
      <c r="D211" s="11"/>
    </row>
    <row r="212" spans="2:4" ht="12.75" customHeight="1">
      <c r="B212" s="11"/>
      <c r="C212" s="11"/>
      <c r="D212" s="11"/>
    </row>
    <row r="213" spans="2:4" ht="12.75" customHeight="1">
      <c r="B213" s="11"/>
      <c r="C213" s="11"/>
      <c r="D213" s="11"/>
    </row>
    <row r="214" spans="2:4" ht="12.75" customHeight="1">
      <c r="B214" s="11"/>
      <c r="C214" s="11"/>
      <c r="D214" s="11"/>
    </row>
    <row r="215" spans="2:4" ht="12.75" customHeight="1">
      <c r="B215" s="11"/>
      <c r="C215" s="11"/>
      <c r="D215" s="11"/>
    </row>
    <row r="216" spans="2:4" ht="12.75" customHeight="1">
      <c r="B216" s="11"/>
      <c r="C216" s="11"/>
      <c r="D216" s="11"/>
    </row>
    <row r="217" spans="2:4" ht="12.75" customHeight="1">
      <c r="B217" s="11"/>
      <c r="C217" s="11"/>
      <c r="D217" s="11"/>
    </row>
    <row r="218" spans="2:4" ht="12.75" customHeight="1">
      <c r="B218" s="11"/>
      <c r="C218" s="11"/>
      <c r="D218" s="11"/>
    </row>
    <row r="219" spans="2:4" ht="12.75" customHeight="1">
      <c r="B219" s="11"/>
      <c r="C219" s="11"/>
      <c r="D219" s="11"/>
    </row>
    <row r="220" spans="2:4" ht="12.75" customHeight="1">
      <c r="B220" s="11"/>
      <c r="C220" s="11"/>
      <c r="D220" s="11"/>
    </row>
    <row r="221" spans="2:4" ht="12.75" customHeight="1">
      <c r="B221" s="11"/>
      <c r="C221" s="11"/>
      <c r="D221" s="11"/>
    </row>
    <row r="222" spans="2:4" ht="12.75" customHeight="1">
      <c r="B222" s="11"/>
      <c r="C222" s="11"/>
      <c r="D222" s="11"/>
    </row>
    <row r="223" spans="2:4" ht="12.75" customHeight="1">
      <c r="B223" s="11"/>
      <c r="C223" s="11"/>
      <c r="D223" s="11"/>
    </row>
    <row r="224" spans="2:4" ht="12.75" customHeight="1">
      <c r="B224" s="11"/>
      <c r="C224" s="11"/>
      <c r="D224" s="11"/>
    </row>
    <row r="225" spans="2:4" ht="12.75" customHeight="1">
      <c r="B225" s="11"/>
      <c r="C225" s="11"/>
      <c r="D225" s="11"/>
    </row>
    <row r="226" spans="2:4" ht="12.75" customHeight="1">
      <c r="B226" s="11"/>
      <c r="C226" s="11"/>
      <c r="D226" s="11"/>
    </row>
    <row r="227" spans="2:4" ht="12.75" customHeight="1">
      <c r="B227" s="11"/>
      <c r="C227" s="11"/>
      <c r="D227" s="11"/>
    </row>
    <row r="228" spans="2:4" ht="12.75" customHeight="1">
      <c r="B228" s="11"/>
      <c r="C228" s="11"/>
      <c r="D228" s="11"/>
    </row>
    <row r="229" spans="2:4" ht="12.75" customHeight="1">
      <c r="B229" s="11"/>
      <c r="C229" s="11"/>
      <c r="D229" s="11"/>
    </row>
    <row r="230" spans="2:4" ht="12.75" customHeight="1">
      <c r="B230" s="11"/>
      <c r="C230" s="11"/>
      <c r="D230" s="11"/>
    </row>
    <row r="231" spans="2:4" ht="12.75" customHeight="1">
      <c r="B231" s="11"/>
      <c r="C231" s="11"/>
      <c r="D231" s="11"/>
    </row>
    <row r="232" spans="2:4" ht="12.75" customHeight="1">
      <c r="B232" s="11"/>
      <c r="C232" s="11"/>
      <c r="D232" s="11"/>
    </row>
    <row r="233" spans="2:4" ht="12.75" customHeight="1">
      <c r="B233" s="11"/>
      <c r="C233" s="11"/>
      <c r="D233" s="11"/>
    </row>
    <row r="234" spans="2:4" ht="12.75" customHeight="1">
      <c r="B234" s="11"/>
      <c r="C234" s="11"/>
      <c r="D234" s="11"/>
    </row>
    <row r="235" spans="2:4" ht="12.75" customHeight="1">
      <c r="B235" s="11"/>
      <c r="C235" s="11"/>
      <c r="D235" s="11"/>
    </row>
    <row r="236" spans="2:4" ht="12.75" customHeight="1">
      <c r="B236" s="11"/>
      <c r="C236" s="11"/>
      <c r="D236" s="11"/>
    </row>
    <row r="237" spans="2:4" ht="12.75" customHeight="1">
      <c r="B237" s="11"/>
      <c r="C237" s="11"/>
      <c r="D237" s="11"/>
    </row>
    <row r="238" spans="2:4" ht="12.75" customHeight="1">
      <c r="B238" s="11"/>
      <c r="C238" s="11"/>
      <c r="D238" s="11"/>
    </row>
    <row r="239" spans="2:4" ht="12.75" customHeight="1">
      <c r="B239" s="11"/>
      <c r="C239" s="11"/>
      <c r="D239" s="11"/>
    </row>
    <row r="240" spans="2:4" ht="12.75" customHeight="1">
      <c r="B240" s="11"/>
      <c r="C240" s="11"/>
      <c r="D240" s="11"/>
    </row>
    <row r="241" spans="2:4" ht="12.75" customHeight="1">
      <c r="B241" s="11"/>
      <c r="C241" s="11"/>
      <c r="D241" s="11"/>
    </row>
    <row r="242" spans="2:4" ht="12.75" customHeight="1">
      <c r="B242" s="11"/>
      <c r="C242" s="11"/>
      <c r="D242" s="11"/>
    </row>
    <row r="243" spans="2:4" ht="12.75" customHeight="1">
      <c r="B243" s="11"/>
      <c r="C243" s="11"/>
      <c r="D243" s="11"/>
    </row>
    <row r="244" spans="2:4" ht="12.75" customHeight="1">
      <c r="B244" s="11"/>
      <c r="C244" s="11"/>
      <c r="D244" s="11"/>
    </row>
    <row r="245" spans="2:4" ht="12.75" customHeight="1">
      <c r="B245" s="11"/>
      <c r="C245" s="11"/>
      <c r="D245" s="11"/>
    </row>
    <row r="246" spans="2:4" ht="12.75" customHeight="1">
      <c r="B246" s="11"/>
      <c r="C246" s="11"/>
      <c r="D246" s="11"/>
    </row>
    <row r="247" spans="2:4" ht="12.75" customHeight="1">
      <c r="B247" s="11"/>
      <c r="C247" s="11"/>
      <c r="D247" s="11"/>
    </row>
    <row r="248" spans="2:4" ht="12.75" customHeight="1">
      <c r="B248" s="11"/>
      <c r="C248" s="11"/>
      <c r="D248" s="11"/>
    </row>
    <row r="249" spans="2:4" ht="12.75" customHeight="1">
      <c r="B249" s="11"/>
      <c r="C249" s="11"/>
      <c r="D249" s="11"/>
    </row>
    <row r="250" spans="2:4" ht="12.75" customHeight="1">
      <c r="B250" s="11"/>
      <c r="C250" s="11"/>
      <c r="D250" s="11"/>
    </row>
    <row r="251" spans="2:4" ht="12.75" customHeight="1">
      <c r="B251" s="11"/>
      <c r="C251" s="11"/>
      <c r="D251" s="11"/>
    </row>
    <row r="252" spans="2:4" ht="12.75" customHeight="1">
      <c r="B252" s="11"/>
      <c r="C252" s="11"/>
      <c r="D252" s="11"/>
    </row>
    <row r="253" spans="2:4" ht="12.75" customHeight="1">
      <c r="B253" s="11"/>
      <c r="C253" s="11"/>
      <c r="D253" s="11"/>
    </row>
    <row r="254" spans="2:4" ht="12.75" customHeight="1">
      <c r="B254" s="11"/>
      <c r="C254" s="11"/>
      <c r="D254" s="11"/>
    </row>
    <row r="255" spans="2:4" ht="12.75" customHeight="1">
      <c r="B255" s="11"/>
      <c r="C255" s="11"/>
      <c r="D255" s="11"/>
    </row>
    <row r="256" spans="2:4" ht="12.75" customHeight="1">
      <c r="B256" s="11"/>
      <c r="C256" s="11"/>
      <c r="D256" s="11"/>
    </row>
    <row r="257" spans="2:4" ht="12.75" customHeight="1">
      <c r="B257" s="11"/>
      <c r="C257" s="11"/>
      <c r="D257" s="11"/>
    </row>
    <row r="258" spans="2:4" ht="12.75" customHeight="1">
      <c r="B258" s="11"/>
      <c r="C258" s="11"/>
      <c r="D258" s="11"/>
    </row>
    <row r="259" spans="2:4" ht="12.75" customHeight="1">
      <c r="B259" s="11"/>
      <c r="C259" s="11"/>
      <c r="D259" s="11"/>
    </row>
    <row r="260" spans="2:4" ht="12.75" customHeight="1">
      <c r="B260" s="11"/>
      <c r="C260" s="11"/>
      <c r="D260" s="11"/>
    </row>
    <row r="261" spans="2:4" ht="12.75" customHeight="1">
      <c r="B261" s="11"/>
      <c r="C261" s="11"/>
      <c r="D261" s="11"/>
    </row>
    <row r="262" spans="2:4" ht="12.75" customHeight="1">
      <c r="B262" s="11"/>
      <c r="C262" s="11"/>
      <c r="D262" s="11"/>
    </row>
    <row r="263" spans="2:4" ht="12.75" customHeight="1">
      <c r="B263" s="11"/>
      <c r="C263" s="11"/>
      <c r="D263" s="11"/>
    </row>
    <row r="264" spans="2:4" ht="12.75" customHeight="1">
      <c r="B264" s="11"/>
      <c r="C264" s="11"/>
      <c r="D264" s="11"/>
    </row>
    <row r="265" spans="2:4" ht="12.75" customHeight="1">
      <c r="B265" s="11"/>
      <c r="C265" s="11"/>
      <c r="D265" s="11"/>
    </row>
    <row r="266" spans="2:4" ht="12.75" customHeight="1">
      <c r="B266" s="11"/>
      <c r="C266" s="11"/>
      <c r="D266" s="11"/>
    </row>
    <row r="267" spans="2:4" ht="12.75" customHeight="1">
      <c r="B267" s="11"/>
      <c r="C267" s="11"/>
      <c r="D267" s="11"/>
    </row>
    <row r="268" spans="2:4" ht="12.75" customHeight="1">
      <c r="B268" s="11"/>
      <c r="C268" s="11"/>
      <c r="D268" s="11"/>
    </row>
    <row r="269" spans="2:4" ht="12.75" customHeight="1">
      <c r="B269" s="11"/>
      <c r="C269" s="11"/>
      <c r="D269" s="11"/>
    </row>
    <row r="270" spans="2:4" ht="12.75" customHeight="1">
      <c r="B270" s="11"/>
      <c r="C270" s="11"/>
      <c r="D270" s="11"/>
    </row>
    <row r="271" spans="2:4" ht="12.75" customHeight="1">
      <c r="B271" s="11"/>
      <c r="C271" s="11"/>
      <c r="D271" s="11"/>
    </row>
    <row r="272" spans="2:4" ht="12.75" customHeight="1">
      <c r="B272" s="11"/>
      <c r="C272" s="11"/>
      <c r="D272" s="11"/>
    </row>
    <row r="273" spans="2:4" ht="12.75" customHeight="1">
      <c r="B273" s="11"/>
      <c r="C273" s="11"/>
      <c r="D273" s="11"/>
    </row>
    <row r="274" spans="2:4" ht="12.75" customHeight="1">
      <c r="B274" s="11"/>
      <c r="C274" s="11"/>
      <c r="D274" s="11"/>
    </row>
    <row r="275" spans="2:4" ht="12.75" customHeight="1">
      <c r="B275" s="11"/>
      <c r="C275" s="11"/>
      <c r="D275" s="11"/>
    </row>
    <row r="276" spans="2:4" ht="12.75" customHeight="1">
      <c r="B276" s="11"/>
      <c r="C276" s="11"/>
      <c r="D276" s="11"/>
    </row>
    <row r="277" spans="2:4" ht="12.75" customHeight="1">
      <c r="B277" s="11"/>
      <c r="C277" s="11"/>
      <c r="D277" s="11"/>
    </row>
    <row r="278" spans="2:4" ht="12.75" customHeight="1">
      <c r="B278" s="11"/>
      <c r="C278" s="11"/>
      <c r="D278" s="11"/>
    </row>
    <row r="279" spans="2:4" ht="12.75" customHeight="1">
      <c r="B279" s="11"/>
      <c r="C279" s="11"/>
      <c r="D279" s="11"/>
    </row>
    <row r="280" spans="2:4" ht="12.75" customHeight="1">
      <c r="B280" s="11"/>
      <c r="C280" s="11"/>
      <c r="D280" s="11"/>
    </row>
    <row r="281" spans="2:4" ht="12.75" customHeight="1">
      <c r="B281" s="11"/>
      <c r="C281" s="11"/>
      <c r="D281" s="11"/>
    </row>
    <row r="282" spans="2:4" ht="12.75" customHeight="1">
      <c r="B282" s="11"/>
      <c r="C282" s="11"/>
      <c r="D282" s="11"/>
    </row>
    <row r="283" spans="2:4" ht="12.75" customHeight="1">
      <c r="B283" s="11"/>
      <c r="C283" s="11"/>
      <c r="D283" s="11"/>
    </row>
    <row r="284" spans="2:4" ht="12.75" customHeight="1">
      <c r="B284" s="11"/>
      <c r="C284" s="11"/>
      <c r="D284" s="11"/>
    </row>
    <row r="285" spans="2:4" ht="12.75" customHeight="1">
      <c r="B285" s="11"/>
      <c r="C285" s="11"/>
      <c r="D285" s="11"/>
    </row>
    <row r="286" spans="2:4" ht="12.75" customHeight="1">
      <c r="B286" s="11"/>
      <c r="C286" s="11"/>
      <c r="D286" s="11"/>
    </row>
    <row r="287" spans="2:4" ht="12.75" customHeight="1">
      <c r="B287" s="11"/>
      <c r="C287" s="11"/>
      <c r="D287" s="11"/>
    </row>
    <row r="288" spans="2:4" ht="12.75" customHeight="1">
      <c r="B288" s="11"/>
      <c r="C288" s="11"/>
      <c r="D288" s="11"/>
    </row>
    <row r="289" spans="2:4" ht="12.75" customHeight="1">
      <c r="B289" s="11"/>
      <c r="C289" s="11"/>
      <c r="D289" s="11"/>
    </row>
    <row r="290" spans="2:4" ht="12.75" customHeight="1">
      <c r="B290" s="11"/>
      <c r="C290" s="11"/>
      <c r="D290" s="11"/>
    </row>
    <row r="291" spans="2:4" ht="12.75" customHeight="1">
      <c r="B291" s="11"/>
      <c r="C291" s="11"/>
      <c r="D291" s="11"/>
    </row>
    <row r="292" spans="2:4" ht="12.75" customHeight="1">
      <c r="B292" s="11"/>
      <c r="C292" s="11"/>
      <c r="D292" s="11"/>
    </row>
    <row r="293" spans="2:4" ht="12.75" customHeight="1">
      <c r="B293" s="11"/>
      <c r="C293" s="11"/>
      <c r="D293" s="11"/>
    </row>
    <row r="294" spans="2:4" ht="12.75" customHeight="1">
      <c r="B294" s="11"/>
      <c r="C294" s="11"/>
      <c r="D294" s="11"/>
    </row>
    <row r="295" spans="2:4" ht="12.75" customHeight="1">
      <c r="B295" s="11"/>
      <c r="C295" s="11"/>
      <c r="D295" s="11"/>
    </row>
    <row r="296" spans="2:4" ht="12.75" customHeight="1">
      <c r="B296" s="11"/>
      <c r="C296" s="11"/>
      <c r="D296" s="11"/>
    </row>
    <row r="297" spans="2:4" ht="12.75" customHeight="1">
      <c r="B297" s="11"/>
      <c r="C297" s="11"/>
      <c r="D297" s="11"/>
    </row>
    <row r="298" spans="2:4" ht="12.75" customHeight="1">
      <c r="B298" s="11"/>
      <c r="C298" s="11"/>
      <c r="D298" s="11"/>
    </row>
    <row r="299" spans="2:4" ht="12.75" customHeight="1">
      <c r="B299" s="11"/>
      <c r="C299" s="11"/>
      <c r="D299" s="11"/>
    </row>
    <row r="300" spans="2:4" ht="12.75" customHeight="1">
      <c r="B300" s="11"/>
      <c r="C300" s="11"/>
      <c r="D300" s="11"/>
    </row>
    <row r="301" spans="2:4" ht="12.75" customHeight="1">
      <c r="B301" s="11"/>
      <c r="C301" s="11"/>
      <c r="D301" s="11"/>
    </row>
    <row r="302" spans="2:4" ht="12.75" customHeight="1">
      <c r="B302" s="11"/>
      <c r="C302" s="11"/>
      <c r="D302" s="11"/>
    </row>
    <row r="303" spans="2:4" ht="12.75" customHeight="1">
      <c r="B303" s="11"/>
      <c r="C303" s="11"/>
      <c r="D303" s="11"/>
    </row>
    <row r="304" spans="2:4" ht="12.75" customHeight="1">
      <c r="B304" s="11"/>
      <c r="C304" s="11"/>
      <c r="D304" s="11"/>
    </row>
    <row r="305" spans="2:4" ht="12.75" customHeight="1">
      <c r="B305" s="11"/>
      <c r="C305" s="11"/>
      <c r="D305" s="11"/>
    </row>
    <row r="306" spans="2:4" ht="12.75" customHeight="1">
      <c r="B306" s="11"/>
      <c r="C306" s="11"/>
      <c r="D306" s="11"/>
    </row>
    <row r="307" spans="2:4" ht="12.75" customHeight="1">
      <c r="B307" s="11"/>
      <c r="C307" s="11"/>
      <c r="D307" s="11"/>
    </row>
    <row r="308" spans="2:4" ht="12.75" customHeight="1">
      <c r="B308" s="11"/>
      <c r="C308" s="11"/>
      <c r="D308" s="11"/>
    </row>
    <row r="309" spans="2:4" ht="12.75" customHeight="1">
      <c r="B309" s="11"/>
      <c r="C309" s="11"/>
      <c r="D309" s="11"/>
    </row>
    <row r="310" spans="2:4" ht="12.75" customHeight="1">
      <c r="B310" s="11"/>
      <c r="C310" s="11"/>
      <c r="D310" s="11"/>
    </row>
    <row r="311" spans="2:4" ht="12.75" customHeight="1">
      <c r="B311" s="11"/>
      <c r="C311" s="11"/>
      <c r="D311" s="11"/>
    </row>
    <row r="312" spans="2:4" ht="12.75" customHeight="1">
      <c r="B312" s="11"/>
      <c r="C312" s="11"/>
      <c r="D312" s="11"/>
    </row>
    <row r="313" spans="2:4" ht="12.75" customHeight="1">
      <c r="B313" s="11"/>
      <c r="C313" s="11"/>
      <c r="D313" s="11"/>
    </row>
    <row r="314" spans="2:4" ht="12.75" customHeight="1">
      <c r="B314" s="11"/>
      <c r="C314" s="11"/>
      <c r="D314" s="11"/>
    </row>
    <row r="315" spans="2:4" ht="12.75" customHeight="1">
      <c r="B315" s="11"/>
      <c r="C315" s="11"/>
      <c r="D315" s="11"/>
    </row>
    <row r="316" spans="2:4" ht="12.75" customHeight="1">
      <c r="B316" s="11"/>
      <c r="C316" s="11"/>
      <c r="D316" s="11"/>
    </row>
    <row r="317" spans="2:4" ht="12.75" customHeight="1">
      <c r="B317" s="11"/>
      <c r="C317" s="11"/>
      <c r="D317" s="11"/>
    </row>
    <row r="318" spans="2:4" ht="12.75" customHeight="1">
      <c r="B318" s="11"/>
      <c r="C318" s="11"/>
      <c r="D318" s="11"/>
    </row>
    <row r="319" spans="2:4" ht="12.75" customHeight="1">
      <c r="B319" s="11"/>
      <c r="C319" s="11"/>
      <c r="D319" s="11"/>
    </row>
    <row r="320" spans="2:4" ht="12.75" customHeight="1">
      <c r="B320" s="11"/>
      <c r="C320" s="11"/>
      <c r="D320" s="11"/>
    </row>
    <row r="321" spans="2:4" ht="12.75" customHeight="1">
      <c r="B321" s="11"/>
      <c r="C321" s="11"/>
      <c r="D321" s="11"/>
    </row>
    <row r="322" spans="2:4" ht="12.75" customHeight="1">
      <c r="B322" s="11"/>
      <c r="C322" s="11"/>
      <c r="D322" s="11"/>
    </row>
    <row r="323" spans="2:4" ht="12.75" customHeight="1">
      <c r="B323" s="11"/>
      <c r="C323" s="11"/>
      <c r="D323" s="11"/>
    </row>
    <row r="324" spans="2:4" ht="12.75" customHeight="1">
      <c r="B324" s="11"/>
      <c r="C324" s="11"/>
      <c r="D324" s="11"/>
    </row>
    <row r="325" spans="2:4" ht="12.75" customHeight="1">
      <c r="B325" s="11"/>
      <c r="C325" s="11"/>
      <c r="D325" s="11"/>
    </row>
    <row r="326" spans="2:4" ht="12.75" customHeight="1">
      <c r="B326" s="11"/>
      <c r="C326" s="11"/>
      <c r="D326" s="11"/>
    </row>
    <row r="327" spans="2:4" ht="12.75" customHeight="1">
      <c r="B327" s="11"/>
      <c r="C327" s="11"/>
      <c r="D327" s="11"/>
    </row>
    <row r="328" spans="2:4" ht="12.75" customHeight="1">
      <c r="B328" s="11"/>
      <c r="C328" s="11"/>
      <c r="D328" s="11"/>
    </row>
    <row r="329" spans="2:4" ht="12.75" customHeight="1">
      <c r="B329" s="11"/>
      <c r="C329" s="11"/>
      <c r="D329" s="11"/>
    </row>
    <row r="330" spans="2:4" ht="12.75" customHeight="1">
      <c r="B330" s="11"/>
      <c r="C330" s="11"/>
      <c r="D330" s="11"/>
    </row>
    <row r="331" spans="2:4" ht="12.75" customHeight="1">
      <c r="B331" s="11"/>
      <c r="C331" s="11"/>
      <c r="D331" s="11"/>
    </row>
    <row r="332" spans="2:4" ht="12.75" customHeight="1">
      <c r="B332" s="11"/>
      <c r="C332" s="11"/>
      <c r="D332" s="11"/>
    </row>
    <row r="333" spans="2:4" ht="12.75" customHeight="1">
      <c r="B333" s="11"/>
      <c r="C333" s="11"/>
      <c r="D333" s="11"/>
    </row>
    <row r="334" spans="2:4" ht="12.75" customHeight="1">
      <c r="B334" s="11"/>
      <c r="C334" s="11"/>
      <c r="D334" s="11"/>
    </row>
    <row r="335" spans="2:4" ht="12.75" customHeight="1">
      <c r="B335" s="11"/>
      <c r="C335" s="11"/>
      <c r="D335" s="11"/>
    </row>
    <row r="336" spans="2:4" ht="12.75" customHeight="1">
      <c r="B336" s="11"/>
      <c r="C336" s="11"/>
      <c r="D336" s="11"/>
    </row>
    <row r="337" spans="2:4" ht="12.75" customHeight="1">
      <c r="B337" s="11"/>
      <c r="C337" s="11"/>
      <c r="D337" s="11"/>
    </row>
    <row r="338" spans="2:4" ht="12.75" customHeight="1">
      <c r="B338" s="11"/>
      <c r="C338" s="11"/>
      <c r="D338" s="11"/>
    </row>
    <row r="339" spans="2:4" ht="12.75" customHeight="1">
      <c r="B339" s="11"/>
      <c r="C339" s="11"/>
      <c r="D339" s="11"/>
    </row>
    <row r="340" spans="2:4" ht="12.75" customHeight="1">
      <c r="B340" s="11"/>
      <c r="C340" s="11"/>
      <c r="D340" s="11"/>
    </row>
    <row r="341" spans="2:4" ht="12.75" customHeight="1">
      <c r="B341" s="11"/>
      <c r="C341" s="11"/>
      <c r="D341" s="11"/>
    </row>
    <row r="342" spans="2:4" ht="12.75" customHeight="1">
      <c r="B342" s="11"/>
      <c r="C342" s="11"/>
      <c r="D342" s="11"/>
    </row>
    <row r="343" spans="2:4" ht="12.75" customHeight="1">
      <c r="B343" s="11"/>
      <c r="C343" s="11"/>
      <c r="D343" s="11"/>
    </row>
    <row r="344" spans="2:4" ht="12.75" customHeight="1">
      <c r="B344" s="11"/>
      <c r="C344" s="11"/>
      <c r="D344" s="11"/>
    </row>
    <row r="345" spans="2:4" ht="12.75" customHeight="1">
      <c r="B345" s="11"/>
      <c r="C345" s="11"/>
      <c r="D345" s="11"/>
    </row>
    <row r="346" spans="2:4" ht="12.75" customHeight="1">
      <c r="B346" s="11"/>
      <c r="C346" s="11"/>
      <c r="D346" s="11"/>
    </row>
    <row r="347" spans="2:4" ht="12.75" customHeight="1">
      <c r="B347" s="11"/>
      <c r="C347" s="11"/>
      <c r="D347" s="11"/>
    </row>
    <row r="348" spans="2:4" ht="12.75" customHeight="1">
      <c r="B348" s="11"/>
      <c r="C348" s="11"/>
      <c r="D348" s="11"/>
    </row>
    <row r="349" spans="2:4" ht="12.75" customHeight="1">
      <c r="B349" s="11"/>
      <c r="C349" s="11"/>
      <c r="D349" s="11"/>
    </row>
    <row r="350" spans="2:4" ht="12.75" customHeight="1">
      <c r="B350" s="11"/>
      <c r="C350" s="11"/>
      <c r="D350" s="11"/>
    </row>
    <row r="351" spans="2:4" ht="12.75" customHeight="1">
      <c r="B351" s="11"/>
      <c r="C351" s="11"/>
      <c r="D351" s="11"/>
    </row>
    <row r="352" spans="2:4" ht="12.75" customHeight="1">
      <c r="B352" s="11"/>
      <c r="C352" s="11"/>
      <c r="D352" s="11"/>
    </row>
    <row r="353" spans="2:4" ht="12.75" customHeight="1">
      <c r="B353" s="11"/>
      <c r="C353" s="11"/>
      <c r="D353" s="11"/>
    </row>
    <row r="354" spans="2:4" ht="12.75" customHeight="1">
      <c r="B354" s="11"/>
      <c r="C354" s="11"/>
      <c r="D354" s="11"/>
    </row>
    <row r="355" spans="2:4" ht="12.75" customHeight="1">
      <c r="B355" s="11"/>
      <c r="C355" s="11"/>
      <c r="D355" s="11"/>
    </row>
    <row r="356" spans="2:4" ht="12.75" customHeight="1">
      <c r="B356" s="11"/>
      <c r="C356" s="11"/>
      <c r="D356" s="11"/>
    </row>
    <row r="357" spans="2:4" ht="12.75" customHeight="1">
      <c r="B357" s="11"/>
      <c r="C357" s="11"/>
      <c r="D357" s="11"/>
    </row>
    <row r="358" spans="2:4" ht="12.75" customHeight="1">
      <c r="B358" s="11"/>
      <c r="C358" s="11"/>
      <c r="D358" s="11"/>
    </row>
    <row r="359" spans="2:4" ht="12.75" customHeight="1">
      <c r="B359" s="11"/>
      <c r="C359" s="11"/>
      <c r="D359" s="11"/>
    </row>
    <row r="360" spans="2:4" ht="12.75" customHeight="1">
      <c r="B360" s="11"/>
      <c r="C360" s="11"/>
      <c r="D360" s="11"/>
    </row>
    <row r="361" spans="2:4" ht="12.75" customHeight="1">
      <c r="B361" s="11"/>
      <c r="C361" s="11"/>
      <c r="D361" s="11"/>
    </row>
    <row r="362" spans="2:4" ht="12.75" customHeight="1">
      <c r="B362" s="11"/>
      <c r="C362" s="11"/>
      <c r="D362" s="11"/>
    </row>
    <row r="363" spans="2:4" ht="12.75" customHeight="1">
      <c r="B363" s="11"/>
      <c r="C363" s="11"/>
      <c r="D363" s="11"/>
    </row>
    <row r="364" spans="2:4" ht="12.75" customHeight="1">
      <c r="B364" s="11"/>
      <c r="C364" s="11"/>
      <c r="D364" s="11"/>
    </row>
    <row r="365" spans="2:4" ht="12.75" customHeight="1">
      <c r="B365" s="11"/>
      <c r="C365" s="11"/>
      <c r="D365" s="11"/>
    </row>
    <row r="366" spans="2:4" ht="12.75" customHeight="1">
      <c r="B366" s="11"/>
      <c r="C366" s="11"/>
      <c r="D366" s="11"/>
    </row>
    <row r="367" spans="2:4" ht="12.75" customHeight="1">
      <c r="B367" s="11"/>
      <c r="C367" s="11"/>
      <c r="D367" s="11"/>
    </row>
    <row r="368" spans="2:4" ht="12.75" customHeight="1">
      <c r="B368" s="11"/>
      <c r="C368" s="11"/>
      <c r="D368" s="11"/>
    </row>
    <row r="369" spans="2:4" ht="12.75" customHeight="1">
      <c r="B369" s="11"/>
      <c r="C369" s="11"/>
      <c r="D369" s="11"/>
    </row>
    <row r="370" spans="2:4" ht="12.75" customHeight="1">
      <c r="B370" s="11"/>
      <c r="C370" s="11"/>
      <c r="D370" s="11"/>
    </row>
    <row r="371" spans="2:4" ht="12.75" customHeight="1">
      <c r="B371" s="11"/>
      <c r="C371" s="11"/>
      <c r="D371" s="11"/>
    </row>
    <row r="372" spans="2:4" ht="12.75" customHeight="1">
      <c r="B372" s="11"/>
      <c r="C372" s="11"/>
      <c r="D372" s="11"/>
    </row>
    <row r="373" spans="2:4" ht="12.75" customHeight="1">
      <c r="B373" s="11"/>
      <c r="C373" s="11"/>
      <c r="D373" s="11"/>
    </row>
    <row r="374" spans="2:4" ht="12.75" customHeight="1">
      <c r="B374" s="11"/>
      <c r="C374" s="11"/>
      <c r="D374" s="11"/>
    </row>
    <row r="375" spans="2:4" ht="12.75" customHeight="1">
      <c r="B375" s="11"/>
      <c r="C375" s="11"/>
      <c r="D375" s="11"/>
    </row>
    <row r="376" spans="2:4" ht="12.75" customHeight="1">
      <c r="B376" s="11"/>
      <c r="C376" s="11"/>
      <c r="D376" s="11"/>
    </row>
    <row r="377" spans="2:4" ht="12.75" customHeight="1">
      <c r="B377" s="11"/>
      <c r="C377" s="11"/>
      <c r="D377" s="11"/>
    </row>
    <row r="378" spans="2:4" ht="12.75" customHeight="1">
      <c r="B378" s="11"/>
      <c r="C378" s="11"/>
      <c r="D378" s="11"/>
    </row>
    <row r="379" spans="2:4" ht="12.75" customHeight="1">
      <c r="B379" s="11"/>
      <c r="C379" s="11"/>
      <c r="D379" s="11"/>
    </row>
    <row r="380" spans="2:4" ht="12.75" customHeight="1">
      <c r="B380" s="11"/>
      <c r="C380" s="11"/>
      <c r="D380" s="11"/>
    </row>
    <row r="381" spans="2:4" ht="12.75" customHeight="1">
      <c r="B381" s="11"/>
      <c r="C381" s="11"/>
      <c r="D381" s="11"/>
    </row>
    <row r="382" spans="2:4" ht="12.75" customHeight="1">
      <c r="B382" s="11"/>
      <c r="C382" s="11"/>
      <c r="D382" s="11"/>
    </row>
    <row r="383" spans="2:4" ht="12.75" customHeight="1">
      <c r="B383" s="11"/>
      <c r="C383" s="11"/>
      <c r="D383" s="11"/>
    </row>
    <row r="384" spans="2:4" ht="12.75" customHeight="1">
      <c r="B384" s="11"/>
      <c r="C384" s="11"/>
      <c r="D384" s="11"/>
    </row>
    <row r="385" spans="2:4" ht="12.75" customHeight="1">
      <c r="B385" s="11"/>
      <c r="C385" s="11"/>
      <c r="D385" s="11"/>
    </row>
    <row r="386" spans="2:4" ht="12.75" customHeight="1">
      <c r="B386" s="11"/>
      <c r="C386" s="11"/>
      <c r="D386" s="11"/>
    </row>
    <row r="387" spans="2:4" ht="12.75" customHeight="1">
      <c r="B387" s="11"/>
      <c r="C387" s="11"/>
      <c r="D387" s="11"/>
    </row>
    <row r="388" spans="2:4" ht="12.75" customHeight="1">
      <c r="B388" s="11"/>
      <c r="C388" s="11"/>
      <c r="D388" s="11"/>
    </row>
    <row r="389" spans="2:4" ht="12.75" customHeight="1">
      <c r="B389" s="11"/>
      <c r="C389" s="11"/>
      <c r="D389" s="11"/>
    </row>
    <row r="390" spans="2:4" ht="12.75" customHeight="1">
      <c r="B390" s="11"/>
      <c r="C390" s="11"/>
      <c r="D390" s="11"/>
    </row>
    <row r="391" spans="2:4" ht="12.75" customHeight="1">
      <c r="B391" s="11"/>
      <c r="C391" s="11"/>
      <c r="D391" s="11"/>
    </row>
    <row r="392" spans="2:4" ht="12.75" customHeight="1">
      <c r="B392" s="11"/>
      <c r="C392" s="11"/>
      <c r="D392" s="11"/>
    </row>
    <row r="393" spans="2:4" ht="12.75" customHeight="1">
      <c r="B393" s="11"/>
      <c r="C393" s="11"/>
      <c r="D393" s="11"/>
    </row>
    <row r="394" spans="2:4" ht="12.75" customHeight="1">
      <c r="B394" s="11"/>
      <c r="C394" s="11"/>
      <c r="D394" s="11"/>
    </row>
    <row r="395" spans="2:4" ht="12.75" customHeight="1">
      <c r="B395" s="11"/>
      <c r="C395" s="11"/>
      <c r="D395" s="11"/>
    </row>
    <row r="396" spans="2:4" ht="12.75" customHeight="1">
      <c r="B396" s="11"/>
      <c r="C396" s="11"/>
      <c r="D396" s="11"/>
    </row>
    <row r="397" spans="2:4" ht="12.75" customHeight="1">
      <c r="B397" s="11"/>
      <c r="C397" s="11"/>
      <c r="D397" s="11"/>
    </row>
    <row r="398" spans="2:4" ht="12.75" customHeight="1">
      <c r="B398" s="11"/>
      <c r="C398" s="11"/>
      <c r="D398" s="11"/>
    </row>
    <row r="399" spans="2:4" ht="12.75" customHeight="1">
      <c r="B399" s="11"/>
      <c r="C399" s="11"/>
      <c r="D399" s="11"/>
    </row>
    <row r="400" spans="2:4" ht="12.75" customHeight="1">
      <c r="B400" s="11"/>
      <c r="C400" s="11"/>
      <c r="D400" s="11"/>
    </row>
    <row r="401" spans="2:4" ht="12.75" customHeight="1">
      <c r="B401" s="11"/>
      <c r="C401" s="11"/>
      <c r="D401" s="11"/>
    </row>
    <row r="402" spans="2:4" ht="12.75" customHeight="1">
      <c r="B402" s="11"/>
      <c r="C402" s="11"/>
      <c r="D402" s="11"/>
    </row>
    <row r="403" spans="2:4" ht="12.75" customHeight="1">
      <c r="B403" s="11"/>
      <c r="C403" s="11"/>
      <c r="D403" s="11"/>
    </row>
    <row r="404" spans="2:4" ht="12.75" customHeight="1">
      <c r="B404" s="11"/>
      <c r="C404" s="11"/>
      <c r="D404" s="11"/>
    </row>
    <row r="405" spans="2:4" ht="12.75" customHeight="1">
      <c r="B405" s="11"/>
      <c r="C405" s="11"/>
      <c r="D405" s="11"/>
    </row>
    <row r="406" spans="2:4" ht="12.75" customHeight="1">
      <c r="B406" s="11"/>
      <c r="C406" s="11"/>
      <c r="D406" s="11"/>
    </row>
    <row r="407" spans="2:4" ht="12.75" customHeight="1">
      <c r="B407" s="11"/>
      <c r="C407" s="11"/>
      <c r="D407" s="11"/>
    </row>
    <row r="408" spans="2:4" ht="12.75" customHeight="1">
      <c r="B408" s="11"/>
      <c r="C408" s="11"/>
      <c r="D408" s="11"/>
    </row>
    <row r="409" spans="2:4" ht="12.75" customHeight="1">
      <c r="B409" s="11"/>
      <c r="C409" s="11"/>
      <c r="D409" s="11"/>
    </row>
    <row r="410" spans="2:4" ht="12.75" customHeight="1">
      <c r="B410" s="11"/>
      <c r="C410" s="11"/>
      <c r="D410" s="11"/>
    </row>
    <row r="411" spans="2:4" ht="12.75" customHeight="1">
      <c r="B411" s="11"/>
      <c r="C411" s="11"/>
      <c r="D411" s="11"/>
    </row>
    <row r="412" spans="2:4" ht="12.75" customHeight="1">
      <c r="B412" s="11"/>
      <c r="C412" s="11"/>
      <c r="D412" s="11"/>
    </row>
    <row r="413" spans="2:4" ht="12.75" customHeight="1">
      <c r="B413" s="11"/>
      <c r="C413" s="11"/>
      <c r="D413" s="11"/>
    </row>
    <row r="414" spans="2:4" ht="12.75" customHeight="1">
      <c r="B414" s="11"/>
      <c r="C414" s="11"/>
      <c r="D414" s="11"/>
    </row>
    <row r="415" spans="2:4" ht="12.75" customHeight="1">
      <c r="B415" s="11"/>
      <c r="C415" s="11"/>
      <c r="D415" s="11"/>
    </row>
    <row r="416" spans="2:4" ht="12.75" customHeight="1">
      <c r="B416" s="11"/>
      <c r="C416" s="11"/>
      <c r="D416" s="11"/>
    </row>
    <row r="417" spans="2:4" ht="12.75" customHeight="1">
      <c r="B417" s="11"/>
      <c r="C417" s="11"/>
      <c r="D417" s="11"/>
    </row>
    <row r="418" spans="2:4" ht="12.75" customHeight="1">
      <c r="B418" s="11"/>
      <c r="C418" s="11"/>
      <c r="D418" s="11"/>
    </row>
    <row r="419" spans="2:4" ht="12.75" customHeight="1">
      <c r="B419" s="11"/>
      <c r="C419" s="11"/>
      <c r="D419" s="11"/>
    </row>
    <row r="420" spans="2:4" ht="12.75" customHeight="1">
      <c r="B420" s="11"/>
      <c r="C420" s="11"/>
      <c r="D420" s="11"/>
    </row>
    <row r="421" spans="2:4" ht="12.75" customHeight="1">
      <c r="B421" s="11"/>
      <c r="C421" s="11"/>
      <c r="D421" s="11"/>
    </row>
    <row r="422" spans="2:4" ht="12.75" customHeight="1">
      <c r="B422" s="11"/>
      <c r="C422" s="11"/>
      <c r="D422" s="11"/>
    </row>
    <row r="423" spans="2:4" ht="12.75" customHeight="1">
      <c r="B423" s="11"/>
      <c r="C423" s="11"/>
      <c r="D423" s="11"/>
    </row>
    <row r="424" spans="2:4" ht="12.75" customHeight="1">
      <c r="B424" s="11"/>
      <c r="C424" s="11"/>
      <c r="D424" s="11"/>
    </row>
    <row r="425" spans="2:4" ht="12.75" customHeight="1">
      <c r="B425" s="11"/>
      <c r="C425" s="11"/>
      <c r="D425" s="11"/>
    </row>
    <row r="426" spans="2:4" ht="12.75" customHeight="1">
      <c r="B426" s="11"/>
      <c r="C426" s="11"/>
      <c r="D426" s="11"/>
    </row>
    <row r="427" spans="2:4" ht="12.75" customHeight="1">
      <c r="B427" s="11"/>
      <c r="C427" s="11"/>
      <c r="D427" s="11"/>
    </row>
    <row r="428" spans="2:4" ht="12.75" customHeight="1">
      <c r="B428" s="11"/>
      <c r="C428" s="11"/>
      <c r="D428" s="11"/>
    </row>
    <row r="429" spans="2:4" ht="12.75" customHeight="1">
      <c r="B429" s="11"/>
      <c r="C429" s="11"/>
      <c r="D429" s="11"/>
    </row>
    <row r="430" spans="2:4" ht="12.75" customHeight="1">
      <c r="B430" s="11"/>
      <c r="C430" s="11"/>
      <c r="D430" s="11"/>
    </row>
    <row r="431" spans="2:4" ht="12.75" customHeight="1">
      <c r="B431" s="11"/>
      <c r="C431" s="11"/>
      <c r="D431" s="11"/>
    </row>
    <row r="432" spans="2:4" ht="12.75" customHeight="1">
      <c r="B432" s="11"/>
      <c r="C432" s="11"/>
      <c r="D432" s="11"/>
    </row>
    <row r="433" spans="2:4" ht="12.75" customHeight="1">
      <c r="B433" s="11"/>
      <c r="C433" s="11"/>
      <c r="D433" s="11"/>
    </row>
    <row r="434" spans="2:4" ht="12.75" customHeight="1">
      <c r="B434" s="11"/>
      <c r="C434" s="11"/>
      <c r="D434" s="11"/>
    </row>
    <row r="435" spans="2:4" ht="12.75" customHeight="1">
      <c r="B435" s="11"/>
      <c r="C435" s="11"/>
      <c r="D435" s="11"/>
    </row>
    <row r="436" spans="2:4" ht="12.75" customHeight="1">
      <c r="B436" s="11"/>
      <c r="C436" s="11"/>
      <c r="D436" s="11"/>
    </row>
    <row r="437" spans="2:4" ht="12.75" customHeight="1">
      <c r="B437" s="11"/>
      <c r="C437" s="11"/>
      <c r="D437" s="11"/>
    </row>
    <row r="438" spans="2:4" ht="12.75" customHeight="1">
      <c r="B438" s="11"/>
      <c r="C438" s="11"/>
      <c r="D438" s="11"/>
    </row>
    <row r="439" spans="2:4" ht="12.75" customHeight="1">
      <c r="B439" s="11"/>
      <c r="C439" s="11"/>
      <c r="D439" s="11"/>
    </row>
    <row r="440" spans="2:4" ht="12.75" customHeight="1">
      <c r="B440" s="11"/>
      <c r="C440" s="11"/>
      <c r="D440" s="11"/>
    </row>
    <row r="441" spans="2:4" ht="12.75" customHeight="1">
      <c r="B441" s="11"/>
      <c r="C441" s="11"/>
      <c r="D441" s="11"/>
    </row>
    <row r="442" spans="2:4" ht="12.75" customHeight="1">
      <c r="B442" s="11"/>
      <c r="C442" s="11"/>
      <c r="D442" s="11"/>
    </row>
    <row r="443" spans="2:4" ht="12.75" customHeight="1">
      <c r="B443" s="11"/>
      <c r="C443" s="11"/>
      <c r="D443" s="11"/>
    </row>
    <row r="444" spans="2:4" ht="12.75" customHeight="1">
      <c r="B444" s="11"/>
      <c r="C444" s="11"/>
      <c r="D444" s="11"/>
    </row>
    <row r="445" spans="2:4" ht="12.75" customHeight="1">
      <c r="B445" s="11"/>
      <c r="C445" s="11"/>
      <c r="D445" s="11"/>
    </row>
    <row r="446" spans="2:4" ht="12.75" customHeight="1">
      <c r="B446" s="11"/>
      <c r="C446" s="11"/>
      <c r="D446" s="11"/>
    </row>
    <row r="447" spans="2:4" ht="12.75" customHeight="1">
      <c r="B447" s="11"/>
      <c r="C447" s="11"/>
      <c r="D447" s="11"/>
    </row>
    <row r="448" spans="2:4" ht="12.75" customHeight="1">
      <c r="B448" s="11"/>
      <c r="C448" s="11"/>
      <c r="D448" s="11"/>
    </row>
    <row r="449" spans="2:4" ht="12.75" customHeight="1">
      <c r="B449" s="11"/>
      <c r="C449" s="11"/>
      <c r="D449" s="11"/>
    </row>
    <row r="450" spans="2:4" ht="12.75" customHeight="1">
      <c r="B450" s="11"/>
      <c r="C450" s="11"/>
      <c r="D450" s="11"/>
    </row>
    <row r="451" spans="2:4" ht="12.75" customHeight="1">
      <c r="B451" s="11"/>
      <c r="C451" s="11"/>
      <c r="D451" s="11"/>
    </row>
    <row r="452" spans="2:4" ht="12.75" customHeight="1">
      <c r="B452" s="11"/>
      <c r="C452" s="11"/>
      <c r="D452" s="11"/>
    </row>
    <row r="453" spans="2:4" ht="12.75" customHeight="1">
      <c r="B453" s="11"/>
      <c r="C453" s="11"/>
      <c r="D453" s="11"/>
    </row>
    <row r="454" spans="2:4" ht="12.75" customHeight="1">
      <c r="B454" s="11"/>
      <c r="C454" s="11"/>
      <c r="D454" s="11"/>
    </row>
    <row r="455" spans="2:4" ht="12.75" customHeight="1">
      <c r="B455" s="11"/>
      <c r="C455" s="11"/>
      <c r="D455" s="11"/>
    </row>
    <row r="456" spans="2:4" ht="12.75" customHeight="1">
      <c r="B456" s="11"/>
      <c r="C456" s="11"/>
      <c r="D456" s="11"/>
    </row>
    <row r="457" spans="2:4" ht="12.75" customHeight="1">
      <c r="B457" s="11"/>
      <c r="C457" s="11"/>
      <c r="D457" s="11"/>
    </row>
    <row r="458" spans="2:4" ht="12.75" customHeight="1">
      <c r="B458" s="11"/>
      <c r="C458" s="11"/>
      <c r="D458" s="11"/>
    </row>
    <row r="459" spans="2:4" ht="12.75" customHeight="1">
      <c r="B459" s="11"/>
      <c r="C459" s="11"/>
      <c r="D459" s="11"/>
    </row>
    <row r="460" spans="2:4" ht="12.75" customHeight="1">
      <c r="B460" s="11"/>
      <c r="C460" s="11"/>
      <c r="D460" s="11"/>
    </row>
    <row r="461" spans="2:4" ht="12.75" customHeight="1">
      <c r="B461" s="11"/>
      <c r="C461" s="11"/>
      <c r="D461" s="11"/>
    </row>
    <row r="462" spans="2:4" ht="12.75" customHeight="1">
      <c r="B462" s="11"/>
      <c r="C462" s="11"/>
      <c r="D462" s="11"/>
    </row>
    <row r="463" spans="2:4" ht="12.75" customHeight="1">
      <c r="B463" s="11"/>
      <c r="C463" s="11"/>
      <c r="D463" s="11"/>
    </row>
    <row r="464" spans="2:4" ht="12.75" customHeight="1">
      <c r="B464" s="11"/>
      <c r="C464" s="11"/>
      <c r="D464" s="11"/>
    </row>
    <row r="465" spans="2:4" ht="12.75" customHeight="1">
      <c r="B465" s="11"/>
      <c r="C465" s="11"/>
      <c r="D465" s="11"/>
    </row>
    <row r="466" spans="2:4" ht="12.75" customHeight="1">
      <c r="B466" s="11"/>
      <c r="C466" s="11"/>
      <c r="D466" s="11"/>
    </row>
    <row r="467" spans="2:4" ht="12.75" customHeight="1">
      <c r="B467" s="11"/>
      <c r="C467" s="11"/>
      <c r="D467" s="11"/>
    </row>
    <row r="468" spans="2:4" ht="12.75" customHeight="1">
      <c r="B468" s="11"/>
      <c r="C468" s="11"/>
      <c r="D468" s="11"/>
    </row>
    <row r="469" spans="2:4" ht="12.75" customHeight="1">
      <c r="B469" s="11"/>
      <c r="C469" s="11"/>
      <c r="D469" s="11"/>
    </row>
    <row r="470" spans="2:4" ht="12.75" customHeight="1">
      <c r="B470" s="11"/>
      <c r="C470" s="11"/>
      <c r="D470" s="11"/>
    </row>
    <row r="471" spans="2:4" ht="12.75" customHeight="1">
      <c r="B471" s="11"/>
      <c r="C471" s="11"/>
      <c r="D471" s="11"/>
    </row>
    <row r="472" spans="2:4" ht="12.75" customHeight="1">
      <c r="B472" s="11"/>
      <c r="C472" s="11"/>
      <c r="D472" s="11"/>
    </row>
    <row r="473" spans="2:4" ht="12.75" customHeight="1">
      <c r="B473" s="11"/>
      <c r="C473" s="11"/>
      <c r="D473" s="11"/>
    </row>
    <row r="474" spans="2:4" ht="12.75" customHeight="1">
      <c r="B474" s="11"/>
      <c r="C474" s="11"/>
      <c r="D474" s="11"/>
    </row>
    <row r="475" spans="2:4" ht="12.75" customHeight="1">
      <c r="B475" s="11"/>
      <c r="C475" s="11"/>
      <c r="D475" s="11"/>
    </row>
    <row r="476" spans="2:4" ht="12.75" customHeight="1">
      <c r="B476" s="11"/>
      <c r="C476" s="11"/>
      <c r="D476" s="11"/>
    </row>
    <row r="477" spans="2:4" ht="12.75" customHeight="1">
      <c r="B477" s="11"/>
      <c r="C477" s="11"/>
      <c r="D477" s="11"/>
    </row>
    <row r="478" spans="2:4" ht="12.75" customHeight="1">
      <c r="B478" s="11"/>
      <c r="C478" s="11"/>
      <c r="D478" s="11"/>
    </row>
    <row r="479" spans="2:4" ht="12.75" customHeight="1">
      <c r="B479" s="11"/>
      <c r="C479" s="11"/>
      <c r="D479" s="11"/>
    </row>
    <row r="480" spans="2:4" ht="12.75" customHeight="1">
      <c r="B480" s="11"/>
      <c r="C480" s="11"/>
      <c r="D480" s="11"/>
    </row>
    <row r="481" spans="2:4" ht="12.75" customHeight="1">
      <c r="B481" s="11"/>
      <c r="C481" s="11"/>
      <c r="D481" s="11"/>
    </row>
    <row r="482" spans="2:4" ht="12.75" customHeight="1">
      <c r="B482" s="11"/>
      <c r="C482" s="11"/>
      <c r="D482" s="11"/>
    </row>
    <row r="483" spans="2:4" ht="12.75" customHeight="1">
      <c r="B483" s="11"/>
      <c r="C483" s="11"/>
      <c r="D483" s="11"/>
    </row>
    <row r="484" spans="2:4" ht="12.75" customHeight="1">
      <c r="B484" s="11"/>
      <c r="C484" s="11"/>
      <c r="D484" s="11"/>
    </row>
    <row r="485" spans="2:4" ht="12.75" customHeight="1">
      <c r="B485" s="11"/>
      <c r="C485" s="11"/>
      <c r="D485" s="11"/>
    </row>
    <row r="486" spans="2:4" ht="12.75" customHeight="1">
      <c r="B486" s="11"/>
      <c r="C486" s="11"/>
      <c r="D486" s="11"/>
    </row>
    <row r="487" spans="2:4" ht="12.75" customHeight="1">
      <c r="B487" s="11"/>
      <c r="C487" s="11"/>
      <c r="D487" s="11"/>
    </row>
    <row r="488" spans="2:4" ht="12.75" customHeight="1">
      <c r="B488" s="11"/>
      <c r="C488" s="11"/>
      <c r="D488" s="11"/>
    </row>
    <row r="489" spans="2:4" ht="12.75" customHeight="1">
      <c r="B489" s="11"/>
      <c r="C489" s="11"/>
      <c r="D489" s="11"/>
    </row>
    <row r="490" spans="2:4" ht="12.75" customHeight="1">
      <c r="B490" s="11"/>
      <c r="C490" s="11"/>
      <c r="D490" s="11"/>
    </row>
    <row r="491" spans="2:4" ht="12.75" customHeight="1">
      <c r="B491" s="11"/>
      <c r="C491" s="11"/>
      <c r="D491" s="11"/>
    </row>
    <row r="492" spans="2:4" ht="12.75" customHeight="1">
      <c r="B492" s="11"/>
      <c r="C492" s="11"/>
      <c r="D492" s="11"/>
    </row>
    <row r="493" spans="2:4" ht="12.75" customHeight="1">
      <c r="B493" s="11"/>
      <c r="C493" s="11"/>
      <c r="D493" s="11"/>
    </row>
    <row r="494" spans="2:4" ht="12.75" customHeight="1">
      <c r="B494" s="11"/>
      <c r="C494" s="11"/>
      <c r="D494" s="11"/>
    </row>
    <row r="495" spans="2:4" ht="12.75" customHeight="1">
      <c r="B495" s="11"/>
      <c r="C495" s="11"/>
      <c r="D495" s="11"/>
    </row>
    <row r="496" spans="2:4" ht="12.75" customHeight="1">
      <c r="B496" s="11"/>
      <c r="C496" s="11"/>
      <c r="D496" s="11"/>
    </row>
    <row r="497" spans="2:4" ht="12.75" customHeight="1">
      <c r="B497" s="11"/>
      <c r="C497" s="11"/>
      <c r="D497" s="11"/>
    </row>
    <row r="498" spans="2:4" ht="12.75" customHeight="1">
      <c r="B498" s="11"/>
      <c r="C498" s="11"/>
      <c r="D498" s="11"/>
    </row>
    <row r="499" spans="2:4" ht="12.75" customHeight="1">
      <c r="B499" s="11"/>
      <c r="C499" s="11"/>
      <c r="D499" s="11"/>
    </row>
    <row r="500" spans="2:4" ht="12.75" customHeight="1">
      <c r="B500" s="11"/>
      <c r="C500" s="11"/>
      <c r="D500" s="11"/>
    </row>
    <row r="501" spans="2:4" ht="12.75" customHeight="1">
      <c r="B501" s="11"/>
      <c r="C501" s="11"/>
      <c r="D501" s="11"/>
    </row>
    <row r="502" spans="2:4" ht="12.75" customHeight="1">
      <c r="B502" s="11"/>
      <c r="C502" s="11"/>
      <c r="D502" s="11"/>
    </row>
    <row r="503" spans="2:4" ht="12.75" customHeight="1">
      <c r="B503" s="11"/>
      <c r="C503" s="11"/>
      <c r="D503" s="11"/>
    </row>
    <row r="504" spans="2:4" ht="12.75" customHeight="1">
      <c r="B504" s="11"/>
      <c r="C504" s="11"/>
      <c r="D504" s="11"/>
    </row>
    <row r="505" spans="2:4" ht="12.75" customHeight="1">
      <c r="B505" s="11"/>
      <c r="C505" s="11"/>
      <c r="D505" s="11"/>
    </row>
    <row r="506" spans="2:4" ht="12.75" customHeight="1">
      <c r="B506" s="11"/>
      <c r="C506" s="11"/>
      <c r="D506" s="11"/>
    </row>
    <row r="507" spans="2:4" ht="12.75" customHeight="1">
      <c r="B507" s="11"/>
      <c r="C507" s="11"/>
      <c r="D507" s="11"/>
    </row>
    <row r="508" spans="2:4" ht="12.75" customHeight="1">
      <c r="B508" s="11"/>
      <c r="C508" s="11"/>
      <c r="D508" s="11"/>
    </row>
    <row r="509" spans="2:4" ht="12.75" customHeight="1">
      <c r="B509" s="11"/>
      <c r="C509" s="11"/>
      <c r="D509" s="11"/>
    </row>
    <row r="510" spans="2:4" ht="12.75" customHeight="1">
      <c r="B510" s="11"/>
      <c r="C510" s="11"/>
      <c r="D510" s="11"/>
    </row>
    <row r="511" spans="2:4" ht="12.75" customHeight="1">
      <c r="B511" s="11"/>
      <c r="C511" s="11"/>
      <c r="D511" s="11"/>
    </row>
    <row r="512" spans="2:4" ht="12.75" customHeight="1">
      <c r="B512" s="11"/>
      <c r="C512" s="11"/>
      <c r="D512" s="11"/>
    </row>
    <row r="513" spans="2:4" ht="12.75" customHeight="1">
      <c r="B513" s="11"/>
      <c r="C513" s="11"/>
      <c r="D513" s="11"/>
    </row>
    <row r="514" spans="2:4" ht="12.75" customHeight="1">
      <c r="B514" s="11"/>
      <c r="C514" s="11"/>
      <c r="D514" s="11"/>
    </row>
    <row r="515" spans="2:4" ht="12.75" customHeight="1">
      <c r="B515" s="11"/>
      <c r="C515" s="11"/>
      <c r="D515" s="11"/>
    </row>
    <row r="516" spans="2:4" ht="12.75" customHeight="1">
      <c r="B516" s="11"/>
      <c r="C516" s="11"/>
      <c r="D516" s="11"/>
    </row>
    <row r="517" spans="2:4" ht="12.75" customHeight="1">
      <c r="B517" s="11"/>
      <c r="C517" s="11"/>
      <c r="D517" s="11"/>
    </row>
    <row r="518" spans="2:4" ht="12.75" customHeight="1">
      <c r="B518" s="11"/>
      <c r="C518" s="11"/>
      <c r="D518" s="11"/>
    </row>
    <row r="519" spans="2:4" ht="12.75" customHeight="1">
      <c r="B519" s="11"/>
      <c r="C519" s="11"/>
      <c r="D519" s="11"/>
    </row>
    <row r="520" spans="2:4" ht="12.75" customHeight="1">
      <c r="B520" s="11"/>
      <c r="C520" s="11"/>
      <c r="D520" s="11"/>
    </row>
    <row r="521" spans="2:4" ht="12.75" customHeight="1">
      <c r="B521" s="11"/>
      <c r="C521" s="11"/>
      <c r="D521" s="11"/>
    </row>
    <row r="522" spans="2:4" ht="12.75" customHeight="1">
      <c r="B522" s="11"/>
      <c r="C522" s="11"/>
      <c r="D522" s="11"/>
    </row>
    <row r="523" spans="2:4" ht="12.75" customHeight="1">
      <c r="B523" s="11"/>
      <c r="C523" s="11"/>
      <c r="D523" s="11"/>
    </row>
    <row r="524" spans="2:4" ht="12.75" customHeight="1">
      <c r="B524" s="11"/>
      <c r="C524" s="11"/>
      <c r="D524" s="11"/>
    </row>
    <row r="525" spans="2:4" ht="12.75" customHeight="1">
      <c r="B525" s="11"/>
      <c r="C525" s="11"/>
      <c r="D525" s="11"/>
    </row>
    <row r="526" spans="2:4" ht="12.75" customHeight="1">
      <c r="B526" s="11"/>
      <c r="C526" s="11"/>
      <c r="D526" s="11"/>
    </row>
    <row r="527" spans="2:4" ht="12.75" customHeight="1">
      <c r="B527" s="11"/>
      <c r="C527" s="11"/>
      <c r="D527" s="11"/>
    </row>
    <row r="528" spans="2:4" ht="12.75" customHeight="1">
      <c r="B528" s="11"/>
      <c r="C528" s="11"/>
      <c r="D528" s="11"/>
    </row>
    <row r="529" spans="2:4" ht="12.75" customHeight="1">
      <c r="B529" s="11"/>
      <c r="C529" s="11"/>
      <c r="D529" s="11"/>
    </row>
    <row r="530" spans="2:4" ht="12.75" customHeight="1">
      <c r="B530" s="11"/>
      <c r="C530" s="11"/>
      <c r="D530" s="11"/>
    </row>
    <row r="531" spans="2:4" ht="12.75" customHeight="1">
      <c r="B531" s="11"/>
      <c r="C531" s="11"/>
      <c r="D531" s="11"/>
    </row>
    <row r="532" spans="2:4" ht="12.75" customHeight="1">
      <c r="B532" s="11"/>
      <c r="C532" s="11"/>
      <c r="D532" s="11"/>
    </row>
    <row r="533" spans="2:4" ht="12.75" customHeight="1">
      <c r="B533" s="11"/>
      <c r="C533" s="11"/>
      <c r="D533" s="11"/>
    </row>
    <row r="534" spans="2:4" ht="12.75" customHeight="1">
      <c r="B534" s="11"/>
      <c r="C534" s="11"/>
      <c r="D534" s="11"/>
    </row>
    <row r="535" spans="2:4" ht="12.75" customHeight="1">
      <c r="B535" s="11"/>
      <c r="C535" s="11"/>
      <c r="D535" s="11"/>
    </row>
    <row r="536" spans="2:4" ht="12.75" customHeight="1">
      <c r="B536" s="11"/>
      <c r="C536" s="11"/>
      <c r="D536" s="11"/>
    </row>
    <row r="537" spans="2:4" ht="12.75" customHeight="1">
      <c r="B537" s="11"/>
      <c r="C537" s="11"/>
      <c r="D537" s="11"/>
    </row>
    <row r="538" spans="2:4" ht="12.75" customHeight="1">
      <c r="B538" s="11"/>
      <c r="C538" s="11"/>
      <c r="D538" s="11"/>
    </row>
    <row r="539" spans="2:4" ht="12.75" customHeight="1">
      <c r="B539" s="11"/>
      <c r="C539" s="11"/>
      <c r="D539" s="11"/>
    </row>
    <row r="540" spans="2:4" ht="12.75" customHeight="1">
      <c r="B540" s="11"/>
      <c r="C540" s="11"/>
      <c r="D540" s="11"/>
    </row>
    <row r="541" spans="2:4" ht="12.75" customHeight="1">
      <c r="B541" s="11"/>
      <c r="C541" s="11"/>
      <c r="D541" s="11"/>
    </row>
    <row r="542" spans="2:4" ht="12.75" customHeight="1">
      <c r="B542" s="11"/>
      <c r="C542" s="11"/>
      <c r="D542" s="11"/>
    </row>
    <row r="543" spans="2:4" ht="12.75" customHeight="1">
      <c r="B543" s="11"/>
      <c r="C543" s="11"/>
      <c r="D543" s="11"/>
    </row>
    <row r="544" spans="2:4" ht="12.75" customHeight="1">
      <c r="B544" s="11"/>
      <c r="C544" s="11"/>
      <c r="D544" s="11"/>
    </row>
    <row r="545" spans="2:4" ht="12.75" customHeight="1">
      <c r="B545" s="11"/>
      <c r="C545" s="11"/>
      <c r="D545" s="11"/>
    </row>
    <row r="546" spans="2:4" ht="12.75" customHeight="1">
      <c r="B546" s="11"/>
      <c r="C546" s="11"/>
      <c r="D546" s="11"/>
    </row>
    <row r="547" spans="2:4" ht="12.75" customHeight="1">
      <c r="B547" s="11"/>
      <c r="C547" s="11"/>
      <c r="D547" s="11"/>
    </row>
    <row r="548" spans="2:4" ht="12.75" customHeight="1">
      <c r="B548" s="11"/>
      <c r="C548" s="11"/>
      <c r="D548" s="11"/>
    </row>
    <row r="549" spans="2:4" ht="12.75" customHeight="1">
      <c r="B549" s="11"/>
      <c r="C549" s="11"/>
      <c r="D549" s="11"/>
    </row>
    <row r="550" spans="2:4" ht="12.75" customHeight="1">
      <c r="B550" s="11"/>
      <c r="C550" s="11"/>
      <c r="D550" s="11"/>
    </row>
    <row r="551" spans="2:4" ht="12.75" customHeight="1">
      <c r="B551" s="11"/>
      <c r="C551" s="11"/>
      <c r="D551" s="11"/>
    </row>
    <row r="552" spans="2:4" ht="12.75" customHeight="1">
      <c r="B552" s="11"/>
      <c r="C552" s="11"/>
      <c r="D552" s="11"/>
    </row>
    <row r="553" spans="2:4" ht="12.75" customHeight="1">
      <c r="B553" s="11"/>
      <c r="C553" s="11"/>
      <c r="D553" s="11"/>
    </row>
    <row r="554" spans="2:4" ht="12.75" customHeight="1">
      <c r="B554" s="11"/>
      <c r="C554" s="11"/>
      <c r="D554" s="11"/>
    </row>
    <row r="555" spans="2:4" ht="12.75" customHeight="1">
      <c r="B555" s="11"/>
      <c r="C555" s="11"/>
      <c r="D555" s="11"/>
    </row>
    <row r="556" spans="2:4" ht="12.75" customHeight="1">
      <c r="B556" s="11"/>
      <c r="C556" s="11"/>
      <c r="D556" s="11"/>
    </row>
    <row r="557" spans="2:4" ht="12.75" customHeight="1">
      <c r="B557" s="11"/>
      <c r="C557" s="11"/>
      <c r="D557" s="11"/>
    </row>
    <row r="558" spans="2:4" ht="12.75" customHeight="1">
      <c r="B558" s="11"/>
      <c r="C558" s="11"/>
      <c r="D558" s="11"/>
    </row>
    <row r="559" spans="2:4" ht="12.75" customHeight="1">
      <c r="B559" s="11"/>
      <c r="C559" s="11"/>
      <c r="D559" s="11"/>
    </row>
    <row r="560" spans="2:4" ht="12.75" customHeight="1">
      <c r="B560" s="11"/>
      <c r="C560" s="11"/>
      <c r="D560" s="11"/>
    </row>
    <row r="561" spans="2:4" ht="12.75" customHeight="1">
      <c r="B561" s="11"/>
      <c r="C561" s="11"/>
      <c r="D561" s="11"/>
    </row>
    <row r="562" spans="2:4" ht="12.75" customHeight="1">
      <c r="B562" s="11"/>
      <c r="C562" s="11"/>
      <c r="D562" s="11"/>
    </row>
    <row r="563" spans="2:4" ht="12.75" customHeight="1">
      <c r="B563" s="11"/>
      <c r="C563" s="11"/>
      <c r="D563" s="11"/>
    </row>
    <row r="564" spans="2:4" ht="12.75" customHeight="1">
      <c r="B564" s="11"/>
      <c r="C564" s="11"/>
      <c r="D564" s="11"/>
    </row>
    <row r="565" spans="2:4" ht="12.75" customHeight="1">
      <c r="B565" s="11"/>
      <c r="C565" s="11"/>
      <c r="D565" s="11"/>
    </row>
    <row r="566" spans="2:4" ht="12.75" customHeight="1">
      <c r="B566" s="11"/>
      <c r="C566" s="11"/>
      <c r="D566" s="11"/>
    </row>
    <row r="567" spans="2:4" ht="12.75" customHeight="1">
      <c r="B567" s="11"/>
      <c r="C567" s="11"/>
      <c r="D567" s="11"/>
    </row>
    <row r="568" spans="2:4" ht="12.75" customHeight="1">
      <c r="B568" s="11"/>
      <c r="C568" s="11"/>
      <c r="D568" s="11"/>
    </row>
    <row r="569" spans="2:4" ht="12.75" customHeight="1">
      <c r="B569" s="11"/>
      <c r="C569" s="11"/>
      <c r="D569" s="11"/>
    </row>
    <row r="570" spans="2:4" ht="12.75" customHeight="1">
      <c r="B570" s="11"/>
      <c r="C570" s="11"/>
      <c r="D570" s="11"/>
    </row>
    <row r="571" spans="2:4" ht="12.75" customHeight="1">
      <c r="B571" s="11"/>
      <c r="C571" s="11"/>
      <c r="D571" s="11"/>
    </row>
    <row r="572" spans="2:4" ht="12.75" customHeight="1">
      <c r="B572" s="11"/>
      <c r="C572" s="11"/>
      <c r="D572" s="11"/>
    </row>
    <row r="573" spans="2:4" ht="12.75" customHeight="1">
      <c r="B573" s="11"/>
      <c r="C573" s="11"/>
      <c r="D573" s="11"/>
    </row>
    <row r="574" spans="2:4" ht="12.75" customHeight="1">
      <c r="B574" s="11"/>
      <c r="C574" s="11"/>
      <c r="D574" s="11"/>
    </row>
    <row r="575" spans="2:4" ht="12.75" customHeight="1">
      <c r="B575" s="11"/>
      <c r="C575" s="11"/>
      <c r="D575" s="11"/>
    </row>
    <row r="576" spans="2:4" ht="12.75" customHeight="1">
      <c r="B576" s="11"/>
      <c r="C576" s="11"/>
      <c r="D576" s="11"/>
    </row>
    <row r="577" spans="2:4" ht="12.75" customHeight="1">
      <c r="B577" s="11"/>
      <c r="C577" s="11"/>
      <c r="D577" s="11"/>
    </row>
    <row r="578" spans="2:4" ht="12.75" customHeight="1">
      <c r="B578" s="11"/>
      <c r="C578" s="11"/>
      <c r="D578" s="11"/>
    </row>
    <row r="579" spans="2:4" ht="12.75" customHeight="1">
      <c r="B579" s="11"/>
      <c r="C579" s="11"/>
      <c r="D579" s="11"/>
    </row>
    <row r="580" spans="2:4" ht="12.75" customHeight="1">
      <c r="B580" s="11"/>
      <c r="C580" s="11"/>
      <c r="D580" s="11"/>
    </row>
    <row r="581" spans="2:4" ht="12.75" customHeight="1">
      <c r="B581" s="11"/>
      <c r="C581" s="11"/>
      <c r="D581" s="11"/>
    </row>
    <row r="582" spans="2:4" ht="12.75" customHeight="1">
      <c r="B582" s="11"/>
      <c r="C582" s="11"/>
      <c r="D582" s="11"/>
    </row>
    <row r="583" spans="2:4" ht="12.75" customHeight="1">
      <c r="B583" s="11"/>
      <c r="C583" s="11"/>
      <c r="D583" s="11"/>
    </row>
    <row r="584" spans="2:4" ht="12.75" customHeight="1">
      <c r="B584" s="11"/>
      <c r="C584" s="11"/>
      <c r="D584" s="11"/>
    </row>
    <row r="585" spans="2:4" ht="12.75" customHeight="1">
      <c r="B585" s="11"/>
      <c r="C585" s="11"/>
      <c r="D585" s="11"/>
    </row>
    <row r="586" spans="2:4" ht="12.75" customHeight="1">
      <c r="B586" s="11"/>
      <c r="C586" s="11"/>
      <c r="D586" s="11"/>
    </row>
    <row r="587" spans="2:4" ht="12.75" customHeight="1">
      <c r="B587" s="11"/>
      <c r="C587" s="11"/>
      <c r="D587" s="11"/>
    </row>
    <row r="588" spans="2:4" ht="12.75" customHeight="1">
      <c r="B588" s="11"/>
      <c r="C588" s="11"/>
      <c r="D588" s="11"/>
    </row>
    <row r="589" spans="2:4" ht="12.75" customHeight="1">
      <c r="B589" s="11"/>
      <c r="C589" s="11"/>
      <c r="D589" s="11"/>
    </row>
    <row r="590" spans="2:4" ht="12.75" customHeight="1">
      <c r="B590" s="11"/>
      <c r="C590" s="11"/>
      <c r="D590" s="11"/>
    </row>
    <row r="591" spans="2:4" ht="12.75" customHeight="1">
      <c r="B591" s="11"/>
      <c r="C591" s="11"/>
      <c r="D591" s="11"/>
    </row>
    <row r="592" spans="2:4" ht="12.75" customHeight="1">
      <c r="B592" s="11"/>
      <c r="C592" s="11"/>
      <c r="D592" s="11"/>
    </row>
    <row r="593" spans="2:4" ht="12.75" customHeight="1">
      <c r="B593" s="11"/>
      <c r="C593" s="11"/>
      <c r="D593" s="11"/>
    </row>
    <row r="594" spans="2:4" ht="12.75" customHeight="1">
      <c r="B594" s="11"/>
      <c r="C594" s="11"/>
      <c r="D594" s="11"/>
    </row>
    <row r="595" spans="2:4" ht="12.75" customHeight="1">
      <c r="B595" s="11"/>
      <c r="C595" s="11"/>
      <c r="D595" s="11"/>
    </row>
    <row r="596" spans="2:4" ht="12.75" customHeight="1">
      <c r="B596" s="11"/>
      <c r="C596" s="11"/>
      <c r="D596" s="11"/>
    </row>
    <row r="597" spans="2:4" ht="12.75" customHeight="1">
      <c r="B597" s="11"/>
      <c r="C597" s="11"/>
      <c r="D597" s="11"/>
    </row>
    <row r="598" spans="2:4" ht="12.75" customHeight="1">
      <c r="B598" s="11"/>
      <c r="C598" s="11"/>
      <c r="D598" s="11"/>
    </row>
    <row r="599" spans="2:4" ht="12.75" customHeight="1">
      <c r="B599" s="11"/>
      <c r="C599" s="11"/>
      <c r="D599" s="11"/>
    </row>
    <row r="600" spans="2:4" ht="12.75" customHeight="1">
      <c r="B600" s="11"/>
      <c r="C600" s="11"/>
      <c r="D600" s="11"/>
    </row>
    <row r="601" spans="2:4" ht="12.75" customHeight="1">
      <c r="B601" s="11"/>
      <c r="C601" s="11"/>
      <c r="D601" s="11"/>
    </row>
    <row r="602" spans="2:4" ht="12.75" customHeight="1">
      <c r="B602" s="11"/>
      <c r="C602" s="11"/>
      <c r="D602" s="11"/>
    </row>
    <row r="603" spans="2:4" ht="12.75" customHeight="1">
      <c r="B603" s="11"/>
      <c r="C603" s="11"/>
      <c r="D603" s="11"/>
    </row>
    <row r="604" spans="2:4" ht="12.75" customHeight="1">
      <c r="B604" s="11"/>
      <c r="C604" s="11"/>
      <c r="D604" s="11"/>
    </row>
    <row r="605" spans="2:4" ht="12.75" customHeight="1">
      <c r="B605" s="11"/>
      <c r="C605" s="11"/>
      <c r="D605" s="11"/>
    </row>
    <row r="606" spans="2:4" ht="12.75" customHeight="1">
      <c r="B606" s="11"/>
      <c r="C606" s="11"/>
      <c r="D606" s="11"/>
    </row>
    <row r="607" spans="2:4" ht="12.75" customHeight="1">
      <c r="B607" s="11"/>
      <c r="C607" s="11"/>
      <c r="D607" s="11"/>
    </row>
    <row r="608" spans="2:4" ht="12.75" customHeight="1">
      <c r="B608" s="11"/>
      <c r="C608" s="11"/>
      <c r="D608" s="11"/>
    </row>
    <row r="609" spans="2:4" ht="12.75" customHeight="1">
      <c r="B609" s="11"/>
      <c r="C609" s="11"/>
      <c r="D609" s="11"/>
    </row>
    <row r="610" spans="2:4" ht="12.75" customHeight="1">
      <c r="B610" s="11"/>
      <c r="C610" s="11"/>
      <c r="D610" s="11"/>
    </row>
    <row r="611" spans="2:4" ht="12.75" customHeight="1">
      <c r="B611" s="11"/>
      <c r="C611" s="11"/>
      <c r="D611" s="11"/>
    </row>
    <row r="612" spans="2:4" ht="12.75" customHeight="1">
      <c r="B612" s="11"/>
      <c r="C612" s="11"/>
      <c r="D612" s="11"/>
    </row>
    <row r="613" spans="2:4" ht="12.75" customHeight="1">
      <c r="B613" s="11"/>
      <c r="C613" s="11"/>
      <c r="D613" s="11"/>
    </row>
    <row r="614" spans="2:4" ht="12.75" customHeight="1">
      <c r="B614" s="11"/>
      <c r="C614" s="11"/>
      <c r="D614" s="11"/>
    </row>
    <row r="615" spans="2:4" ht="12.75" customHeight="1">
      <c r="B615" s="11"/>
      <c r="C615" s="11"/>
      <c r="D615" s="11"/>
    </row>
    <row r="616" spans="2:4" ht="12.75" customHeight="1">
      <c r="B616" s="11"/>
      <c r="C616" s="11"/>
      <c r="D616" s="11"/>
    </row>
    <row r="617" spans="2:4" ht="12.75" customHeight="1">
      <c r="B617" s="11"/>
      <c r="C617" s="11"/>
      <c r="D617" s="11"/>
    </row>
    <row r="618" spans="2:4" ht="12.75" customHeight="1">
      <c r="B618" s="11"/>
      <c r="C618" s="11"/>
      <c r="D618" s="11"/>
    </row>
    <row r="619" spans="2:4" ht="12.75" customHeight="1">
      <c r="B619" s="11"/>
      <c r="C619" s="11"/>
      <c r="D619" s="11"/>
    </row>
    <row r="620" spans="2:4" ht="12.75" customHeight="1">
      <c r="B620" s="11"/>
      <c r="C620" s="11"/>
      <c r="D620" s="11"/>
    </row>
    <row r="621" spans="2:4" ht="12.75" customHeight="1">
      <c r="B621" s="11"/>
      <c r="C621" s="11"/>
      <c r="D621" s="11"/>
    </row>
    <row r="622" spans="2:4" ht="12.75" customHeight="1">
      <c r="B622" s="11"/>
      <c r="C622" s="11"/>
      <c r="D622" s="11"/>
    </row>
    <row r="623" spans="2:4" ht="12.75" customHeight="1">
      <c r="B623" s="11"/>
      <c r="C623" s="11"/>
      <c r="D623" s="11"/>
    </row>
    <row r="624" spans="2:4" ht="12.75" customHeight="1">
      <c r="B624" s="11"/>
      <c r="C624" s="11"/>
      <c r="D624" s="11"/>
    </row>
    <row r="625" spans="2:4" ht="12.75" customHeight="1">
      <c r="B625" s="11"/>
      <c r="C625" s="11"/>
      <c r="D625" s="11"/>
    </row>
    <row r="626" spans="2:4" ht="12.75" customHeight="1">
      <c r="B626" s="11"/>
      <c r="C626" s="11"/>
      <c r="D626" s="11"/>
    </row>
    <row r="627" spans="2:4" ht="12.75" customHeight="1">
      <c r="B627" s="11"/>
      <c r="C627" s="11"/>
      <c r="D627" s="11"/>
    </row>
    <row r="628" spans="2:4" ht="12.75" customHeight="1">
      <c r="B628" s="11"/>
      <c r="C628" s="11"/>
      <c r="D628" s="11"/>
    </row>
    <row r="629" spans="2:4" ht="12.75" customHeight="1">
      <c r="B629" s="11"/>
      <c r="C629" s="11"/>
      <c r="D629" s="11"/>
    </row>
    <row r="630" spans="2:4" ht="12.75" customHeight="1">
      <c r="B630" s="11"/>
      <c r="C630" s="11"/>
      <c r="D630" s="11"/>
    </row>
    <row r="631" spans="2:4" ht="12.75" customHeight="1">
      <c r="B631" s="11"/>
      <c r="C631" s="11"/>
      <c r="D631" s="11"/>
    </row>
    <row r="632" spans="2:4" ht="12.75" customHeight="1">
      <c r="B632" s="11"/>
      <c r="C632" s="11"/>
      <c r="D632" s="11"/>
    </row>
    <row r="633" spans="2:4" ht="12.75" customHeight="1">
      <c r="B633" s="11"/>
      <c r="C633" s="11"/>
      <c r="D633" s="11"/>
    </row>
    <row r="634" spans="2:4" ht="12.75" customHeight="1">
      <c r="B634" s="11"/>
      <c r="C634" s="11"/>
      <c r="D634" s="11"/>
    </row>
    <row r="635" spans="2:4" ht="12.75" customHeight="1">
      <c r="B635" s="11"/>
      <c r="C635" s="11"/>
      <c r="D635" s="11"/>
    </row>
    <row r="636" spans="2:4" ht="12.75" customHeight="1">
      <c r="B636" s="11"/>
      <c r="C636" s="11"/>
      <c r="D636" s="11"/>
    </row>
    <row r="637" spans="2:4" ht="12.75" customHeight="1">
      <c r="B637" s="11"/>
      <c r="C637" s="11"/>
      <c r="D637" s="11"/>
    </row>
    <row r="638" spans="2:4" ht="12.75" customHeight="1">
      <c r="B638" s="11"/>
      <c r="C638" s="11"/>
      <c r="D638" s="11"/>
    </row>
    <row r="639" spans="2:4" ht="12.75" customHeight="1">
      <c r="B639" s="11"/>
      <c r="C639" s="11"/>
      <c r="D639" s="11"/>
    </row>
    <row r="640" spans="2:4" ht="12.75" customHeight="1">
      <c r="B640" s="11"/>
      <c r="C640" s="11"/>
      <c r="D640" s="11"/>
    </row>
    <row r="641" spans="2:4" ht="12.75" customHeight="1">
      <c r="B641" s="11"/>
      <c r="C641" s="11"/>
      <c r="D641" s="11"/>
    </row>
    <row r="642" spans="2:4" ht="12.75" customHeight="1">
      <c r="B642" s="11"/>
      <c r="C642" s="11"/>
      <c r="D642" s="11"/>
    </row>
    <row r="643" spans="2:4" ht="12.75" customHeight="1">
      <c r="B643" s="11"/>
      <c r="C643" s="11"/>
      <c r="D643" s="11"/>
    </row>
    <row r="644" spans="2:4" ht="12.75" customHeight="1">
      <c r="B644" s="11"/>
      <c r="C644" s="11"/>
      <c r="D644" s="11"/>
    </row>
    <row r="645" spans="2:4" ht="12.75" customHeight="1">
      <c r="B645" s="11"/>
      <c r="C645" s="11"/>
      <c r="D645" s="11"/>
    </row>
    <row r="646" spans="2:4" ht="12.75" customHeight="1">
      <c r="B646" s="11"/>
      <c r="C646" s="11"/>
      <c r="D646" s="11"/>
    </row>
    <row r="647" spans="2:4" ht="12.75" customHeight="1">
      <c r="B647" s="11"/>
      <c r="C647" s="11"/>
      <c r="D647" s="11"/>
    </row>
    <row r="648" spans="2:4" ht="12.75" customHeight="1">
      <c r="B648" s="11"/>
      <c r="C648" s="11"/>
      <c r="D648" s="11"/>
    </row>
    <row r="649" spans="2:4" ht="12.75" customHeight="1">
      <c r="B649" s="11"/>
      <c r="C649" s="11"/>
      <c r="D649" s="11"/>
    </row>
    <row r="650" spans="2:4" ht="12.75" customHeight="1">
      <c r="B650" s="11"/>
      <c r="C650" s="11"/>
      <c r="D650" s="11"/>
    </row>
    <row r="651" spans="2:4" ht="12.75" customHeight="1">
      <c r="B651" s="11"/>
      <c r="C651" s="11"/>
      <c r="D651" s="11"/>
    </row>
    <row r="652" spans="2:4" ht="12.75" customHeight="1">
      <c r="B652" s="11"/>
      <c r="C652" s="11"/>
      <c r="D652" s="11"/>
    </row>
    <row r="653" spans="2:4" ht="12.75" customHeight="1">
      <c r="B653" s="11"/>
      <c r="C653" s="11"/>
      <c r="D653" s="11"/>
    </row>
    <row r="654" spans="2:4" ht="12.75" customHeight="1">
      <c r="B654" s="11"/>
      <c r="C654" s="11"/>
      <c r="D654" s="11"/>
    </row>
    <row r="655" spans="2:4" ht="12.75" customHeight="1">
      <c r="B655" s="11"/>
      <c r="C655" s="11"/>
      <c r="D655" s="11"/>
    </row>
    <row r="656" spans="2:4" ht="12.75" customHeight="1">
      <c r="B656" s="11"/>
      <c r="C656" s="11"/>
      <c r="D656" s="11"/>
    </row>
    <row r="657" spans="2:4" ht="12.75" customHeight="1">
      <c r="B657" s="11"/>
      <c r="C657" s="11"/>
      <c r="D657" s="11"/>
    </row>
    <row r="658" spans="2:4" ht="12.75" customHeight="1">
      <c r="B658" s="11"/>
      <c r="C658" s="11"/>
      <c r="D658" s="11"/>
    </row>
    <row r="659" spans="2:4" ht="12.75" customHeight="1">
      <c r="B659" s="11"/>
      <c r="C659" s="11"/>
      <c r="D659" s="11"/>
    </row>
    <row r="660" spans="2:4" ht="12.75" customHeight="1">
      <c r="B660" s="11"/>
      <c r="C660" s="11"/>
      <c r="D660" s="11"/>
    </row>
    <row r="661" spans="2:4" ht="12.75" customHeight="1">
      <c r="B661" s="11"/>
      <c r="C661" s="11"/>
      <c r="D661" s="11"/>
    </row>
    <row r="662" spans="2:4" ht="12.75" customHeight="1">
      <c r="B662" s="11"/>
      <c r="C662" s="11"/>
      <c r="D662" s="11"/>
    </row>
    <row r="663" spans="2:4" ht="12.75" customHeight="1">
      <c r="B663" s="11"/>
      <c r="C663" s="11"/>
      <c r="D663" s="11"/>
    </row>
    <row r="664" spans="2:4" ht="12.75" customHeight="1">
      <c r="B664" s="11"/>
      <c r="C664" s="11"/>
      <c r="D664" s="11"/>
    </row>
    <row r="665" spans="2:4" ht="12.75" customHeight="1">
      <c r="B665" s="11"/>
      <c r="C665" s="11"/>
      <c r="D665" s="11"/>
    </row>
    <row r="666" spans="2:4" ht="12.75" customHeight="1">
      <c r="B666" s="11"/>
      <c r="C666" s="11"/>
      <c r="D666" s="11"/>
    </row>
    <row r="667" spans="2:4" ht="12.75" customHeight="1">
      <c r="B667" s="11"/>
      <c r="C667" s="11"/>
      <c r="D667" s="11"/>
    </row>
    <row r="668" spans="2:4" ht="12.75" customHeight="1">
      <c r="B668" s="11"/>
      <c r="C668" s="11"/>
      <c r="D668" s="11"/>
    </row>
    <row r="669" spans="2:4" ht="12.75" customHeight="1">
      <c r="B669" s="11"/>
      <c r="C669" s="11"/>
      <c r="D669" s="11"/>
    </row>
    <row r="670" spans="2:4" ht="12.75" customHeight="1">
      <c r="B670" s="11"/>
      <c r="C670" s="11"/>
      <c r="D670" s="11"/>
    </row>
    <row r="671" spans="2:4" ht="12.75" customHeight="1">
      <c r="B671" s="11"/>
      <c r="C671" s="11"/>
      <c r="D671" s="11"/>
    </row>
    <row r="672" spans="2:4" ht="12.75" customHeight="1">
      <c r="B672" s="11"/>
      <c r="C672" s="11"/>
      <c r="D672" s="11"/>
    </row>
    <row r="673" spans="2:4" ht="12.75" customHeight="1">
      <c r="B673" s="11"/>
      <c r="C673" s="11"/>
      <c r="D673" s="11"/>
    </row>
    <row r="674" spans="2:4" ht="12.75" customHeight="1">
      <c r="B674" s="11"/>
      <c r="C674" s="11"/>
      <c r="D674" s="11"/>
    </row>
    <row r="675" spans="2:4" ht="12.75" customHeight="1">
      <c r="B675" s="11"/>
      <c r="C675" s="11"/>
      <c r="D675" s="11"/>
    </row>
    <row r="676" spans="2:4" ht="12.75" customHeight="1">
      <c r="B676" s="11"/>
      <c r="C676" s="11"/>
      <c r="D676" s="11"/>
    </row>
    <row r="677" spans="2:4" ht="12.75" customHeight="1">
      <c r="B677" s="11"/>
      <c r="C677" s="11"/>
      <c r="D677" s="11"/>
    </row>
    <row r="678" spans="2:4" ht="12.75" customHeight="1">
      <c r="B678" s="11"/>
      <c r="C678" s="11"/>
      <c r="D678" s="11"/>
    </row>
    <row r="679" spans="2:4" ht="12.75" customHeight="1">
      <c r="B679" s="11"/>
      <c r="C679" s="11"/>
      <c r="D679" s="11"/>
    </row>
    <row r="680" spans="2:4" ht="12.75" customHeight="1">
      <c r="B680" s="11"/>
      <c r="C680" s="11"/>
      <c r="D680" s="11"/>
    </row>
    <row r="681" spans="2:4" ht="12.75" customHeight="1">
      <c r="B681" s="11"/>
      <c r="C681" s="11"/>
      <c r="D681" s="11"/>
    </row>
    <row r="682" spans="2:4" ht="12.75" customHeight="1">
      <c r="B682" s="11"/>
      <c r="C682" s="11"/>
      <c r="D682" s="11"/>
    </row>
    <row r="683" spans="2:4" ht="12.75" customHeight="1">
      <c r="B683" s="11"/>
      <c r="C683" s="11"/>
      <c r="D683" s="11"/>
    </row>
    <row r="684" spans="2:4" ht="12.75" customHeight="1">
      <c r="B684" s="11"/>
      <c r="C684" s="11"/>
      <c r="D684" s="11"/>
    </row>
    <row r="685" spans="2:4" ht="12.75" customHeight="1">
      <c r="B685" s="11"/>
      <c r="C685" s="11"/>
      <c r="D685" s="11"/>
    </row>
    <row r="686" spans="2:4" ht="12.75" customHeight="1">
      <c r="B686" s="11"/>
      <c r="C686" s="11"/>
      <c r="D686" s="11"/>
    </row>
    <row r="687" spans="2:4" ht="12.75" customHeight="1">
      <c r="B687" s="11"/>
      <c r="C687" s="11"/>
      <c r="D687" s="11"/>
    </row>
    <row r="688" spans="2:4" ht="12.75" customHeight="1">
      <c r="B688" s="11"/>
      <c r="C688" s="11"/>
      <c r="D688" s="11"/>
    </row>
    <row r="689" spans="2:4" ht="12.75" customHeight="1">
      <c r="B689" s="11"/>
      <c r="C689" s="11"/>
      <c r="D689" s="11"/>
    </row>
    <row r="690" spans="2:4" ht="12.75" customHeight="1">
      <c r="B690" s="11"/>
      <c r="C690" s="11"/>
      <c r="D690" s="11"/>
    </row>
    <row r="691" spans="2:4" ht="12.75" customHeight="1">
      <c r="B691" s="11"/>
      <c r="C691" s="11"/>
      <c r="D691" s="11"/>
    </row>
    <row r="692" spans="2:4" ht="12.75" customHeight="1">
      <c r="B692" s="11"/>
      <c r="C692" s="11"/>
      <c r="D692" s="11"/>
    </row>
    <row r="693" spans="2:4" ht="12.75" customHeight="1">
      <c r="B693" s="11"/>
      <c r="C693" s="11"/>
      <c r="D693" s="11"/>
    </row>
    <row r="694" spans="2:4" ht="12.75" customHeight="1">
      <c r="B694" s="11"/>
      <c r="C694" s="11"/>
      <c r="D694" s="11"/>
    </row>
    <row r="695" spans="2:4" ht="12.75" customHeight="1">
      <c r="B695" s="11"/>
      <c r="C695" s="11"/>
      <c r="D695" s="11"/>
    </row>
    <row r="696" spans="2:4" ht="12.75" customHeight="1">
      <c r="B696" s="11"/>
      <c r="C696" s="11"/>
      <c r="D696" s="11"/>
    </row>
    <row r="697" spans="2:4" ht="12.75" customHeight="1">
      <c r="B697" s="11"/>
      <c r="C697" s="11"/>
      <c r="D697" s="11"/>
    </row>
    <row r="698" spans="2:4" ht="12.75" customHeight="1">
      <c r="B698" s="11"/>
      <c r="C698" s="11"/>
      <c r="D698" s="11"/>
    </row>
    <row r="699" spans="2:4" ht="12.75" customHeight="1">
      <c r="B699" s="11"/>
      <c r="C699" s="11"/>
      <c r="D699" s="11"/>
    </row>
    <row r="700" spans="2:4" ht="12.75" customHeight="1">
      <c r="B700" s="11"/>
      <c r="C700" s="11"/>
      <c r="D700" s="11"/>
    </row>
    <row r="701" spans="2:4" ht="12.75" customHeight="1">
      <c r="B701" s="11"/>
      <c r="C701" s="11"/>
      <c r="D701" s="11"/>
    </row>
    <row r="702" spans="2:4" ht="12.75" customHeight="1">
      <c r="B702" s="11"/>
      <c r="C702" s="11"/>
      <c r="D702" s="11"/>
    </row>
    <row r="703" spans="2:4" ht="12.75" customHeight="1">
      <c r="B703" s="11"/>
      <c r="C703" s="11"/>
      <c r="D703" s="11"/>
    </row>
    <row r="704" spans="2:4" ht="12.75" customHeight="1">
      <c r="B704" s="11"/>
      <c r="C704" s="11"/>
      <c r="D704" s="11"/>
    </row>
    <row r="705" spans="2:4" ht="12.75" customHeight="1">
      <c r="B705" s="11"/>
      <c r="C705" s="11"/>
      <c r="D705" s="11"/>
    </row>
    <row r="706" spans="2:4" ht="12.75" customHeight="1">
      <c r="B706" s="11"/>
      <c r="C706" s="11"/>
      <c r="D706" s="11"/>
    </row>
    <row r="707" spans="2:4" ht="12.75" customHeight="1">
      <c r="B707" s="11"/>
      <c r="C707" s="11"/>
      <c r="D707" s="11"/>
    </row>
    <row r="708" spans="2:4" ht="12.75" customHeight="1">
      <c r="B708" s="11"/>
      <c r="C708" s="11"/>
      <c r="D708" s="11"/>
    </row>
    <row r="709" spans="2:4" ht="12.75" customHeight="1">
      <c r="B709" s="11"/>
      <c r="C709" s="11"/>
      <c r="D709" s="11"/>
    </row>
    <row r="710" spans="2:4" ht="12.75" customHeight="1">
      <c r="B710" s="11"/>
      <c r="C710" s="11"/>
      <c r="D710" s="11"/>
    </row>
    <row r="711" spans="2:4" ht="12.75" customHeight="1">
      <c r="B711" s="11"/>
      <c r="C711" s="11"/>
      <c r="D711" s="11"/>
    </row>
    <row r="712" spans="2:4" ht="12.75" customHeight="1">
      <c r="B712" s="11"/>
      <c r="C712" s="11"/>
      <c r="D712" s="11"/>
    </row>
    <row r="713" spans="2:4" ht="12.75" customHeight="1">
      <c r="B713" s="11"/>
      <c r="C713" s="11"/>
      <c r="D713" s="11"/>
    </row>
    <row r="714" spans="2:4" ht="12.75" customHeight="1">
      <c r="B714" s="11"/>
      <c r="C714" s="11"/>
      <c r="D714" s="11"/>
    </row>
    <row r="715" spans="2:4" ht="12.75" customHeight="1">
      <c r="B715" s="11"/>
      <c r="C715" s="11"/>
      <c r="D715" s="11"/>
    </row>
    <row r="716" spans="2:4" ht="12.75" customHeight="1">
      <c r="B716" s="11"/>
      <c r="C716" s="11"/>
      <c r="D716" s="11"/>
    </row>
    <row r="717" spans="2:4" ht="12.75" customHeight="1">
      <c r="B717" s="11"/>
      <c r="C717" s="11"/>
      <c r="D717" s="11"/>
    </row>
    <row r="718" spans="2:4" ht="12.75" customHeight="1">
      <c r="B718" s="11"/>
      <c r="C718" s="11"/>
      <c r="D718" s="11"/>
    </row>
    <row r="719" spans="2:4" ht="12.75" customHeight="1">
      <c r="B719" s="11"/>
      <c r="C719" s="11"/>
      <c r="D719" s="11"/>
    </row>
    <row r="720" spans="2:4" ht="12.75" customHeight="1">
      <c r="B720" s="11"/>
      <c r="C720" s="11"/>
      <c r="D720" s="11"/>
    </row>
    <row r="721" spans="2:4" ht="12.75" customHeight="1">
      <c r="B721" s="11"/>
      <c r="C721" s="11"/>
      <c r="D721" s="11"/>
    </row>
    <row r="722" spans="2:4" ht="12.75" customHeight="1">
      <c r="B722" s="11"/>
      <c r="C722" s="11"/>
      <c r="D722" s="11"/>
    </row>
    <row r="723" spans="2:4" ht="12.75" customHeight="1">
      <c r="B723" s="11"/>
      <c r="C723" s="11"/>
      <c r="D723" s="11"/>
    </row>
    <row r="724" spans="2:4" ht="12.75" customHeight="1">
      <c r="B724" s="11"/>
      <c r="C724" s="11"/>
      <c r="D724" s="11"/>
    </row>
    <row r="725" spans="2:4" ht="12.75" customHeight="1">
      <c r="B725" s="11"/>
      <c r="C725" s="11"/>
      <c r="D725" s="11"/>
    </row>
    <row r="726" spans="2:4" ht="12.75" customHeight="1">
      <c r="B726" s="11"/>
      <c r="C726" s="11"/>
      <c r="D726" s="11"/>
    </row>
    <row r="727" spans="2:4" ht="12.75" customHeight="1">
      <c r="B727" s="11"/>
      <c r="C727" s="11"/>
      <c r="D727" s="11"/>
    </row>
    <row r="728" spans="2:4" ht="12.75" customHeight="1">
      <c r="B728" s="11"/>
      <c r="C728" s="11"/>
      <c r="D728" s="11"/>
    </row>
    <row r="729" spans="2:4" ht="12.75" customHeight="1">
      <c r="B729" s="11"/>
      <c r="C729" s="11"/>
      <c r="D729" s="11"/>
    </row>
    <row r="730" spans="2:4" ht="12.75" customHeight="1">
      <c r="B730" s="11"/>
      <c r="C730" s="11"/>
      <c r="D730" s="11"/>
    </row>
    <row r="731" spans="2:4" ht="12.75" customHeight="1">
      <c r="B731" s="11"/>
      <c r="C731" s="11"/>
      <c r="D731" s="11"/>
    </row>
    <row r="732" spans="2:4" ht="12.75" customHeight="1">
      <c r="B732" s="11"/>
      <c r="C732" s="11"/>
      <c r="D732" s="11"/>
    </row>
    <row r="733" spans="2:4" ht="12.75" customHeight="1">
      <c r="B733" s="11"/>
      <c r="C733" s="11"/>
      <c r="D733" s="11"/>
    </row>
    <row r="734" spans="2:4" ht="12.75" customHeight="1">
      <c r="B734" s="11"/>
      <c r="C734" s="11"/>
      <c r="D734" s="11"/>
    </row>
    <row r="735" spans="2:4" ht="12.75" customHeight="1">
      <c r="B735" s="11"/>
      <c r="C735" s="11"/>
      <c r="D735" s="11"/>
    </row>
    <row r="736" spans="2:4" ht="12.75" customHeight="1">
      <c r="B736" s="11"/>
      <c r="C736" s="11"/>
      <c r="D736" s="11"/>
    </row>
    <row r="737" spans="2:4" ht="12.75" customHeight="1">
      <c r="B737" s="11"/>
      <c r="C737" s="11"/>
      <c r="D737" s="11"/>
    </row>
    <row r="738" spans="2:4" ht="12.75" customHeight="1">
      <c r="B738" s="11"/>
      <c r="C738" s="11"/>
      <c r="D738" s="11"/>
    </row>
    <row r="739" spans="2:4" ht="12.75" customHeight="1">
      <c r="B739" s="11"/>
      <c r="C739" s="11"/>
      <c r="D739" s="11"/>
    </row>
    <row r="740" spans="2:4" ht="12.75" customHeight="1">
      <c r="B740" s="11"/>
      <c r="C740" s="11"/>
      <c r="D740" s="11"/>
    </row>
    <row r="741" spans="2:4" ht="12.75" customHeight="1">
      <c r="B741" s="11"/>
      <c r="C741" s="11"/>
      <c r="D741" s="11"/>
    </row>
    <row r="742" spans="2:4" ht="12.75" customHeight="1">
      <c r="B742" s="11"/>
      <c r="C742" s="11"/>
      <c r="D742" s="11"/>
    </row>
    <row r="743" spans="2:4" ht="12.75" customHeight="1">
      <c r="B743" s="11"/>
      <c r="C743" s="11"/>
      <c r="D743" s="11"/>
    </row>
    <row r="744" spans="2:4" ht="12.75" customHeight="1">
      <c r="B744" s="11"/>
      <c r="C744" s="11"/>
      <c r="D744" s="11"/>
    </row>
    <row r="745" spans="2:4" ht="12.75" customHeight="1">
      <c r="B745" s="11"/>
      <c r="C745" s="11"/>
      <c r="D745" s="11"/>
    </row>
    <row r="746" spans="2:4" ht="12.75" customHeight="1">
      <c r="B746" s="11"/>
      <c r="C746" s="11"/>
      <c r="D746" s="11"/>
    </row>
    <row r="747" spans="2:4" ht="12.75" customHeight="1">
      <c r="B747" s="11"/>
      <c r="C747" s="11"/>
      <c r="D747" s="11"/>
    </row>
    <row r="748" spans="2:4" ht="12.75" customHeight="1">
      <c r="B748" s="11"/>
      <c r="C748" s="11"/>
      <c r="D748" s="11"/>
    </row>
    <row r="749" spans="2:4" ht="12.75" customHeight="1">
      <c r="B749" s="11"/>
      <c r="C749" s="11"/>
      <c r="D749" s="11"/>
    </row>
    <row r="750" spans="2:4" ht="12.75" customHeight="1">
      <c r="B750" s="11"/>
      <c r="C750" s="11"/>
      <c r="D750" s="11"/>
    </row>
    <row r="751" spans="2:4" ht="12.75" customHeight="1">
      <c r="B751" s="11"/>
      <c r="C751" s="11"/>
      <c r="D751" s="11"/>
    </row>
    <row r="752" spans="2:4" ht="12.75" customHeight="1">
      <c r="B752" s="11"/>
      <c r="C752" s="11"/>
      <c r="D752" s="11"/>
    </row>
    <row r="753" spans="2:4" ht="12.75" customHeight="1">
      <c r="B753" s="11"/>
      <c r="C753" s="11"/>
      <c r="D753" s="11"/>
    </row>
    <row r="754" spans="2:4" ht="12.75" customHeight="1">
      <c r="B754" s="11"/>
      <c r="C754" s="11"/>
      <c r="D754" s="11"/>
    </row>
    <row r="755" spans="2:4" ht="12.75" customHeight="1">
      <c r="B755" s="11"/>
      <c r="C755" s="11"/>
      <c r="D755" s="11"/>
    </row>
    <row r="756" spans="2:4" ht="12.75" customHeight="1">
      <c r="B756" s="11"/>
      <c r="C756" s="11"/>
      <c r="D756" s="11"/>
    </row>
    <row r="757" spans="2:4" ht="12.75" customHeight="1">
      <c r="B757" s="11"/>
      <c r="C757" s="11"/>
      <c r="D757" s="11"/>
    </row>
    <row r="758" spans="2:4" ht="12.75" customHeight="1">
      <c r="B758" s="11"/>
      <c r="C758" s="11"/>
      <c r="D758" s="11"/>
    </row>
    <row r="759" spans="2:4" ht="12.75" customHeight="1">
      <c r="B759" s="11"/>
      <c r="C759" s="11"/>
      <c r="D759" s="11"/>
    </row>
    <row r="760" spans="2:4" ht="12.75" customHeight="1">
      <c r="B760" s="11"/>
      <c r="C760" s="11"/>
      <c r="D760" s="11"/>
    </row>
    <row r="761" spans="2:4" ht="12.75" customHeight="1">
      <c r="B761" s="11"/>
      <c r="C761" s="11"/>
      <c r="D761" s="11"/>
    </row>
    <row r="762" spans="2:4" ht="12.75" customHeight="1">
      <c r="B762" s="11"/>
      <c r="C762" s="11"/>
      <c r="D762" s="11"/>
    </row>
    <row r="763" spans="2:4" ht="12.75" customHeight="1">
      <c r="B763" s="11"/>
      <c r="C763" s="11"/>
      <c r="D763" s="11"/>
    </row>
    <row r="764" spans="2:4" ht="12.75" customHeight="1">
      <c r="B764" s="11"/>
      <c r="C764" s="11"/>
      <c r="D764" s="11"/>
    </row>
    <row r="765" spans="2:4" ht="12.75" customHeight="1">
      <c r="B765" s="11"/>
      <c r="C765" s="11"/>
      <c r="D765" s="11"/>
    </row>
    <row r="766" spans="2:4" ht="12.75" customHeight="1">
      <c r="B766" s="11"/>
      <c r="C766" s="11"/>
      <c r="D766" s="11"/>
    </row>
    <row r="767" spans="2:4" ht="12.75" customHeight="1">
      <c r="B767" s="11"/>
      <c r="C767" s="11"/>
      <c r="D767" s="11"/>
    </row>
    <row r="768" spans="2:4" ht="12.75" customHeight="1">
      <c r="B768" s="11"/>
      <c r="C768" s="11"/>
      <c r="D768" s="11"/>
    </row>
    <row r="769" spans="2:4" ht="12.75" customHeight="1">
      <c r="B769" s="11"/>
      <c r="C769" s="11"/>
      <c r="D769" s="11"/>
    </row>
    <row r="770" spans="2:4" ht="12.75" customHeight="1">
      <c r="B770" s="11"/>
      <c r="C770" s="11"/>
      <c r="D770" s="11"/>
    </row>
    <row r="771" spans="2:4" ht="12.75" customHeight="1">
      <c r="B771" s="11"/>
      <c r="C771" s="11"/>
      <c r="D771" s="11"/>
    </row>
    <row r="772" spans="2:4" ht="12.75" customHeight="1">
      <c r="B772" s="11"/>
      <c r="C772" s="11"/>
      <c r="D772" s="11"/>
    </row>
    <row r="773" spans="2:4" ht="12.75" customHeight="1">
      <c r="B773" s="11"/>
      <c r="C773" s="11"/>
      <c r="D773" s="11"/>
    </row>
    <row r="774" spans="2:4" ht="12.75" customHeight="1">
      <c r="B774" s="11"/>
      <c r="C774" s="11"/>
      <c r="D774" s="11"/>
    </row>
    <row r="775" spans="2:4" ht="12.75" customHeight="1">
      <c r="B775" s="11"/>
      <c r="C775" s="11"/>
      <c r="D775" s="11"/>
    </row>
    <row r="776" spans="2:4" ht="12.75" customHeight="1">
      <c r="B776" s="11"/>
      <c r="C776" s="11"/>
      <c r="D776" s="11"/>
    </row>
    <row r="777" spans="2:4" ht="12.75" customHeight="1">
      <c r="B777" s="11"/>
      <c r="C777" s="11"/>
      <c r="D777" s="11"/>
    </row>
    <row r="778" spans="2:4" ht="12.75" customHeight="1">
      <c r="B778" s="11"/>
      <c r="C778" s="11"/>
      <c r="D778" s="11"/>
    </row>
    <row r="779" spans="2:4" ht="12.75" customHeight="1">
      <c r="B779" s="11"/>
      <c r="C779" s="11"/>
      <c r="D779" s="11"/>
    </row>
    <row r="780" spans="2:4" ht="12.75" customHeight="1">
      <c r="B780" s="11"/>
      <c r="C780" s="11"/>
      <c r="D780" s="11"/>
    </row>
    <row r="781" spans="2:4" ht="12.75" customHeight="1">
      <c r="B781" s="11"/>
      <c r="C781" s="11"/>
      <c r="D781" s="11"/>
    </row>
    <row r="782" spans="2:4" ht="12.75" customHeight="1">
      <c r="B782" s="11"/>
      <c r="C782" s="11"/>
      <c r="D782" s="11"/>
    </row>
    <row r="783" spans="2:4" ht="12.75" customHeight="1">
      <c r="B783" s="11"/>
      <c r="C783" s="11"/>
      <c r="D783" s="11"/>
    </row>
    <row r="784" spans="2:4" ht="12.75" customHeight="1">
      <c r="B784" s="11"/>
      <c r="C784" s="11"/>
      <c r="D784" s="11"/>
    </row>
    <row r="785" spans="2:4" ht="12.75" customHeight="1">
      <c r="B785" s="11"/>
      <c r="C785" s="11"/>
      <c r="D785" s="11"/>
    </row>
    <row r="786" spans="2:4" ht="12.75" customHeight="1">
      <c r="B786" s="11"/>
      <c r="C786" s="11"/>
      <c r="D786" s="11"/>
    </row>
    <row r="787" spans="2:4" ht="12.75" customHeight="1">
      <c r="B787" s="11"/>
      <c r="C787" s="11"/>
      <c r="D787" s="11"/>
    </row>
    <row r="788" spans="2:4" ht="12.75" customHeight="1">
      <c r="B788" s="11"/>
      <c r="C788" s="11"/>
      <c r="D788" s="11"/>
    </row>
    <row r="789" spans="2:4" ht="12.75" customHeight="1">
      <c r="B789" s="11"/>
      <c r="C789" s="11"/>
      <c r="D789" s="11"/>
    </row>
    <row r="790" spans="2:4" ht="12.75" customHeight="1">
      <c r="B790" s="11"/>
      <c r="C790" s="11"/>
      <c r="D790" s="11"/>
    </row>
    <row r="791" spans="2:4" ht="12.75" customHeight="1">
      <c r="B791" s="11"/>
      <c r="C791" s="11"/>
      <c r="D791" s="11"/>
    </row>
    <row r="792" spans="2:4" ht="12.75" customHeight="1">
      <c r="B792" s="11"/>
      <c r="C792" s="11"/>
      <c r="D792" s="11"/>
    </row>
    <row r="793" spans="2:4" ht="12.75" customHeight="1">
      <c r="B793" s="11"/>
      <c r="C793" s="11"/>
      <c r="D793" s="11"/>
    </row>
    <row r="794" spans="2:4" ht="12.75" customHeight="1">
      <c r="B794" s="11"/>
      <c r="C794" s="11"/>
      <c r="D794" s="11"/>
    </row>
    <row r="795" spans="2:4" ht="12.75" customHeight="1">
      <c r="B795" s="11"/>
      <c r="C795" s="11"/>
      <c r="D795" s="11"/>
    </row>
    <row r="796" spans="2:4" ht="12.75" customHeight="1">
      <c r="B796" s="11"/>
      <c r="C796" s="11"/>
      <c r="D796" s="11"/>
    </row>
    <row r="797" spans="2:4" ht="12.75" customHeight="1">
      <c r="B797" s="11"/>
      <c r="C797" s="11"/>
      <c r="D797" s="11"/>
    </row>
    <row r="798" spans="2:4" ht="12.75" customHeight="1">
      <c r="B798" s="11"/>
      <c r="C798" s="11"/>
      <c r="D798" s="11"/>
    </row>
    <row r="799" spans="2:4" ht="12.75" customHeight="1">
      <c r="B799" s="11"/>
      <c r="C799" s="11"/>
      <c r="D799" s="11"/>
    </row>
    <row r="800" spans="2:4" ht="12.75" customHeight="1">
      <c r="B800" s="11"/>
      <c r="C800" s="11"/>
      <c r="D800" s="11"/>
    </row>
    <row r="801" spans="2:4" ht="12.75" customHeight="1">
      <c r="B801" s="11"/>
      <c r="C801" s="11"/>
      <c r="D801" s="11"/>
    </row>
    <row r="802" spans="2:4" ht="12.75" customHeight="1">
      <c r="B802" s="11"/>
      <c r="C802" s="11"/>
      <c r="D802" s="11"/>
    </row>
    <row r="803" spans="2:4" ht="12.75" customHeight="1">
      <c r="B803" s="11"/>
      <c r="C803" s="11"/>
      <c r="D803" s="11"/>
    </row>
    <row r="804" spans="2:4" ht="12.75" customHeight="1">
      <c r="B804" s="11"/>
      <c r="C804" s="11"/>
      <c r="D804" s="11"/>
    </row>
    <row r="805" spans="2:4" ht="12.75" customHeight="1">
      <c r="B805" s="11"/>
      <c r="C805" s="11"/>
      <c r="D805" s="11"/>
    </row>
    <row r="806" spans="2:4" ht="12.75" customHeight="1">
      <c r="B806" s="11"/>
      <c r="C806" s="11"/>
      <c r="D806" s="11"/>
    </row>
    <row r="807" spans="2:4" ht="12.75" customHeight="1">
      <c r="B807" s="11"/>
      <c r="C807" s="11"/>
      <c r="D807" s="11"/>
    </row>
    <row r="808" spans="2:4" ht="12.75" customHeight="1">
      <c r="B808" s="11"/>
      <c r="C808" s="11"/>
      <c r="D808" s="11"/>
    </row>
    <row r="809" spans="2:4" ht="12.75" customHeight="1">
      <c r="B809" s="11"/>
      <c r="C809" s="11"/>
      <c r="D809" s="11"/>
    </row>
    <row r="810" spans="2:4" ht="12.75" customHeight="1">
      <c r="B810" s="11"/>
      <c r="C810" s="11"/>
      <c r="D810" s="11"/>
    </row>
    <row r="811" spans="2:4" ht="12.75" customHeight="1">
      <c r="B811" s="11"/>
      <c r="C811" s="11"/>
      <c r="D811" s="11"/>
    </row>
    <row r="812" spans="2:4" ht="12.75" customHeight="1">
      <c r="B812" s="11"/>
      <c r="C812" s="11"/>
      <c r="D812" s="11"/>
    </row>
    <row r="813" spans="2:4" ht="12.75" customHeight="1">
      <c r="B813" s="11"/>
      <c r="C813" s="11"/>
      <c r="D813" s="11"/>
    </row>
    <row r="814" spans="2:4" ht="12.75" customHeight="1">
      <c r="B814" s="11"/>
      <c r="C814" s="11"/>
      <c r="D814" s="11"/>
    </row>
    <row r="815" spans="2:4" ht="12.75" customHeight="1">
      <c r="B815" s="11"/>
      <c r="C815" s="11"/>
      <c r="D815" s="11"/>
    </row>
    <row r="816" spans="2:4" ht="12.75" customHeight="1">
      <c r="B816" s="11"/>
      <c r="C816" s="11"/>
      <c r="D816" s="11"/>
    </row>
    <row r="817" spans="2:4" ht="12.75" customHeight="1">
      <c r="B817" s="11"/>
      <c r="C817" s="11"/>
      <c r="D817" s="11"/>
    </row>
    <row r="818" spans="2:4" ht="12.75" customHeight="1">
      <c r="B818" s="11"/>
      <c r="C818" s="11"/>
      <c r="D818" s="11"/>
    </row>
    <row r="819" spans="2:4" ht="12.75" customHeight="1">
      <c r="B819" s="11"/>
      <c r="C819" s="11"/>
      <c r="D819" s="11"/>
    </row>
    <row r="820" spans="2:4" ht="12.75" customHeight="1">
      <c r="B820" s="11"/>
      <c r="C820" s="11"/>
      <c r="D820" s="11"/>
    </row>
    <row r="821" spans="2:4" ht="12.75" customHeight="1">
      <c r="B821" s="11"/>
      <c r="C821" s="11"/>
      <c r="D821" s="11"/>
    </row>
    <row r="822" spans="2:4" ht="12.75" customHeight="1">
      <c r="B822" s="11"/>
      <c r="C822" s="11"/>
      <c r="D822" s="11"/>
    </row>
    <row r="823" spans="2:4" ht="12.75" customHeight="1">
      <c r="B823" s="11"/>
      <c r="C823" s="11"/>
      <c r="D823" s="11"/>
    </row>
    <row r="824" spans="2:4" ht="12.75" customHeight="1">
      <c r="B824" s="11"/>
      <c r="C824" s="11"/>
      <c r="D824" s="11"/>
    </row>
    <row r="825" spans="2:4" ht="12.75" customHeight="1">
      <c r="B825" s="11"/>
      <c r="C825" s="11"/>
      <c r="D825" s="11"/>
    </row>
    <row r="826" spans="2:4" ht="12.75" customHeight="1">
      <c r="B826" s="11"/>
      <c r="C826" s="11"/>
      <c r="D826" s="11"/>
    </row>
    <row r="827" spans="2:4" ht="12.75" customHeight="1">
      <c r="B827" s="11"/>
      <c r="C827" s="11"/>
      <c r="D827" s="11"/>
    </row>
    <row r="828" spans="2:4" ht="12.75" customHeight="1">
      <c r="B828" s="11"/>
      <c r="C828" s="11"/>
      <c r="D828" s="11"/>
    </row>
    <row r="829" spans="2:4" ht="12.75" customHeight="1">
      <c r="B829" s="11"/>
      <c r="C829" s="11"/>
      <c r="D829" s="11"/>
    </row>
    <row r="830" spans="2:4" ht="12.75" customHeight="1">
      <c r="B830" s="11"/>
      <c r="C830" s="11"/>
      <c r="D830" s="11"/>
    </row>
    <row r="831" spans="2:4" ht="12.75" customHeight="1">
      <c r="B831" s="11"/>
      <c r="C831" s="11"/>
      <c r="D831" s="11"/>
    </row>
    <row r="832" spans="2:4" ht="12.75" customHeight="1">
      <c r="B832" s="11"/>
      <c r="C832" s="11"/>
      <c r="D832" s="11"/>
    </row>
    <row r="833" spans="2:4" ht="12.75" customHeight="1">
      <c r="B833" s="11"/>
      <c r="C833" s="11"/>
      <c r="D833" s="11"/>
    </row>
    <row r="834" spans="2:4" ht="12.75" customHeight="1">
      <c r="B834" s="11"/>
      <c r="C834" s="11"/>
      <c r="D834" s="11"/>
    </row>
    <row r="835" spans="2:4" ht="12.75" customHeight="1">
      <c r="B835" s="11"/>
      <c r="C835" s="11"/>
      <c r="D835" s="11"/>
    </row>
    <row r="836" spans="2:4" ht="12.75" customHeight="1">
      <c r="B836" s="11"/>
      <c r="C836" s="11"/>
      <c r="D836" s="11"/>
    </row>
    <row r="837" spans="2:4" ht="12.75" customHeight="1">
      <c r="B837" s="11"/>
      <c r="C837" s="11"/>
      <c r="D837" s="11"/>
    </row>
    <row r="838" spans="2:4" ht="12.75" customHeight="1">
      <c r="B838" s="11"/>
      <c r="C838" s="11"/>
      <c r="D838" s="11"/>
    </row>
    <row r="839" spans="2:4" ht="12.75" customHeight="1">
      <c r="B839" s="11"/>
      <c r="C839" s="11"/>
      <c r="D839" s="11"/>
    </row>
    <row r="840" spans="2:4" ht="12.75" customHeight="1">
      <c r="B840" s="11"/>
      <c r="C840" s="11"/>
      <c r="D840" s="11"/>
    </row>
    <row r="841" spans="2:4" ht="12.75" customHeight="1">
      <c r="B841" s="11"/>
      <c r="C841" s="11"/>
      <c r="D841" s="11"/>
    </row>
    <row r="842" spans="2:4" ht="12.75" customHeight="1">
      <c r="B842" s="11"/>
      <c r="C842" s="11"/>
      <c r="D842" s="11"/>
    </row>
    <row r="843" spans="2:4" ht="12.75" customHeight="1">
      <c r="B843" s="11"/>
      <c r="C843" s="11"/>
      <c r="D843" s="11"/>
    </row>
    <row r="844" spans="2:4" ht="12.75" customHeight="1">
      <c r="B844" s="11"/>
      <c r="C844" s="11"/>
      <c r="D844" s="11"/>
    </row>
    <row r="845" spans="2:4" ht="12.75" customHeight="1">
      <c r="B845" s="11"/>
      <c r="C845" s="11"/>
      <c r="D845" s="11"/>
    </row>
    <row r="846" spans="2:4" ht="12.75" customHeight="1">
      <c r="B846" s="11"/>
      <c r="C846" s="11"/>
      <c r="D846" s="11"/>
    </row>
    <row r="847" spans="2:4" ht="12.75" customHeight="1">
      <c r="B847" s="11"/>
      <c r="C847" s="11"/>
      <c r="D847" s="11"/>
    </row>
    <row r="848" spans="2:4" ht="12.75" customHeight="1">
      <c r="B848" s="11"/>
      <c r="C848" s="11"/>
      <c r="D848" s="11"/>
    </row>
    <row r="849" spans="2:4" ht="12.75" customHeight="1">
      <c r="B849" s="11"/>
      <c r="C849" s="11"/>
      <c r="D849" s="11"/>
    </row>
    <row r="850" spans="2:4" ht="12.75" customHeight="1">
      <c r="B850" s="11"/>
      <c r="C850" s="11"/>
      <c r="D850" s="11"/>
    </row>
    <row r="851" spans="2:4" ht="12.75" customHeight="1">
      <c r="B851" s="11"/>
      <c r="C851" s="11"/>
      <c r="D851" s="11"/>
    </row>
    <row r="852" spans="2:4" ht="12.75" customHeight="1">
      <c r="B852" s="11"/>
      <c r="C852" s="11"/>
      <c r="D852" s="11"/>
    </row>
    <row r="853" spans="2:4" ht="12.75" customHeight="1">
      <c r="B853" s="11"/>
      <c r="C853" s="11"/>
      <c r="D853" s="11"/>
    </row>
    <row r="854" spans="2:4" ht="12.75" customHeight="1">
      <c r="B854" s="11"/>
      <c r="C854" s="11"/>
      <c r="D854" s="11"/>
    </row>
    <row r="855" spans="2:4" ht="12.75" customHeight="1">
      <c r="B855" s="11"/>
      <c r="C855" s="11"/>
      <c r="D855" s="11"/>
    </row>
    <row r="856" spans="2:4" ht="12.75" customHeight="1">
      <c r="B856" s="11"/>
      <c r="C856" s="11"/>
      <c r="D856" s="11"/>
    </row>
    <row r="857" spans="2:4" ht="12.75" customHeight="1">
      <c r="B857" s="11"/>
      <c r="C857" s="11"/>
      <c r="D857" s="11"/>
    </row>
    <row r="858" spans="2:4" ht="12.75" customHeight="1">
      <c r="B858" s="11"/>
      <c r="C858" s="11"/>
      <c r="D858" s="11"/>
    </row>
    <row r="859" spans="2:4" ht="12.75" customHeight="1">
      <c r="B859" s="11"/>
      <c r="C859" s="11"/>
      <c r="D859" s="11"/>
    </row>
    <row r="860" spans="2:4" ht="12.75" customHeight="1">
      <c r="B860" s="11"/>
      <c r="C860" s="11"/>
      <c r="D860" s="11"/>
    </row>
    <row r="861" spans="2:4" ht="12.75" customHeight="1">
      <c r="B861" s="11"/>
      <c r="C861" s="11"/>
      <c r="D861" s="11"/>
    </row>
    <row r="862" spans="2:4" ht="12.75" customHeight="1">
      <c r="B862" s="11"/>
      <c r="C862" s="11"/>
      <c r="D862" s="11"/>
    </row>
    <row r="863" spans="2:4" ht="12.75" customHeight="1">
      <c r="B863" s="11"/>
      <c r="C863" s="11"/>
      <c r="D863" s="11"/>
    </row>
    <row r="864" spans="2:4" ht="12.75" customHeight="1">
      <c r="B864" s="11"/>
      <c r="C864" s="11"/>
      <c r="D864" s="11"/>
    </row>
    <row r="865" spans="2:4" ht="12.75" customHeight="1">
      <c r="B865" s="11"/>
      <c r="C865" s="11"/>
      <c r="D865" s="11"/>
    </row>
    <row r="866" spans="2:4" ht="12.75" customHeight="1">
      <c r="B866" s="11"/>
      <c r="C866" s="11"/>
      <c r="D866" s="11"/>
    </row>
    <row r="867" spans="2:4" ht="12.75" customHeight="1">
      <c r="B867" s="11"/>
      <c r="C867" s="11"/>
      <c r="D867" s="11"/>
    </row>
    <row r="868" spans="2:4" ht="12.75" customHeight="1">
      <c r="B868" s="11"/>
      <c r="C868" s="11"/>
      <c r="D868" s="11"/>
    </row>
    <row r="869" spans="2:4" ht="12.75" customHeight="1">
      <c r="B869" s="11"/>
      <c r="C869" s="11"/>
      <c r="D869" s="11"/>
    </row>
    <row r="870" spans="2:4" ht="12.75" customHeight="1">
      <c r="B870" s="11"/>
      <c r="C870" s="11"/>
      <c r="D870" s="11"/>
    </row>
    <row r="871" spans="2:4" ht="12.75" customHeight="1">
      <c r="B871" s="11"/>
      <c r="C871" s="11"/>
      <c r="D871" s="11"/>
    </row>
    <row r="872" spans="2:4" ht="12.75" customHeight="1">
      <c r="B872" s="11"/>
      <c r="C872" s="11"/>
      <c r="D872" s="11"/>
    </row>
    <row r="873" spans="2:4" ht="12.75" customHeight="1">
      <c r="B873" s="11"/>
      <c r="C873" s="11"/>
      <c r="D873" s="11"/>
    </row>
    <row r="874" spans="2:4" ht="12.75" customHeight="1">
      <c r="B874" s="11"/>
      <c r="C874" s="11"/>
      <c r="D874" s="11"/>
    </row>
    <row r="875" spans="2:4" ht="12.75" customHeight="1">
      <c r="B875" s="11"/>
      <c r="C875" s="11"/>
      <c r="D875" s="11"/>
    </row>
    <row r="876" spans="2:4" ht="12.75" customHeight="1">
      <c r="B876" s="11"/>
      <c r="C876" s="11"/>
      <c r="D876" s="11"/>
    </row>
    <row r="877" spans="2:4" ht="12.75" customHeight="1">
      <c r="B877" s="11"/>
      <c r="C877" s="11"/>
      <c r="D877" s="11"/>
    </row>
    <row r="878" spans="2:4" ht="12.75" customHeight="1">
      <c r="B878" s="11"/>
      <c r="C878" s="11"/>
      <c r="D878" s="11"/>
    </row>
    <row r="879" spans="2:4" ht="12.75" customHeight="1">
      <c r="B879" s="11"/>
      <c r="C879" s="11"/>
      <c r="D879" s="11"/>
    </row>
    <row r="880" spans="2:4" ht="12.75" customHeight="1">
      <c r="B880" s="11"/>
      <c r="C880" s="11"/>
      <c r="D880" s="11"/>
    </row>
    <row r="881" spans="2:4" ht="12.75" customHeight="1">
      <c r="B881" s="11"/>
      <c r="C881" s="11"/>
      <c r="D881" s="11"/>
    </row>
    <row r="882" spans="2:4" ht="12.75" customHeight="1">
      <c r="B882" s="11"/>
      <c r="C882" s="11"/>
      <c r="D882" s="11"/>
    </row>
    <row r="883" spans="2:4" ht="12.75" customHeight="1">
      <c r="B883" s="11"/>
      <c r="C883" s="11"/>
      <c r="D883" s="11"/>
    </row>
    <row r="884" spans="2:4" ht="12.75" customHeight="1">
      <c r="B884" s="11"/>
      <c r="C884" s="11"/>
      <c r="D884" s="11"/>
    </row>
    <row r="885" spans="2:4" ht="12.75" customHeight="1">
      <c r="B885" s="11"/>
      <c r="C885" s="11"/>
      <c r="D885" s="11"/>
    </row>
    <row r="886" spans="2:4" ht="12.75" customHeight="1">
      <c r="B886" s="11"/>
      <c r="C886" s="11"/>
      <c r="D886" s="11"/>
    </row>
    <row r="887" spans="2:4" ht="12.75" customHeight="1">
      <c r="B887" s="11"/>
      <c r="C887" s="11"/>
      <c r="D887" s="11"/>
    </row>
    <row r="888" spans="2:4" ht="12.75" customHeight="1">
      <c r="B888" s="11"/>
      <c r="C888" s="11"/>
      <c r="D888" s="11"/>
    </row>
    <row r="889" spans="2:4" ht="12.75" customHeight="1">
      <c r="B889" s="11"/>
      <c r="C889" s="11"/>
      <c r="D889" s="11"/>
    </row>
    <row r="890" spans="2:4" ht="12.75" customHeight="1">
      <c r="B890" s="11"/>
      <c r="C890" s="11"/>
      <c r="D890" s="11"/>
    </row>
    <row r="891" spans="2:4" ht="12.75" customHeight="1">
      <c r="B891" s="11"/>
      <c r="C891" s="11"/>
      <c r="D891" s="11"/>
    </row>
    <row r="892" spans="2:4" ht="12.75" customHeight="1">
      <c r="B892" s="11"/>
      <c r="C892" s="11"/>
      <c r="D892" s="11"/>
    </row>
    <row r="893" spans="2:4" ht="12.75" customHeight="1">
      <c r="B893" s="11"/>
      <c r="C893" s="11"/>
      <c r="D893" s="11"/>
    </row>
    <row r="894" spans="2:4" ht="12.75" customHeight="1">
      <c r="B894" s="11"/>
      <c r="C894" s="11"/>
      <c r="D894" s="11"/>
    </row>
    <row r="895" spans="2:4" ht="12.75" customHeight="1">
      <c r="B895" s="11"/>
      <c r="C895" s="11"/>
      <c r="D895" s="11"/>
    </row>
    <row r="896" spans="2:4" ht="12.75" customHeight="1">
      <c r="B896" s="11"/>
      <c r="C896" s="11"/>
      <c r="D896" s="11"/>
    </row>
    <row r="897" spans="2:4" ht="12.75" customHeight="1">
      <c r="B897" s="11"/>
      <c r="C897" s="11"/>
      <c r="D897" s="11"/>
    </row>
    <row r="898" spans="2:4" ht="12.75" customHeight="1">
      <c r="B898" s="11"/>
      <c r="C898" s="11"/>
      <c r="D898" s="11"/>
    </row>
    <row r="899" spans="2:4" ht="12.75" customHeight="1">
      <c r="B899" s="11"/>
      <c r="C899" s="11"/>
      <c r="D899" s="11"/>
    </row>
    <row r="900" spans="2:4" ht="12.75" customHeight="1">
      <c r="B900" s="11"/>
      <c r="C900" s="11"/>
      <c r="D900" s="11"/>
    </row>
    <row r="901" spans="2:4" ht="12.75" customHeight="1">
      <c r="B901" s="11"/>
      <c r="C901" s="11"/>
      <c r="D901" s="11"/>
    </row>
    <row r="902" spans="2:4" ht="12.75" customHeight="1">
      <c r="B902" s="11"/>
      <c r="C902" s="11"/>
      <c r="D902" s="11"/>
    </row>
    <row r="903" spans="2:4" ht="12.75" customHeight="1">
      <c r="B903" s="11"/>
      <c r="C903" s="11"/>
      <c r="D903" s="11"/>
    </row>
    <row r="904" spans="2:4" ht="12.75" customHeight="1">
      <c r="B904" s="11"/>
      <c r="C904" s="11"/>
      <c r="D904" s="11"/>
    </row>
    <row r="905" spans="2:4" ht="12.75" customHeight="1">
      <c r="B905" s="11"/>
      <c r="C905" s="11"/>
      <c r="D905" s="11"/>
    </row>
    <row r="906" spans="2:4" ht="12.75" customHeight="1">
      <c r="B906" s="11"/>
      <c r="C906" s="11"/>
      <c r="D906" s="11"/>
    </row>
    <row r="907" spans="2:4" ht="12.75" customHeight="1">
      <c r="B907" s="11"/>
      <c r="C907" s="11"/>
      <c r="D907" s="11"/>
    </row>
    <row r="908" spans="2:4" ht="12.75" customHeight="1">
      <c r="B908" s="11"/>
      <c r="C908" s="11"/>
      <c r="D908" s="11"/>
    </row>
    <row r="909" spans="2:4" ht="12.75" customHeight="1">
      <c r="B909" s="11"/>
      <c r="C909" s="11"/>
      <c r="D909" s="11"/>
    </row>
    <row r="910" spans="2:4" ht="12.75" customHeight="1">
      <c r="B910" s="11"/>
      <c r="C910" s="11"/>
      <c r="D910" s="11"/>
    </row>
    <row r="911" spans="2:4" ht="12.75" customHeight="1">
      <c r="B911" s="11"/>
      <c r="C911" s="11"/>
      <c r="D911" s="11"/>
    </row>
    <row r="912" spans="2:4" ht="12.75" customHeight="1">
      <c r="B912" s="11"/>
      <c r="C912" s="11"/>
      <c r="D912" s="11"/>
    </row>
    <row r="913" spans="2:4" ht="12.75" customHeight="1">
      <c r="B913" s="11"/>
      <c r="C913" s="11"/>
      <c r="D913" s="11"/>
    </row>
    <row r="914" spans="2:4" ht="12.75" customHeight="1">
      <c r="B914" s="11"/>
      <c r="C914" s="11"/>
      <c r="D914" s="11"/>
    </row>
    <row r="915" spans="2:4" ht="12.75" customHeight="1">
      <c r="B915" s="11"/>
      <c r="C915" s="11"/>
      <c r="D915" s="11"/>
    </row>
    <row r="916" spans="2:4" ht="12.75" customHeight="1">
      <c r="B916" s="11"/>
      <c r="C916" s="11"/>
      <c r="D916" s="11"/>
    </row>
    <row r="917" spans="2:4" ht="12.75" customHeight="1">
      <c r="B917" s="11"/>
      <c r="C917" s="11"/>
      <c r="D917" s="11"/>
    </row>
    <row r="918" spans="2:4" ht="12.75" customHeight="1">
      <c r="B918" s="11"/>
      <c r="C918" s="11"/>
      <c r="D918" s="11"/>
    </row>
    <row r="919" spans="2:4" ht="12.75" customHeight="1">
      <c r="B919" s="11"/>
      <c r="C919" s="11"/>
      <c r="D919" s="11"/>
    </row>
    <row r="920" spans="2:4" ht="12.75" customHeight="1">
      <c r="B920" s="11"/>
      <c r="C920" s="11"/>
      <c r="D920" s="11"/>
    </row>
    <row r="921" spans="2:4" ht="12.75" customHeight="1">
      <c r="B921" s="11"/>
      <c r="C921" s="11"/>
      <c r="D921" s="11"/>
    </row>
    <row r="922" spans="2:4" ht="12.75" customHeight="1">
      <c r="B922" s="11"/>
      <c r="C922" s="11"/>
      <c r="D922" s="11"/>
    </row>
    <row r="923" spans="2:4" ht="12.75" customHeight="1">
      <c r="B923" s="11"/>
      <c r="C923" s="11"/>
      <c r="D923" s="11"/>
    </row>
    <row r="924" spans="2:4" ht="12.75" customHeight="1">
      <c r="B924" s="11"/>
      <c r="C924" s="11"/>
      <c r="D924" s="11"/>
    </row>
    <row r="925" spans="2:4" ht="12.75" customHeight="1">
      <c r="B925" s="11"/>
      <c r="C925" s="11"/>
      <c r="D925" s="11"/>
    </row>
    <row r="926" spans="2:4" ht="12.75" customHeight="1">
      <c r="B926" s="11"/>
      <c r="C926" s="11"/>
      <c r="D926" s="11"/>
    </row>
    <row r="927" spans="2:4" ht="12.75" customHeight="1">
      <c r="B927" s="11"/>
      <c r="C927" s="11"/>
      <c r="D927" s="11"/>
    </row>
    <row r="928" spans="2:4" ht="12.75" customHeight="1">
      <c r="B928" s="11"/>
      <c r="C928" s="11"/>
      <c r="D928" s="11"/>
    </row>
    <row r="929" spans="2:4" ht="12.75" customHeight="1">
      <c r="B929" s="11"/>
      <c r="C929" s="11"/>
      <c r="D929" s="11"/>
    </row>
    <row r="930" spans="2:4" ht="12.75" customHeight="1">
      <c r="B930" s="11"/>
      <c r="C930" s="11"/>
      <c r="D930" s="11"/>
    </row>
    <row r="931" spans="2:4" ht="12.75" customHeight="1">
      <c r="B931" s="11"/>
      <c r="C931" s="11"/>
      <c r="D931" s="11"/>
    </row>
    <row r="932" spans="2:4" ht="12.75" customHeight="1">
      <c r="B932" s="11"/>
      <c r="C932" s="11"/>
      <c r="D932" s="11"/>
    </row>
    <row r="933" spans="2:4" ht="12.75" customHeight="1">
      <c r="B933" s="11"/>
      <c r="C933" s="11"/>
      <c r="D933" s="11"/>
    </row>
    <row r="934" spans="2:4" ht="12.75" customHeight="1">
      <c r="B934" s="11"/>
      <c r="C934" s="11"/>
      <c r="D934" s="11"/>
    </row>
    <row r="935" spans="2:4" ht="12.75" customHeight="1">
      <c r="B935" s="11"/>
      <c r="C935" s="11"/>
      <c r="D935" s="11"/>
    </row>
    <row r="936" spans="2:4" ht="12.75" customHeight="1">
      <c r="B936" s="11"/>
      <c r="C936" s="11"/>
      <c r="D936" s="11"/>
    </row>
    <row r="937" spans="2:4" ht="12.75" customHeight="1">
      <c r="B937" s="11"/>
      <c r="C937" s="11"/>
      <c r="D937" s="11"/>
    </row>
    <row r="938" spans="2:4" ht="12.75" customHeight="1">
      <c r="B938" s="11"/>
      <c r="C938" s="11"/>
      <c r="D938" s="11"/>
    </row>
    <row r="939" spans="2:4" ht="12.75" customHeight="1">
      <c r="B939" s="11"/>
      <c r="C939" s="11"/>
      <c r="D939" s="11"/>
    </row>
    <row r="940" spans="2:4" ht="12.75" customHeight="1">
      <c r="B940" s="11"/>
      <c r="C940" s="11"/>
      <c r="D940" s="11"/>
    </row>
    <row r="941" spans="2:4" ht="12.75" customHeight="1">
      <c r="B941" s="11"/>
      <c r="C941" s="11"/>
      <c r="D941" s="11"/>
    </row>
    <row r="942" spans="2:4" ht="12.75" customHeight="1">
      <c r="B942" s="11"/>
      <c r="C942" s="11"/>
      <c r="D942" s="11"/>
    </row>
    <row r="943" spans="2:4" ht="12.75" customHeight="1">
      <c r="B943" s="11"/>
      <c r="C943" s="11"/>
      <c r="D943" s="11"/>
    </row>
    <row r="944" spans="2:4" ht="12.75" customHeight="1">
      <c r="B944" s="11"/>
      <c r="C944" s="11"/>
      <c r="D944" s="11"/>
    </row>
    <row r="945" spans="2:4" ht="12.75" customHeight="1">
      <c r="B945" s="11"/>
      <c r="C945" s="11"/>
      <c r="D945" s="11"/>
    </row>
    <row r="946" spans="2:4" ht="12.75" customHeight="1">
      <c r="B946" s="11"/>
      <c r="C946" s="11"/>
      <c r="D946" s="11"/>
    </row>
    <row r="947" spans="2:4" ht="12.75" customHeight="1">
      <c r="B947" s="11"/>
      <c r="C947" s="11"/>
      <c r="D947" s="11"/>
    </row>
    <row r="948" spans="2:4" ht="12.75" customHeight="1">
      <c r="B948" s="11"/>
      <c r="C948" s="11"/>
      <c r="D948" s="11"/>
    </row>
    <row r="949" spans="2:4" ht="12.75" customHeight="1">
      <c r="B949" s="11"/>
      <c r="C949" s="11"/>
      <c r="D949" s="11"/>
    </row>
    <row r="950" spans="2:4" ht="12.75" customHeight="1">
      <c r="B950" s="11"/>
      <c r="C950" s="11"/>
      <c r="D950" s="11"/>
    </row>
    <row r="951" spans="2:4" ht="12.75" customHeight="1">
      <c r="B951" s="11"/>
      <c r="C951" s="11"/>
      <c r="D951" s="11"/>
    </row>
    <row r="952" spans="2:4" ht="12.75" customHeight="1">
      <c r="B952" s="11"/>
      <c r="C952" s="11"/>
      <c r="D952" s="11"/>
    </row>
    <row r="953" spans="2:4" ht="12.75" customHeight="1">
      <c r="B953" s="11"/>
      <c r="C953" s="11"/>
      <c r="D953" s="11"/>
    </row>
    <row r="954" spans="2:4" ht="12.75" customHeight="1">
      <c r="B954" s="11"/>
      <c r="C954" s="11"/>
      <c r="D954" s="11"/>
    </row>
    <row r="955" spans="2:4" ht="12.75" customHeight="1">
      <c r="B955" s="11"/>
      <c r="C955" s="11"/>
      <c r="D955" s="11"/>
    </row>
    <row r="956" spans="2:4" ht="12.75" customHeight="1">
      <c r="B956" s="11"/>
      <c r="C956" s="11"/>
      <c r="D956" s="11"/>
    </row>
    <row r="957" spans="2:4" ht="12.75" customHeight="1">
      <c r="B957" s="11"/>
      <c r="C957" s="11"/>
      <c r="D957" s="11"/>
    </row>
    <row r="958" spans="2:4" ht="12.75" customHeight="1">
      <c r="B958" s="11"/>
      <c r="C958" s="11"/>
      <c r="D958" s="11"/>
    </row>
    <row r="959" spans="2:4" ht="12.75" customHeight="1">
      <c r="B959" s="11"/>
      <c r="C959" s="11"/>
      <c r="D959" s="11"/>
    </row>
    <row r="960" spans="2:4" ht="12.75" customHeight="1">
      <c r="B960" s="11"/>
      <c r="C960" s="11"/>
      <c r="D960" s="11"/>
    </row>
    <row r="961" spans="2:4" ht="12.75" customHeight="1">
      <c r="B961" s="11"/>
      <c r="C961" s="11"/>
      <c r="D961" s="11"/>
    </row>
    <row r="962" spans="2:4" ht="12.75" customHeight="1">
      <c r="B962" s="11"/>
      <c r="C962" s="11"/>
      <c r="D962" s="11"/>
    </row>
    <row r="963" spans="2:4" ht="12.75" customHeight="1">
      <c r="B963" s="11"/>
      <c r="C963" s="11"/>
      <c r="D963" s="11"/>
    </row>
    <row r="964" spans="2:4" ht="12.75" customHeight="1">
      <c r="B964" s="11"/>
      <c r="C964" s="11"/>
      <c r="D964" s="11"/>
    </row>
    <row r="965" spans="2:4" ht="12.75" customHeight="1">
      <c r="B965" s="11"/>
      <c r="C965" s="11"/>
      <c r="D965" s="11"/>
    </row>
    <row r="966" spans="2:4" ht="12.75" customHeight="1">
      <c r="B966" s="11"/>
      <c r="C966" s="11"/>
      <c r="D966" s="11"/>
    </row>
    <row r="967" spans="2:4" ht="12.75" customHeight="1">
      <c r="B967" s="11"/>
      <c r="C967" s="11"/>
      <c r="D967" s="11"/>
    </row>
    <row r="968" spans="2:4" ht="12.75" customHeight="1">
      <c r="B968" s="11"/>
      <c r="C968" s="11"/>
      <c r="D968" s="11"/>
    </row>
    <row r="969" spans="2:4" ht="12.75" customHeight="1">
      <c r="B969" s="11"/>
      <c r="C969" s="11"/>
      <c r="D969" s="11"/>
    </row>
    <row r="970" spans="2:4" ht="12.75" customHeight="1">
      <c r="B970" s="11"/>
      <c r="C970" s="11"/>
      <c r="D970" s="11"/>
    </row>
    <row r="971" spans="2:4" ht="12.75" customHeight="1">
      <c r="B971" s="11"/>
      <c r="C971" s="11"/>
      <c r="D971" s="11"/>
    </row>
    <row r="972" spans="2:4" ht="12.75" customHeight="1">
      <c r="B972" s="11"/>
      <c r="C972" s="11"/>
      <c r="D972" s="11"/>
    </row>
    <row r="973" spans="2:4" ht="12.75" customHeight="1">
      <c r="B973" s="11"/>
      <c r="C973" s="11"/>
      <c r="D973" s="11"/>
    </row>
    <row r="974" spans="2:4" ht="12.75" customHeight="1">
      <c r="B974" s="11"/>
      <c r="C974" s="11"/>
      <c r="D974" s="11"/>
    </row>
    <row r="975" spans="2:4" ht="12.75" customHeight="1">
      <c r="B975" s="11"/>
      <c r="C975" s="11"/>
      <c r="D975" s="11"/>
    </row>
    <row r="976" spans="2:4" ht="12.75" customHeight="1">
      <c r="B976" s="11"/>
      <c r="C976" s="11"/>
      <c r="D976" s="11"/>
    </row>
    <row r="977" spans="2:4" ht="12.75" customHeight="1">
      <c r="B977" s="11"/>
      <c r="C977" s="11"/>
      <c r="D977" s="11"/>
    </row>
    <row r="978" spans="2:4" ht="12.75" customHeight="1">
      <c r="B978" s="11"/>
      <c r="C978" s="11"/>
      <c r="D978" s="11"/>
    </row>
    <row r="979" spans="2:4" ht="12.75" customHeight="1">
      <c r="B979" s="11"/>
      <c r="C979" s="11"/>
      <c r="D979" s="11"/>
    </row>
    <row r="980" spans="2:4" ht="12.75" customHeight="1">
      <c r="B980" s="11"/>
      <c r="C980" s="11"/>
      <c r="D980" s="11"/>
    </row>
    <row r="981" spans="2:4" ht="12.75" customHeight="1">
      <c r="B981" s="11"/>
      <c r="C981" s="11"/>
      <c r="D981" s="11"/>
    </row>
    <row r="982" spans="2:4" ht="12.75" customHeight="1">
      <c r="B982" s="11"/>
      <c r="C982" s="11"/>
      <c r="D982" s="11"/>
    </row>
    <row r="983" spans="2:4" ht="12.75" customHeight="1">
      <c r="B983" s="11"/>
      <c r="C983" s="11"/>
      <c r="D983" s="11"/>
    </row>
    <row r="984" spans="2:4" ht="12.75" customHeight="1">
      <c r="B984" s="11"/>
      <c r="C984" s="11"/>
      <c r="D984" s="11"/>
    </row>
    <row r="985" spans="2:4" ht="12.75" customHeight="1">
      <c r="B985" s="11"/>
      <c r="C985" s="11"/>
      <c r="D985" s="11"/>
    </row>
    <row r="986" spans="2:4" ht="12.75" customHeight="1">
      <c r="B986" s="11"/>
      <c r="C986" s="11"/>
      <c r="D986" s="11"/>
    </row>
    <row r="987" spans="2:4" ht="12.75" customHeight="1">
      <c r="B987" s="11"/>
      <c r="C987" s="11"/>
      <c r="D987" s="11"/>
    </row>
    <row r="988" spans="2:4" ht="12.75" customHeight="1">
      <c r="B988" s="11"/>
      <c r="C988" s="11"/>
      <c r="D988" s="11"/>
    </row>
    <row r="989" spans="2:4" ht="12.75" customHeight="1">
      <c r="B989" s="11"/>
      <c r="C989" s="11"/>
      <c r="D989" s="11"/>
    </row>
    <row r="990" spans="2:4" ht="12.75" customHeight="1">
      <c r="B990" s="11"/>
      <c r="C990" s="11"/>
      <c r="D990" s="11"/>
    </row>
    <row r="991" spans="2:4" ht="12.75" customHeight="1">
      <c r="B991" s="11"/>
      <c r="C991" s="11"/>
      <c r="D991" s="11"/>
    </row>
    <row r="992" spans="2:4" ht="12.75" customHeight="1">
      <c r="B992" s="11"/>
      <c r="C992" s="11"/>
      <c r="D992" s="11"/>
    </row>
    <row r="993" spans="2:4" ht="12.75" customHeight="1">
      <c r="B993" s="11"/>
      <c r="C993" s="11"/>
      <c r="D993" s="11"/>
    </row>
    <row r="994" spans="2:4" ht="12.75" customHeight="1">
      <c r="B994" s="11"/>
      <c r="C994" s="11"/>
      <c r="D994" s="11"/>
    </row>
    <row r="995" spans="2:4" ht="12.75" customHeight="1">
      <c r="B995" s="11"/>
      <c r="C995" s="11"/>
      <c r="D995" s="11"/>
    </row>
    <row r="996" spans="2:4" ht="12.75" customHeight="1">
      <c r="B996" s="11"/>
      <c r="C996" s="11"/>
      <c r="D996" s="11"/>
    </row>
    <row r="997" spans="2:4" ht="12.75" customHeight="1">
      <c r="B997" s="11"/>
      <c r="C997" s="11"/>
      <c r="D997" s="11"/>
    </row>
    <row r="998" spans="2:4" ht="12.75" customHeight="1">
      <c r="B998" s="11"/>
      <c r="C998" s="11"/>
      <c r="D998" s="11"/>
    </row>
    <row r="999" spans="2:4" ht="12.75" customHeight="1">
      <c r="B999" s="11"/>
      <c r="C999" s="11"/>
      <c r="D999" s="11"/>
    </row>
    <row r="1000" spans="2:4" ht="12.75" customHeight="1">
      <c r="B1000" s="11"/>
      <c r="C1000" s="11"/>
      <c r="D1000" s="11"/>
    </row>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Ronald W. Melicher</dc:creator>
  <cp:keywords/>
  <dc:description/>
  <cp:lastModifiedBy>Riski Nurfajriani</cp:lastModifiedBy>
  <cp:revision/>
  <dcterms:created xsi:type="dcterms:W3CDTF">1997-09-03T03:04:17Z</dcterms:created>
  <dcterms:modified xsi:type="dcterms:W3CDTF">2023-03-14T06:56:43Z</dcterms:modified>
  <cp:category/>
  <cp:contentStatus/>
</cp:coreProperties>
</file>