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D:\repos\ConsoleMain1\ConsoleMain1\Resources\"/>
    </mc:Choice>
  </mc:AlternateContent>
  <bookViews>
    <workbookView xWindow="0" yWindow="0" windowWidth="28770" windowHeight="12015" xr2:uid="{00000000-000D-0000-FFFF-FFFF00000000}"/>
  </bookViews>
  <sheets>
    <sheet name="data" sheetId="1" r:id="rId1"/>
    <sheet name="Elinvoima" sheetId="2" r:id="rId2"/>
    <sheet name="Talous" sheetId="3" r:id="rId3"/>
    <sheet name="Terveys" sheetId="4" r:id="rId4"/>
    <sheet name="Ilmapiiri" sheetId="5" r:id="rId5"/>
  </sheets>
  <calcPr calcId="171027"/>
</workbook>
</file>

<file path=xl/calcChain.xml><?xml version="1.0" encoding="utf-8"?>
<calcChain xmlns="http://schemas.openxmlformats.org/spreadsheetml/2006/main">
  <c r="C9" i="5" l="1"/>
  <c r="C8" i="5"/>
  <c r="C34" i="5"/>
  <c r="C28" i="5"/>
  <c r="C25" i="5"/>
  <c r="C18" i="5"/>
  <c r="C27" i="5"/>
  <c r="C23" i="5"/>
  <c r="C20" i="5"/>
  <c r="C32" i="5"/>
  <c r="C31" i="5"/>
  <c r="C33" i="5"/>
  <c r="C26" i="5"/>
  <c r="C30" i="5"/>
  <c r="C22" i="5"/>
  <c r="C24" i="5"/>
  <c r="C21" i="5"/>
  <c r="C19" i="5"/>
  <c r="C29" i="5"/>
  <c r="C17" i="5"/>
  <c r="C10" i="5"/>
  <c r="C7" i="5"/>
  <c r="C6" i="5"/>
  <c r="C5" i="5"/>
  <c r="C4" i="5"/>
  <c r="C3" i="5"/>
  <c r="C2" i="5"/>
  <c r="C32" i="4"/>
  <c r="C33" i="4"/>
  <c r="C31" i="4"/>
  <c r="C30" i="4"/>
  <c r="C29" i="4"/>
  <c r="C26" i="4"/>
  <c r="C27" i="4"/>
  <c r="C28" i="4"/>
  <c r="C21" i="4"/>
  <c r="C24" i="4"/>
  <c r="C20" i="4"/>
  <c r="C25" i="4"/>
  <c r="C22" i="4"/>
  <c r="C23" i="4"/>
  <c r="C19" i="4"/>
  <c r="C17" i="4"/>
  <c r="C18" i="4"/>
  <c r="C16" i="4"/>
  <c r="C9" i="4"/>
  <c r="C8" i="4"/>
  <c r="C7" i="4"/>
  <c r="C6" i="4"/>
  <c r="C5" i="4"/>
  <c r="C4" i="4"/>
  <c r="C3" i="4"/>
  <c r="C2" i="4"/>
  <c r="C30" i="3"/>
  <c r="C22" i="3"/>
  <c r="C26" i="3"/>
  <c r="C25" i="3"/>
  <c r="C23" i="3"/>
  <c r="C13" i="3"/>
  <c r="C29" i="3"/>
  <c r="C14" i="3"/>
  <c r="C21" i="3"/>
  <c r="C18" i="3"/>
  <c r="C16" i="3"/>
  <c r="C27" i="3"/>
  <c r="C15" i="3"/>
  <c r="C17" i="3"/>
  <c r="C19" i="3"/>
  <c r="C24" i="3"/>
  <c r="C28" i="3"/>
  <c r="C20" i="3"/>
  <c r="C6" i="3"/>
  <c r="C5" i="3"/>
  <c r="C4" i="3"/>
  <c r="C3" i="3"/>
  <c r="C2" i="3"/>
  <c r="D36" i="2"/>
  <c r="D38" i="2"/>
  <c r="D32" i="2"/>
  <c r="D24" i="2"/>
  <c r="D28" i="2"/>
  <c r="D22" i="2"/>
  <c r="D37" i="2"/>
  <c r="D34" i="2"/>
  <c r="D30" i="2"/>
  <c r="D26" i="2"/>
  <c r="D29" i="2"/>
  <c r="D25" i="2"/>
  <c r="D33" i="2"/>
  <c r="D35" i="2"/>
  <c r="D21" i="2"/>
  <c r="D23" i="2"/>
  <c r="D31" i="2"/>
  <c r="D27" i="2"/>
  <c r="D14" i="2"/>
  <c r="D13" i="2"/>
  <c r="D12" i="2"/>
  <c r="D11" i="2"/>
  <c r="D10" i="2"/>
  <c r="D9" i="2"/>
  <c r="D8" i="2"/>
  <c r="D7" i="2"/>
  <c r="D6" i="2"/>
  <c r="C8" i="3" l="1"/>
  <c r="C10" i="3" s="1"/>
  <c r="C14" i="5"/>
  <c r="C12" i="5"/>
  <c r="C13" i="4"/>
  <c r="C11" i="4"/>
  <c r="D16" i="2"/>
  <c r="D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Kuntakoodi</t>
        </r>
      </text>
    </comment>
    <comment ref="B1" authorId="0" shapeId="0" xr:uid="{00000000-0006-0000-0000-000002000000}">
      <text>
        <r>
          <rPr>
            <sz val="10"/>
            <color rgb="FF000000"/>
            <rFont val="Arial"/>
          </rPr>
          <t>Kunnan suomenkielinen nimi</t>
        </r>
      </text>
    </comment>
    <comment ref="C1" authorId="0" shapeId="0" xr:uid="{00000000-0006-0000-0000-000003000000}">
      <text>
        <r>
          <rPr>
            <sz val="10"/>
            <color rgb="FF000000"/>
            <rFont val="Arial"/>
          </rPr>
          <t>Kunnan ruotsinkielinen nimi</t>
        </r>
      </text>
    </comment>
    <comment ref="D1" authorId="0" shapeId="0" xr:uid="{00000000-0006-0000-0000-000004000000}">
      <text>
        <r>
          <rPr>
            <sz val="10"/>
            <color rgb="FF000000"/>
            <rFont val="Arial"/>
          </rPr>
          <t>Maakunta</t>
        </r>
      </text>
    </comment>
    <comment ref="E1" authorId="0" shapeId="0" xr:uid="{00000000-0006-0000-0000-000005000000}">
      <text>
        <r>
          <rPr>
            <sz val="10"/>
            <color rgb="FF000000"/>
            <rFont val="Arial"/>
          </rPr>
          <t>Ylen sisäinen kuntatunniste</t>
        </r>
      </text>
    </comment>
    <comment ref="F1" authorId="0" shapeId="0" xr:uid="{00000000-0006-0000-0000-000006000000}">
      <text>
        <r>
          <rPr>
            <sz val="10"/>
            <color rgb="FF000000"/>
            <rFont val="Arial"/>
          </rPr>
          <t>Kuntateksti</t>
        </r>
      </text>
    </comment>
    <comment ref="G1" authorId="0" shapeId="0" xr:uid="{00000000-0006-0000-0000-000007000000}">
      <text>
        <r>
          <rPr>
            <sz val="10"/>
            <color rgb="FF000000"/>
            <rFont val="Arial"/>
          </rPr>
          <t>Alaotsikko</t>
        </r>
      </text>
    </comment>
    <comment ref="H1" authorId="0" shapeId="0" xr:uid="{00000000-0006-0000-0000-000008000000}">
      <text>
        <r>
          <rPr>
            <sz val="10"/>
            <color rgb="FF000000"/>
            <rFont val="Arial"/>
          </rPr>
          <t>Vaaliteksti</t>
        </r>
      </text>
    </comment>
    <comment ref="I1" authorId="0" shapeId="0" xr:uid="{00000000-0006-0000-0000-000009000000}">
      <text>
        <r>
          <rPr>
            <sz val="10"/>
            <color rgb="FF000000"/>
            <rFont val="Arial"/>
          </rPr>
          <t>Vaalien asiasanat</t>
        </r>
      </text>
    </comment>
    <comment ref="J1" authorId="0" shapeId="0" xr:uid="{00000000-0006-0000-0000-00000A000000}">
      <text>
        <r>
          <rPr>
            <sz val="10"/>
            <color rgb="FF000000"/>
            <rFont val="Arial"/>
          </rPr>
          <t>Kunnan keskustan latitude</t>
        </r>
      </text>
    </comment>
    <comment ref="K1" authorId="0" shapeId="0" xr:uid="{00000000-0006-0000-0000-00000B000000}">
      <text>
        <r>
          <rPr>
            <sz val="10"/>
            <color rgb="FF000000"/>
            <rFont val="Arial"/>
          </rPr>
          <t>Kunann keskustan longitude</t>
        </r>
      </text>
    </comment>
    <comment ref="L1" authorId="0" shapeId="0" xr:uid="{00000000-0006-0000-0000-00000C000000}">
      <text>
        <r>
          <rPr>
            <sz val="10"/>
            <color rgb="FF000000"/>
            <rFont val="Arial"/>
          </rPr>
          <t>Kunnan asukasluku</t>
        </r>
      </text>
    </comment>
    <comment ref="M1" authorId="0" shapeId="0" xr:uid="{00000000-0006-0000-0000-00000D000000}">
      <text>
        <r>
          <rPr>
            <sz val="10"/>
            <color rgb="FF000000"/>
            <rFont val="Arial"/>
          </rPr>
          <t>Kokoomus, kannatusprosentti</t>
        </r>
      </text>
    </comment>
    <comment ref="N1" authorId="0" shapeId="0" xr:uid="{00000000-0006-0000-0000-00000E000000}">
      <text>
        <r>
          <rPr>
            <sz val="10"/>
            <color rgb="FF000000"/>
            <rFont val="Arial"/>
          </rPr>
          <t>SDP, kannatusprosentti</t>
        </r>
      </text>
    </comment>
    <comment ref="O1" authorId="0" shapeId="0" xr:uid="{00000000-0006-0000-0000-00000F000000}">
      <text>
        <r>
          <rPr>
            <sz val="10"/>
            <color rgb="FF000000"/>
            <rFont val="Arial"/>
          </rPr>
          <t>Perussuomalaiset, kannatusprosentti</t>
        </r>
      </text>
    </comment>
    <comment ref="P1" authorId="0" shapeId="0" xr:uid="{00000000-0006-0000-0000-000010000000}">
      <text>
        <r>
          <rPr>
            <sz val="10"/>
            <color rgb="FF000000"/>
            <rFont val="Arial"/>
          </rPr>
          <t>Keskusta, kannatusprosentti</t>
        </r>
      </text>
    </comment>
    <comment ref="Q1" authorId="0" shapeId="0" xr:uid="{00000000-0006-0000-0000-000011000000}">
      <text>
        <r>
          <rPr>
            <sz val="10"/>
            <color rgb="FF000000"/>
            <rFont val="Arial"/>
          </rPr>
          <t>Vihreät, kannatusprosentti</t>
        </r>
      </text>
    </comment>
    <comment ref="R1" authorId="0" shapeId="0" xr:uid="{00000000-0006-0000-0000-000012000000}">
      <text>
        <r>
          <rPr>
            <sz val="10"/>
            <color rgb="FF000000"/>
            <rFont val="Arial"/>
          </rPr>
          <t>Vasemmistoliitto, kannatusprosentti</t>
        </r>
      </text>
    </comment>
    <comment ref="S1" authorId="0" shapeId="0" xr:uid="{00000000-0006-0000-0000-000013000000}">
      <text>
        <r>
          <rPr>
            <sz val="10"/>
            <color rgb="FF000000"/>
            <rFont val="Arial"/>
          </rPr>
          <t>RKP, kannatusprosentti</t>
        </r>
      </text>
    </comment>
    <comment ref="T1" authorId="0" shapeId="0" xr:uid="{00000000-0006-0000-0000-000014000000}">
      <text>
        <r>
          <rPr>
            <sz val="10"/>
            <color rgb="FF000000"/>
            <rFont val="Arial"/>
          </rPr>
          <t>Kristillisdemokraatit, kannatusprosentti</t>
        </r>
      </text>
    </comment>
    <comment ref="U1" authorId="0" shapeId="0" xr:uid="{00000000-0006-0000-0000-000015000000}">
      <text>
        <r>
          <rPr>
            <sz val="10"/>
            <color rgb="FF000000"/>
            <rFont val="Arial"/>
          </rPr>
          <t>Suomen työväenpuolue, kannatusprosentti</t>
        </r>
      </text>
    </comment>
    <comment ref="V1" authorId="0" shapeId="0" xr:uid="{00000000-0006-0000-0000-000016000000}">
      <text>
        <r>
          <rPr>
            <sz val="10"/>
            <color rgb="FF000000"/>
            <rFont val="Arial"/>
          </rPr>
          <t>Itsenäisyyspuolue, kannatusprosentti</t>
        </r>
      </text>
    </comment>
    <comment ref="W1" authorId="0" shapeId="0" xr:uid="{00000000-0006-0000-0000-000017000000}">
      <text>
        <r>
          <rPr>
            <sz val="10"/>
            <color rgb="FF000000"/>
            <rFont val="Arial"/>
          </rPr>
          <t>Köyhien asialla, kannatusprosentti</t>
        </r>
      </text>
    </comment>
    <comment ref="X1" authorId="0" shapeId="0" xr:uid="{00000000-0006-0000-0000-000018000000}">
      <text>
        <r>
          <rPr>
            <sz val="10"/>
            <color rgb="FF000000"/>
            <rFont val="Arial"/>
          </rPr>
          <t>Piraattipuolue, kannatusprosentti</t>
        </r>
      </text>
    </comment>
    <comment ref="Y1" authorId="0" shapeId="0" xr:uid="{00000000-0006-0000-0000-000019000000}">
      <text>
        <r>
          <rPr>
            <sz val="10"/>
            <color rgb="FF000000"/>
            <rFont val="Arial"/>
          </rPr>
          <t>Vapauspuolue, kannatusprosentti</t>
        </r>
      </text>
    </comment>
    <comment ref="Z1" authorId="0" shapeId="0" xr:uid="{00000000-0006-0000-0000-00001A000000}">
      <text>
        <r>
          <rPr>
            <sz val="10"/>
            <color rgb="FF000000"/>
            <rFont val="Arial"/>
          </rPr>
          <t>Muutos2011, kannatusprosentti</t>
        </r>
      </text>
    </comment>
    <comment ref="AA1" authorId="0" shapeId="0" xr:uid="{00000000-0006-0000-0000-00001B000000}">
      <text>
        <r>
          <rPr>
            <sz val="10"/>
            <color rgb="FF000000"/>
            <rFont val="Arial"/>
          </rPr>
          <t>Suomen kommunistinen puolue, kannatusprosentti</t>
        </r>
      </text>
    </comment>
    <comment ref="AB1" authorId="0" shapeId="0" xr:uid="{00000000-0006-0000-0000-00001C000000}">
      <text>
        <r>
          <rPr>
            <sz val="10"/>
            <color rgb="FF000000"/>
            <rFont val="Arial"/>
          </rPr>
          <t>Kommunistinen työväen puolue, kannatusprosentti</t>
        </r>
      </text>
    </comment>
    <comment ref="AC1" authorId="0" shapeId="0" xr:uid="{00000000-0006-0000-0000-00001D000000}">
      <text>
        <r>
          <rPr>
            <sz val="10"/>
            <color rgb="FF000000"/>
            <rFont val="Arial"/>
          </rPr>
          <t>Valitsijayhdistykset, kannatusprosentti</t>
        </r>
      </text>
    </comment>
    <comment ref="AD1" authorId="0" shapeId="0" xr:uid="{00000000-0006-0000-0000-00001E000000}">
      <text>
        <r>
          <rPr>
            <sz val="10"/>
            <color rgb="FF000000"/>
            <rFont val="Arial"/>
          </rPr>
          <t>Kokoomus, valtuustopaikkoja</t>
        </r>
      </text>
    </comment>
    <comment ref="AE1" authorId="0" shapeId="0" xr:uid="{00000000-0006-0000-0000-00001F000000}">
      <text>
        <r>
          <rPr>
            <sz val="10"/>
            <color rgb="FF000000"/>
            <rFont val="Arial"/>
          </rPr>
          <t>SDP, valtuustopaikkoja</t>
        </r>
      </text>
    </comment>
    <comment ref="AF1" authorId="0" shapeId="0" xr:uid="{00000000-0006-0000-0000-000020000000}">
      <text>
        <r>
          <rPr>
            <sz val="10"/>
            <color rgb="FF000000"/>
            <rFont val="Arial"/>
          </rPr>
          <t>Perussuomalaiset, valtuustopaikkoja</t>
        </r>
      </text>
    </comment>
    <comment ref="AG1" authorId="0" shapeId="0" xr:uid="{00000000-0006-0000-0000-000021000000}">
      <text>
        <r>
          <rPr>
            <sz val="10"/>
            <color rgb="FF000000"/>
            <rFont val="Arial"/>
          </rPr>
          <t>Keskusta, valtuustopaikkoja</t>
        </r>
      </text>
    </comment>
    <comment ref="AH1" authorId="0" shapeId="0" xr:uid="{00000000-0006-0000-0000-000022000000}">
      <text>
        <r>
          <rPr>
            <sz val="10"/>
            <color rgb="FF000000"/>
            <rFont val="Arial"/>
          </rPr>
          <t>Vihreät, valtuustopaikkoja</t>
        </r>
      </text>
    </comment>
    <comment ref="AI1" authorId="0" shapeId="0" xr:uid="{00000000-0006-0000-0000-000023000000}">
      <text>
        <r>
          <rPr>
            <sz val="10"/>
            <color rgb="FF000000"/>
            <rFont val="Arial"/>
          </rPr>
          <t>Vasemmistoliitto, valtuustopaikkoja</t>
        </r>
      </text>
    </comment>
    <comment ref="AJ1" authorId="0" shapeId="0" xr:uid="{00000000-0006-0000-0000-000024000000}">
      <text>
        <r>
          <rPr>
            <sz val="10"/>
            <color rgb="FF000000"/>
            <rFont val="Arial"/>
          </rPr>
          <t>RKP, valtuustopaikkoja</t>
        </r>
      </text>
    </comment>
    <comment ref="AK1" authorId="0" shapeId="0" xr:uid="{00000000-0006-0000-0000-000025000000}">
      <text>
        <r>
          <rPr>
            <sz val="10"/>
            <color rgb="FF000000"/>
            <rFont val="Arial"/>
          </rPr>
          <t>Kristillisdemokraatit, valtuustopaikkoja</t>
        </r>
      </text>
    </comment>
    <comment ref="AL1" authorId="0" shapeId="0" xr:uid="{00000000-0006-0000-0000-000026000000}">
      <text>
        <r>
          <rPr>
            <sz val="10"/>
            <color rgb="FF000000"/>
            <rFont val="Arial"/>
          </rPr>
          <t>Suomen työväenpuolue, valtuustopaikkoja</t>
        </r>
      </text>
    </comment>
    <comment ref="AM1" authorId="0" shapeId="0" xr:uid="{00000000-0006-0000-0000-000027000000}">
      <text>
        <r>
          <rPr>
            <sz val="10"/>
            <color rgb="FF000000"/>
            <rFont val="Arial"/>
          </rPr>
          <t>Itsenäisyyspuolue, valtuustopaikkoja</t>
        </r>
      </text>
    </comment>
    <comment ref="AN1" authorId="0" shapeId="0" xr:uid="{00000000-0006-0000-0000-000028000000}">
      <text>
        <r>
          <rPr>
            <sz val="10"/>
            <color rgb="FF000000"/>
            <rFont val="Arial"/>
          </rPr>
          <t>Köyhien asialla, valtuustopaikkoja</t>
        </r>
      </text>
    </comment>
    <comment ref="AO1" authorId="0" shapeId="0" xr:uid="{00000000-0006-0000-0000-000029000000}">
      <text>
        <r>
          <rPr>
            <sz val="10"/>
            <color rgb="FF000000"/>
            <rFont val="Arial"/>
          </rPr>
          <t>Piraattipuolue, valtuustopaikkoja</t>
        </r>
      </text>
    </comment>
    <comment ref="AP1" authorId="0" shapeId="0" xr:uid="{00000000-0006-0000-0000-00002A000000}">
      <text>
        <r>
          <rPr>
            <sz val="10"/>
            <color rgb="FF000000"/>
            <rFont val="Arial"/>
          </rPr>
          <t>Vapauspuolue, valtuustopaikkoja</t>
        </r>
      </text>
    </comment>
    <comment ref="AQ1" authorId="0" shapeId="0" xr:uid="{00000000-0006-0000-0000-00002B000000}">
      <text>
        <r>
          <rPr>
            <sz val="10"/>
            <color rgb="FF000000"/>
            <rFont val="Arial"/>
          </rPr>
          <t>Muuto2011, valtuustopaikkoja</t>
        </r>
      </text>
    </comment>
    <comment ref="AR1" authorId="0" shapeId="0" xr:uid="{00000000-0006-0000-0000-00002C000000}">
      <text>
        <r>
          <rPr>
            <sz val="10"/>
            <color rgb="FF000000"/>
            <rFont val="Arial"/>
          </rPr>
          <t>Suomen kommunistinen puolue, valtuustopaikkoja</t>
        </r>
      </text>
    </comment>
    <comment ref="AS1" authorId="0" shapeId="0" xr:uid="{00000000-0006-0000-0000-00002D000000}">
      <text>
        <r>
          <rPr>
            <sz val="10"/>
            <color rgb="FF000000"/>
            <rFont val="Arial"/>
          </rPr>
          <t>Kommunistinen työväenpuolue, valtuustopaikkoja</t>
        </r>
      </text>
    </comment>
    <comment ref="AT1" authorId="0" shapeId="0" xr:uid="{00000000-0006-0000-0000-00002E000000}">
      <text>
        <r>
          <rPr>
            <sz val="10"/>
            <color rgb="FF000000"/>
            <rFont val="Arial"/>
          </rPr>
          <t>Valitsijayhdistykset, valtuustopaikkoja</t>
        </r>
      </text>
    </comment>
    <comment ref="AU1" authorId="0" shapeId="0" xr:uid="{00000000-0006-0000-0000-00002F000000}">
      <text>
        <r>
          <rPr>
            <sz val="10"/>
            <color rgb="FF000000"/>
            <rFont val="Arial"/>
          </rPr>
          <t>Keskihajonnalla ja mediaanilla laskettu indeksiarvo Elinvoimalle E1–E10</t>
        </r>
      </text>
    </comment>
    <comment ref="AV1" authorId="0" shapeId="0" xr:uid="{00000000-0006-0000-0000-000030000000}">
      <text>
        <r>
          <rPr>
            <sz val="10"/>
            <color rgb="FF000000"/>
            <rFont val="Arial"/>
          </rPr>
          <t>Keskihajonnalla ja mediaanilla laskettu indeksiarvo Taloudelle TA1–TA9</t>
        </r>
      </text>
    </comment>
    <comment ref="AW1" authorId="0" shapeId="0" xr:uid="{00000000-0006-0000-0000-000031000000}">
      <text>
        <r>
          <rPr>
            <sz val="10"/>
            <color rgb="FF000000"/>
            <rFont val="Arial"/>
          </rPr>
          <t>Keskihajonnalla ja mediaanilla laskettu indeksiarvo Terveydelle TE1–TE9</t>
        </r>
      </text>
    </comment>
    <comment ref="AX1" authorId="0" shapeId="0" xr:uid="{00000000-0006-0000-0000-000032000000}">
      <text>
        <r>
          <rPr>
            <sz val="10"/>
            <color rgb="FF000000"/>
            <rFont val="Arial"/>
          </rPr>
          <t>Keskihajonnalla ja mediaanilla laskettu indeksiarvo Ilmapiirille I1–I11</t>
        </r>
      </text>
    </comment>
    <comment ref="AY1" authorId="0" shapeId="0" xr:uid="{00000000-0006-0000-0000-000033000000}">
      <text>
        <r>
          <rPr>
            <sz val="10"/>
            <color rgb="FF000000"/>
            <rFont val="Arial"/>
          </rPr>
          <t>Työllisiä: Työllisten osuus kunnan 18–64-vuotiaista. Lähde: Tilastokeskus</t>
        </r>
      </text>
    </comment>
    <comment ref="AZ1" authorId="0" shapeId="0" xr:uid="{00000000-0006-0000-0000-000034000000}">
      <text>
        <r>
          <rPr>
            <sz val="10"/>
            <color rgb="FF000000"/>
            <rFont val="Arial"/>
          </rPr>
          <t>Työttömiä: Työttömien osuus kunnan 18–64-vuotiaista työllisistä. Lähde: Tilastokeskus</t>
        </r>
      </text>
    </comment>
    <comment ref="BA1" authorId="0" shapeId="0" xr:uid="{00000000-0006-0000-0000-000035000000}">
      <text>
        <r>
          <rPr>
            <sz val="10"/>
            <color rgb="FF000000"/>
            <rFont val="Arial"/>
          </rPr>
          <t>Taloudellinen huoltosuhde: Työttömien ja muiden työvoiman ulkopuolella olevien määrä suhteessa sataan työssäkäyvään. Lähde: Tilastokeskus</t>
        </r>
      </text>
    </comment>
    <comment ref="BB1" authorId="0" shapeId="0" xr:uid="{00000000-0006-0000-0000-000036000000}">
      <text>
        <r>
          <rPr>
            <sz val="10"/>
            <color rgb="FF000000"/>
            <rFont val="Arial"/>
          </rPr>
          <t>Väestönlisäys 2010–2017: Kunnan asukasluvun muutos vuosina 2010–2017. Lähde: Tilastokeskus</t>
        </r>
      </text>
    </comment>
    <comment ref="BC1" authorId="0" shapeId="0" xr:uid="{00000000-0006-0000-0000-000037000000}">
      <text>
        <r>
          <rPr>
            <sz val="10"/>
            <color rgb="FF000000"/>
            <rFont val="Arial"/>
          </rPr>
          <t>Väestöllinen huoltosuhde-ennuste 2017–2030: Kuinka monta ei-työikäistä kansalaista kunnassa on työikäisiä kohti, ennuste muutoksesta 2017–2030. Lähde: Tilastokeskus</t>
        </r>
      </text>
    </comment>
    <comment ref="BD1" authorId="0" shapeId="0" xr:uid="{00000000-0006-0000-0000-000038000000}">
      <text>
        <r>
          <rPr>
            <sz val="10"/>
            <color rgb="FF000000"/>
            <rFont val="Arial"/>
          </rPr>
          <t>Väestöennuste 2017–2030: Kunnan asukasluvun muutos, ennuste 2017–2030. Lähde: Tilastokeskus</t>
        </r>
      </text>
    </comment>
    <comment ref="BE1" authorId="0" shapeId="0" xr:uid="{00000000-0006-0000-0000-000039000000}">
      <text>
        <r>
          <rPr>
            <sz val="10"/>
            <color rgb="FF000000"/>
            <rFont val="Arial"/>
          </rPr>
          <t>Kuntalaisten koulutustaso: VKTM-mittari eli yli 20-vuotiaiden perusasteen jälkeinen koulutustaso pituuden ja vaativuuden mukaan laskettuna. Lähde: Tilastokeskus</t>
        </r>
      </text>
    </comment>
    <comment ref="BF1" authorId="0" shapeId="0" xr:uid="{00000000-0006-0000-0000-00003A000000}">
      <text>
        <r>
          <rPr>
            <sz val="10"/>
            <color rgb="FF000000"/>
            <rFont val="Arial"/>
          </rPr>
          <t>Työpaikkaomavaraisuus: Ilmaisee kunnassa työssäkäyvien ja siellä asuvien työllisten välisen suhteen. Lähde: Tilastokeskus</t>
        </r>
      </text>
    </comment>
    <comment ref="BG1" authorId="0" shapeId="0" xr:uid="{00000000-0006-0000-0000-00003B000000}">
      <text>
        <r>
          <rPr>
            <sz val="10"/>
            <color rgb="FF000000"/>
            <rFont val="Arial"/>
          </rPr>
          <t>Yritysten määrä tuhatta asukasta kohden: Yritysten määrä kunnassa suhteuteuttuna asukaslukuun. Lähde: Tilastokeskus</t>
        </r>
      </text>
    </comment>
    <comment ref="BH1" authorId="0" shapeId="0" xr:uid="{00000000-0006-0000-0000-00003C000000}">
      <text>
        <r>
          <rPr>
            <sz val="10"/>
            <color rgb="FF000000"/>
            <rFont val="Arial"/>
          </rPr>
          <t>Verotettavat tulot: Tulot, joista kuntavero on maksettu. Lähde: Tilastokeskus</t>
        </r>
      </text>
    </comment>
    <comment ref="BI1" authorId="0" shapeId="0" xr:uid="{00000000-0006-0000-0000-00003D000000}">
      <text>
        <r>
          <rPr>
            <sz val="10"/>
            <color rgb="FF000000"/>
            <rFont val="Arial"/>
          </rPr>
          <t>Kunnan verotulot: Kunnan verotulot (kunnallis-, kiinteistö-, ja yhteisövero) euroina asukasta kohden. Lähde: Kuntaliitto</t>
        </r>
      </text>
    </comment>
    <comment ref="BJ1" authorId="0" shapeId="0" xr:uid="{00000000-0006-0000-0000-00003E000000}">
      <text>
        <r>
          <rPr>
            <sz val="10"/>
            <color rgb="FF000000"/>
            <rFont val="Arial"/>
          </rPr>
          <t>Yhteisöverotulot: Yhteisöverotulot keskimäärin euroina asukasta kohde. Lähde: Kuntaliitto</t>
        </r>
      </text>
    </comment>
    <comment ref="BK1" authorId="0" shapeId="0" xr:uid="{00000000-0006-0000-0000-00003F000000}">
      <text>
        <r>
          <rPr>
            <sz val="10"/>
            <color rgb="FF000000"/>
            <rFont val="Arial"/>
          </rPr>
          <t>Lainaa: Lainakanta suhteutettuna asukaslukuun. Lähde: Tilastokeskus</t>
        </r>
      </text>
    </comment>
    <comment ref="BL1" authorId="0" shapeId="0" xr:uid="{00000000-0006-0000-0000-000040000000}">
      <text>
        <r>
          <rPr>
            <sz val="10"/>
            <color rgb="FF000000"/>
            <rFont val="Arial"/>
          </rPr>
          <t>Toiminnan ja investointien rahavirta: Positiivinen tulos kertoo, paljonko rahavirrasta jää kunnalle, negatiivinen paljonko investointeja on katettu velkarahalla. Lähde: Kuntaliitto</t>
        </r>
      </text>
    </comment>
    <comment ref="BM1" authorId="0" shapeId="0" xr:uid="{00000000-0006-0000-0000-000041000000}">
      <text>
        <r>
          <rPr>
            <sz val="10"/>
            <color rgb="FF000000"/>
            <rFont val="Arial"/>
          </rPr>
          <t>Valtionosuus: Valtionosuus asukasta kohden, tasaa kuntien taloudellisia eroja. Lähde: Kuntaliitto</t>
        </r>
      </text>
    </comment>
    <comment ref="BN1" authorId="0" shapeId="0" xr:uid="{00000000-0006-0000-0000-000042000000}">
      <text>
        <r>
          <rPr>
            <sz val="10"/>
            <color rgb="FF000000"/>
            <rFont val="Arial"/>
          </rPr>
          <t>Tuloveroprosentti: Kunnan tuloveroprosentti. Lähde: Tilastokeskus</t>
        </r>
      </text>
    </comment>
    <comment ref="BO1" authorId="0" shapeId="0" xr:uid="{00000000-0006-0000-0000-000043000000}">
      <text>
        <r>
          <rPr>
            <sz val="10"/>
            <color rgb="FF000000"/>
            <rFont val="Arial"/>
          </rPr>
          <t>Omavaraisuusaste: Kunnan oman pääoman suhde koko pääomaan, jos arvo on alle 50 prosenttia niin kunta on yleensä merkittävästi velkaantunut. Lähde: Kuntaliitto</t>
        </r>
      </text>
    </comment>
    <comment ref="BP1" authorId="0" shapeId="0" xr:uid="{00000000-0006-0000-0000-000044000000}">
      <text>
        <r>
          <rPr>
            <sz val="10"/>
            <color rgb="FF000000"/>
            <rFont val="Arial"/>
          </rPr>
          <t>Velkaantuneisuus: Suhteellinen velkaantuneisuus eli kuinka suuri osa kunnan käyttötuloista tarvittaisiin vieraan pääoman takaisinmaksuun, ylärajana pidetään 50:tä prosenttia. Lähde: Kuntaliitto</t>
        </r>
      </text>
    </comment>
    <comment ref="BQ1" authorId="0" shapeId="0" xr:uid="{00000000-0006-0000-0000-000045000000}">
      <text>
        <r>
          <rPr>
            <sz val="10"/>
            <color rgb="FF000000"/>
            <rFont val="Arial"/>
          </rPr>
          <t>Kulujen ja tuottojen välinen erotus: Kulujen ja tuottojen välinen erotus eli toimintakate, asukasta kohden. Lähde: Kuntaliitto</t>
        </r>
      </text>
    </comment>
    <comment ref="BR1" authorId="0" shapeId="0" xr:uid="{00000000-0006-0000-0000-000046000000}">
      <text>
        <r>
          <rPr>
            <sz val="10"/>
            <color rgb="FF000000"/>
            <rFont val="Arial"/>
          </rPr>
          <t>Menetetyt elinvuodet 100 000 asukasta kohden: Menetetyt elinvuodet (PYLL) ikävälillä 0–80 vuotta / 100 000 asukasta, mittaa ennenaikaista kuolleisuutta. Lähde: THL</t>
        </r>
      </text>
    </comment>
    <comment ref="BS1" authorId="0" shapeId="0" xr:uid="{00000000-0006-0000-0000-000047000000}">
      <text>
        <r>
          <rPr>
            <sz val="10"/>
            <color rgb="FF000000"/>
            <rFont val="Arial"/>
          </rPr>
          <t>Sairastavuus mielenterveysongelmiin: Mielenterveysongelmien yleisyys THL:n sairastavuusindeksissä. Lähde: THL</t>
        </r>
      </text>
    </comment>
    <comment ref="BT1" authorId="0" shapeId="0" xr:uid="{00000000-0006-0000-0000-000048000000}">
      <text>
        <r>
          <rPr>
            <sz val="10"/>
            <color rgb="FF000000"/>
            <rFont val="Arial"/>
          </rPr>
          <t>Sairastavuus sepelvaltimotautiin: Sepelvaltimotaudin yleisyys THL:n sairastavuusindeksissä. Lähde: THL</t>
        </r>
      </text>
    </comment>
    <comment ref="BU1" authorId="0" shapeId="0" xr:uid="{00000000-0006-0000-0000-000049000000}">
      <text>
        <r>
          <rPr>
            <sz val="10"/>
            <color rgb="FF000000"/>
            <rFont val="Arial"/>
          </rPr>
          <t>Työkyvyttömyyseläkkeellä, tuki- ja liikuntaelinsairaat: Tuki- ja liikuntaelinten- sekä sidekudosten sairauksien vuoksi työkyvyttömyyseläkettä saavat, prosenttia 16–64-vuotiaista. Lähde: THL</t>
        </r>
      </text>
    </comment>
    <comment ref="BV1" authorId="0" shapeId="0" xr:uid="{00000000-0006-0000-0000-00004A000000}">
      <text>
        <r>
          <rPr>
            <sz val="10"/>
            <color rgb="FF000000"/>
            <rFont val="Arial"/>
          </rPr>
          <t>8.–9.-luokkalaisista kokee terveysongelmia: Kokee terveydentilansa keskinkertaiseksi tai huonoksi, prosenttia 8. ja 9. luokan oppilaista. Lähde: THL</t>
        </r>
      </text>
    </comment>
    <comment ref="BW1" authorId="0" shapeId="0" xr:uid="{00000000-0006-0000-0000-00004B000000}">
      <text>
        <r>
          <rPr>
            <sz val="10"/>
            <color rgb="FF000000"/>
            <rFont val="Arial"/>
          </rPr>
          <t>8.–9.-luokkalaisista tupakoi: Tupakoi päivittäin, prosenttia 8. ja 9. luokan oppilaista. Lähde: THL</t>
        </r>
      </text>
    </comment>
    <comment ref="BX1" authorId="0" shapeId="0" xr:uid="{00000000-0006-0000-0000-00004C000000}">
      <text>
        <r>
          <rPr>
            <sz val="10"/>
            <color rgb="FF000000"/>
            <rFont val="Arial"/>
          </rPr>
          <t>Työikäisistä toimeentulotuen varassa: Toimeentulotukea pitkäaikaisesti saaneet 25–64-vuotiaat, prosenttia vastaavanikäisestä väestöstä. Lähde: THL</t>
        </r>
      </text>
    </comment>
    <comment ref="BY1" authorId="0" shapeId="0" xr:uid="{00000000-0006-0000-0000-00004D000000}">
      <text>
        <r>
          <rPr>
            <sz val="10"/>
            <color rgb="FF000000"/>
            <rFont val="Arial"/>
          </rPr>
          <t>Koulutuksen ulkopuolella 17–24-vuotiaista: Koulutuksen ulkopuolelle jääneet 17–24-vuotiaat, prosenttia vastaavanikäisestä väestöstä. Lähde: THL</t>
        </r>
      </text>
    </comment>
    <comment ref="BZ1" authorId="0" shapeId="0" xr:uid="{00000000-0006-0000-0000-00004E000000}">
      <text>
        <r>
          <rPr>
            <sz val="10"/>
            <color rgb="FF000000"/>
            <rFont val="Arial"/>
          </rPr>
          <t>Väestöllinen huoltosuhde: Kuinka monta ei-työikäistä kansalaista kunnassa on sataa työikäistä kohti. Lähde: THL</t>
        </r>
      </text>
    </comment>
    <comment ref="CA1" authorId="0" shapeId="0" xr:uid="{00000000-0006-0000-0000-00004F000000}">
      <text>
        <r>
          <rPr>
            <sz val="10"/>
            <color rgb="FF000000"/>
            <rFont val="Arial"/>
          </rPr>
          <t>Äänestysaktiivisuus: Äänestysaktiivisuus kuntavaaleissa 2012. Lähde: Oikeusministeriö</t>
        </r>
      </text>
    </comment>
    <comment ref="CB1" authorId="0" shapeId="0" xr:uid="{00000000-0006-0000-0000-000050000000}">
      <text>
        <r>
          <rPr>
            <sz val="10"/>
            <color rgb="FF000000"/>
            <rFont val="Arial"/>
          </rPr>
          <t>Yhdistysten määrä tuhatta asukasta kohden: Yhdistysten määrä kunnassa suhteuteuttuna asukaslukuun. Lähde: PRH</t>
        </r>
      </text>
    </comment>
    <comment ref="CC1" authorId="0" shapeId="0" xr:uid="{00000000-0006-0000-0000-000051000000}">
      <text>
        <r>
          <rPr>
            <sz val="10"/>
            <color rgb="FF000000"/>
            <rFont val="Arial"/>
          </rPr>
          <t>Kunnan rahankäyttö kulttuuriin: Kunnat kulttuuritoimeen käyttämät rahat asukasta kohden. Lähde: Tilastokeskus</t>
        </r>
      </text>
    </comment>
    <comment ref="CD1" authorId="0" shapeId="0" xr:uid="{00000000-0006-0000-0000-000052000000}">
      <text>
        <r>
          <rPr>
            <sz val="10"/>
            <color rgb="FF000000"/>
            <rFont val="Arial"/>
          </rPr>
          <t>Kunnan rahankäyttö perusopetukseen: Kunnan perusopetukseen käyttämät rahat asukasta kohden. Lähde: Tilastokeskus</t>
        </r>
      </text>
    </comment>
    <comment ref="CE1" authorId="0" shapeId="0" xr:uid="{00000000-0006-0000-0000-000053000000}">
      <text>
        <r>
          <rPr>
            <sz val="10"/>
            <color rgb="FF000000"/>
            <rFont val="Arial"/>
          </rPr>
          <t>Koulutustarjonta: Löytyykö kunnasta a) ammattikoulua, b) lukiota, c) kansanopistoa tai muuta erityisopistoa, d) ammattikorkeakoulua, e) yliopistoa. Piste kunnassa olevaa koulutuslaitosta kohden, eli 0–5. Lähde: Opetushallitus</t>
        </r>
      </text>
    </comment>
    <comment ref="CF1" authorId="0" shapeId="0" xr:uid="{00000000-0006-0000-0000-000054000000}">
      <text>
        <r>
          <rPr>
            <sz val="10"/>
            <color rgb="FF000000"/>
            <rFont val="Arial"/>
          </rPr>
          <t>Kunnan rahankäyttö liikuntaan: Kunnan liikuntamenot asukasta kohden</t>
        </r>
      </text>
    </comment>
    <comment ref="CG1" authorId="0" shapeId="0" xr:uid="{00000000-0006-0000-0000-000055000000}">
      <text>
        <r>
          <rPr>
            <sz val="10"/>
            <color rgb="FF000000"/>
            <rFont val="Arial"/>
          </rPr>
          <t>Väkivaltarikoksia tuhatta asukasta kohden: Henkeen ja terveyteen kohdistuneet rikokset sekä seksuaalirikokset tuhatta asukasta kohden vuodessa vuosina 2013–2015. Lähde: Tilastokeskus</t>
        </r>
      </text>
    </comment>
    <comment ref="CH1" authorId="0" shapeId="0" xr:uid="{00000000-0006-0000-0000-000056000000}">
      <text>
        <r>
          <rPr>
            <sz val="10"/>
            <color rgb="FF000000"/>
            <rFont val="Arial"/>
          </rPr>
          <t>Kesämökkejä: Kesämökkien määrä kunnassa, mittaa kesäasukkaiden määrää. Lähde: Tilastokeskus</t>
        </r>
      </text>
    </comment>
    <comment ref="CI1" authorId="0" shapeId="0" xr:uid="{00000000-0006-0000-0000-000057000000}">
      <text>
        <r>
          <rPr>
            <sz val="10"/>
            <color rgb="FF000000"/>
            <rFont val="Arial"/>
          </rPr>
          <t>Vähän liikuntaa harrastavia 8.–9.-luokkalaisia: Harrastaa hengästyttävää liikuntaa vapaa-ajalla korkeintaan yhden tunnin viikossa, prosenttia 8. ja 9. luokan oppilaista. Lähde: THL</t>
        </r>
      </text>
    </comment>
    <comment ref="CJ1" authorId="0" shapeId="0" xr:uid="{00000000-0006-0000-0000-000058000000}">
      <text>
        <r>
          <rPr>
            <sz val="10"/>
            <color rgb="FF000000"/>
            <rFont val="Arial"/>
          </rPr>
          <t>Vakavasti päihdeongelmaisia tuhatta asukasta kohden: Päihteiden vuoksi sairaaloiden ja terveyskeskusten vuodeosastoilla hoidettuja potilaita / 1 000 asukasta. Lähde: THL</t>
        </r>
      </text>
    </comment>
    <comment ref="CK1" authorId="0" shapeId="0" xr:uid="{00000000-0006-0000-0000-000059000000}">
      <text>
        <r>
          <rPr>
            <sz val="10"/>
            <color rgb="FF000000"/>
            <rFont val="Arial"/>
          </rPr>
          <t>Muuttovoitto/tappio: Kunnan muuttovoitto tai -tappio kuntien välisessä muutossa vuosina 2013–2015, keskiarvo vuotta kohden. Lähde: Tilastokeskus</t>
        </r>
      </text>
    </comment>
    <comment ref="CL1" authorId="0" shapeId="0" xr:uid="{00000000-0006-0000-0000-00005A000000}">
      <text>
        <r>
          <rPr>
            <sz val="10"/>
            <color rgb="FF000000"/>
            <rFont val="Arial"/>
          </rPr>
          <t>Kunnan suomenkielisen nimen genetiivimuoto</t>
        </r>
      </text>
    </comment>
  </commentList>
</comments>
</file>

<file path=xl/sharedStrings.xml><?xml version="1.0" encoding="utf-8"?>
<sst xmlns="http://schemas.openxmlformats.org/spreadsheetml/2006/main" count="3132" uniqueCount="2260">
  <si>
    <t>id</t>
  </si>
  <si>
    <t>name_fi</t>
  </si>
  <si>
    <t>name_se</t>
  </si>
  <si>
    <t>province</t>
  </si>
  <si>
    <t>subject_id</t>
  </si>
  <si>
    <t>text</t>
  </si>
  <si>
    <t>subtitle</t>
  </si>
  <si>
    <t>election_text</t>
  </si>
  <si>
    <t>election_tags</t>
  </si>
  <si>
    <t>lat</t>
  </si>
  <si>
    <t>lon</t>
  </si>
  <si>
    <t>population</t>
  </si>
  <si>
    <t>kok</t>
  </si>
  <si>
    <t>sdp</t>
  </si>
  <si>
    <t>ps</t>
  </si>
  <si>
    <t>kesk</t>
  </si>
  <si>
    <t>vihr</t>
  </si>
  <si>
    <t>vas</t>
  </si>
  <si>
    <t>rkp</t>
  </si>
  <si>
    <t>kd</t>
  </si>
  <si>
    <t>stp</t>
  </si>
  <si>
    <t>ip</t>
  </si>
  <si>
    <t>ka</t>
  </si>
  <si>
    <t>pp</t>
  </si>
  <si>
    <t>vp</t>
  </si>
  <si>
    <t>m11</t>
  </si>
  <si>
    <t>skp</t>
  </si>
  <si>
    <t>ktp</t>
  </si>
  <si>
    <t>vy</t>
  </si>
  <si>
    <t>kok_p</t>
  </si>
  <si>
    <t>sdp_p</t>
  </si>
  <si>
    <t>ps_p</t>
  </si>
  <si>
    <t>kesk_p</t>
  </si>
  <si>
    <t>vihr_p</t>
  </si>
  <si>
    <t>vas_p</t>
  </si>
  <si>
    <t>rkp_p</t>
  </si>
  <si>
    <t>kd_p</t>
  </si>
  <si>
    <t>stp_p</t>
  </si>
  <si>
    <t>ip_p</t>
  </si>
  <si>
    <t>ka_p</t>
  </si>
  <si>
    <t>pp_p</t>
  </si>
  <si>
    <t>vp_p</t>
  </si>
  <si>
    <t>m11_p</t>
  </si>
  <si>
    <t>skp_p</t>
  </si>
  <si>
    <t>ktp_p</t>
  </si>
  <si>
    <t>vy_p</t>
  </si>
  <si>
    <t>median_stdevp0</t>
  </si>
  <si>
    <t>median_stdevp1</t>
  </si>
  <si>
    <t>median_stdevp2</t>
  </si>
  <si>
    <t>median_stdevp3</t>
  </si>
  <si>
    <t>E1</t>
  </si>
  <si>
    <t>E2</t>
  </si>
  <si>
    <t>E3</t>
  </si>
  <si>
    <t>E4</t>
  </si>
  <si>
    <t>E5</t>
  </si>
  <si>
    <t>E6</t>
  </si>
  <si>
    <t>E7</t>
  </si>
  <si>
    <t>E8</t>
  </si>
  <si>
    <t>E9</t>
  </si>
  <si>
    <t>E10</t>
  </si>
  <si>
    <t>TA1</t>
  </si>
  <si>
    <t>TA2</t>
  </si>
  <si>
    <t>TA3</t>
  </si>
  <si>
    <t>TA4</t>
  </si>
  <si>
    <t>TA5</t>
  </si>
  <si>
    <t>TA6</t>
  </si>
  <si>
    <t>TA7</t>
  </si>
  <si>
    <t>TA8</t>
  </si>
  <si>
    <t>TA9</t>
  </si>
  <si>
    <t>TE1</t>
  </si>
  <si>
    <t>TE2</t>
  </si>
  <si>
    <t>TE3</t>
  </si>
  <si>
    <t>TE4</t>
  </si>
  <si>
    <t>TE5</t>
  </si>
  <si>
    <t>TE6</t>
  </si>
  <si>
    <t>TE7</t>
  </si>
  <si>
    <t>TE8</t>
  </si>
  <si>
    <t>TE9</t>
  </si>
  <si>
    <t>I1</t>
  </si>
  <si>
    <t>I2</t>
  </si>
  <si>
    <t>I3</t>
  </si>
  <si>
    <t>I4</t>
  </si>
  <si>
    <t>I5</t>
  </si>
  <si>
    <t>I6</t>
  </si>
  <si>
    <t>I7</t>
  </si>
  <si>
    <t>I8</t>
  </si>
  <si>
    <t>I9</t>
  </si>
  <si>
    <t>I10</t>
  </si>
  <si>
    <t>I11</t>
  </si>
  <si>
    <t>name_fi_gen</t>
  </si>
  <si>
    <t>Akaa</t>
  </si>
  <si>
    <t>Pirkanmaa</t>
  </si>
  <si>
    <t>18-144782</t>
  </si>
  <si>
    <t>Kuntaliitosten seurauksena Akaan kaupungissa on kolme keskustaa: Toijala, Viiala ja Kylmäkoski. Kolminapaisuus aiheuttaa päänvaivaa muun muassa silloin, kun kunta mietii rakennuspaikkaa uudelle hyvinvointikeskukselle. Rakennetaanko se johonkin kolmesta keskuksesta vai niiden välille?\nAkaa kasvaa, mikä johtuu suurelta osin sijainnista pääradan, Turun radan sekä valtatie 3:n että 9:n risteyksessä. Asukkaita on noin 17 000, ja sulassa sovussa heidän kanssaan on yli 20 miljoonaa mehiläistä. Hunajan lisäksi maailmalle lähtee Akaasta muun muassa metallia, mämmiä ja tapetteja.</t>
  </si>
  <si>
    <t>Pirkanmaan risteyskaupunki</t>
  </si>
  <si>
    <t>Viialan Keskustan koulun oppilaita on parhaillaan evakossa kosteus- ja sisäilmaongelmien vuoksi. Vielä ei tiedetä, kuinka iso lasku korjauksista on kaupungille tulossa. Akaan kouluverkko on jo karsittu ja kaupungin henkilöstöä vähennetty niin, ettei niistä enää saa kiivasta vaaliteemaa. Sen sijaan kiinteistöjen kunto puhuttaa tulevalla kaudella laajemminkin. Nyt lopettava valtuusto on päättänyt yli kymmenen miljoonan euron investoinnista hyvinvointikeskukseen, joka rakennetaan Toijalan taajaman tuntumaan. Tulevalla valtuustolla ei juuri ole varaa käynnistää uusia kalliita hankkeita.\nMoni politiikan konkari ei lähde enää ehdolle. Uusille pyrkijöille jää tilaa – tosin entistä vähemmän, sillä Akaan valtuustopaikat vähenevät 43:sta 35:een. Valtuuston jäsenmäärä on kuntaliitosten perua, joten pienentymisen voi nähdä myös Toijalasta, Viialasta ja Kylmäkoskesta syntyneen Akaan yhtenäistymisenä.</t>
  </si>
  <si>
    <t>hyvinvointikeskus,kouluremontit</t>
  </si>
  <si>
    <t>Akaan</t>
  </si>
  <si>
    <t>Alajärvi</t>
  </si>
  <si>
    <t>Etelä-Pohjanmaa</t>
  </si>
  <si>
    <t>18-127161</t>
  </si>
  <si>
    <t>Aallon, Nelimarkan ja pesäpallon kaupunki Alajärvi on maakuntakeskuksesta katsottuna sivussa, mutta siitä huolimatta varsin elinvoimainen. Taantuma on kurittanut Alajärven taloutta ja elinkeinoelämää, mutta säästövuosien jälkeen on taas aika investoida. Alajärveläiset saavat uuden liikuntahallin ja uusi kauppakeskus on juuri valmistunut. Näiden lisäksi koulukeskusta ja terveyskeskusta saneerataan. Kaupunki kasvoi kahdeksan vuotta sitten yli 1 800 asukkaalla, kun Lehtimäen kunta liitettiin Alajärveen.</t>
  </si>
  <si>
    <t>Pesäpallokaupunki investoi jälleen</t>
  </si>
  <si>
    <t>Alajärven kuntapoliittinen tilanne on tällä hetkellä varsin vakaa, kun talouskin näyttää nousun merkkejä. Tulevalla valtuustokaudella jatketaan vielä investointeja, esimerkiksi kahteen urheiluhalliin ja terveyskeskuksen remonttiin. Velka-aste nousee, mutta myönteiset talousuutiset pitävät virettä korkealla. Väen vähentyessä myös kouluverkko tulee uudelleen tarkasteluun ja sote-uudistuksen tuomat muutokset ovat iso kysymys maakunnan laidalla.\nMoni istuva keskustalainen aikoo jättää tehtävät vaalikauden päättyessä, mutta sentään viime vaalien ääniharavat ovat ehdolla. Keskusta on ylivoimaisesti suurin puolue, vaikka hyväksi haastajaksi on noussut perussuomalaiset Raimo Vistbackan johdolla. Perussuomalaiset lähtee nyt vaaleihin kovalla listalla. Itsenäisyyspuolue ja vasemmistoliitto yrittävät tehdä paluuta ja vihreät nousua valtuustoon.</t>
  </si>
  <si>
    <t>investoinnit,talous,asukasluku</t>
  </si>
  <si>
    <t>Alajärven</t>
  </si>
  <si>
    <t>Alavieska</t>
  </si>
  <si>
    <t>Pohjois-Pohjanmaa</t>
  </si>
  <si>
    <t>18-138714</t>
  </si>
  <si>
    <t>Alavieska sijaitsee Kalajokilaaksossa Ylivieskan ja Kalajoen välillä. Kunta toimii kiinteässä yhteistyössä naapureidensa kanssa ja esimerkiksi elinkeinopalvelut ja maaseutupalvelut kunta on järjestänyt ostopalveluina Kalajoen kanssa. Alle 3 000 asukkaan Alavieskan perinteet ovat maataloudessa, mutta nykyisin neljä viidestä alavieskalaisesta saa elantonsa joko teollisuudesta tai palveluista. Sote-palvelunsa kunta ostaa peruskuntayhtymä Kalliolta.</t>
  </si>
  <si>
    <t>Naapuriensa kanssa voimansa yhdistänyt pikkukunta</t>
  </si>
  <si>
    <t>Turvapaikanhakijoiden sijoittaminen Alavieskaan voi nostaa uudelleen kiistoja valtuustossa, jos tilanne maailmalla taas pahenee. Pakolaisten tulo kuntaan torjuttiin valtuuston äänestyksessä. Kunnan talous on tiukoilla 21,5 %:n tuloverotasosta huolimatta, sillä tehdyt koulu- ja palvelutaloinvestoinnit rasittavat yhä taloutta. Keskustiehanke vaatii rahoitusta, mikä heikentää mahdollisuuksia kevyen liikenteen väylien olennaiseen laajentamiseen. Alavieska ei ole onnistunut pysäyttämään asukasmäärän hiipumista, vaikka tavoitteena on ollut nostaa väkiluku takaisin 1990-luvun 3 000:een. Erityisesti nuoret lähtevät maailmalle koulun käytyään, sillä työpaikoista on pulaa ja jatko-opintomahdollisuudet kaukana.\nKeskusta menetti viime vaaleissa 3 paikkaa, mutta sai 14 valtuutettua ja määräenemmistön 21-paikkaisessa valtuustossa. Perussuomalaiset on ollut jo kolme kautta toiseksi suurin puolue.</t>
  </si>
  <si>
    <t>Talous,Asukasluku</t>
  </si>
  <si>
    <t>Alavieskan</t>
  </si>
  <si>
    <t>Alavus</t>
  </si>
  <si>
    <t>18-145158</t>
  </si>
  <si>
    <t>Kun Alavus kasvoi kuntaliitoksessa Töysän kunnalla, teollisuuskaupungista tuli kerta heitolla kaupan ja matkailun keskus. Nyt Tuuri ja etenkin Keskisen kyläkauppa tekevät Alavutta tunnetuksi. Alavus päätti yhdessä naapurikuntiensa kanssa yksityistää sosiaali- ja terveyspalvelunsa vuoden 2016 alusta. Alavudella on vaurautta, sillä menneiltä vuosilta on tallessa yli kymmenen miljoonaa euroa ylijäämiä ja saman verran kaupungilla on sijoituksia. Vastapainoksi löytyy toki velkaa, jota on kertynyt keskivertokunnan verran.</t>
  </si>
  <si>
    <t>Teollisuuskaupungista matkailukaupungiksi</t>
  </si>
  <si>
    <t>Alavus on jo valmistautunut uuteen elämään sote- ja maakuntauudistusten jälkeen. Kuntien ja Pihlajalinnan yhteisyritys, Kuusiolinna Terveys Oy, on hoitanut terveyspalveluita yli vuoden ajan. Alku on ollut ruusuinen ja kansa tyytyväistä. Alavuden talous on käännetty plus-merkkiseksi, ja sen on laskettu edelleen kohenevan sote-uudistuksen jälkeen. Etenkin kaupankäynti Tuurissa tuo Alavudelle työtä, matkailijoita ja euroja. Investointikohteita riittäisi, esimerkiksi kaupungintalon kohtalosta pitäisi päättää.\nPerussuomalaiset toivoo lyövänsä kiilaa keskustan ylivaltaan. Viime kuntavaaleissa perussuomalaiset nosti Alavudella kannatustaan peräti 15 prosenttiyksikköä. Tällä kertaa ehdokaslista on jopa edellistä pidempi ja lisäksi vaaliliitto kristillisdemokraattien kanssa. Muutama viime vaalien ääniharava on keskustan listoilta poissa.</t>
  </si>
  <si>
    <t>kauppa,investoinnit</t>
  </si>
  <si>
    <t>Alavuden</t>
  </si>
  <si>
    <t>Asikkala</t>
  </si>
  <si>
    <t>Päijät-Häme</t>
  </si>
  <si>
    <t>18-138208</t>
  </si>
  <si>
    <t>Vesistöjen äärellä sijaitseva Asikkala on puolen tunnin ajomatkan päässä Lahdesta. Kunnan taloudellinen asema on hyvä ja työttömyysaste on Päijät-Hämeen alhaisempia. Matkailukuntana tunnettu Asikkala koki henkisen ilmapiirin muutoksen loppusyksyllä 2015, kun Hotelli Tallukan tiloihin perustettiin kunnan yllätykseksi turvapaikanhakijoiden vastaanottokeskus. Keskustelu kävi kuumana ja lopulta pitkäaikainen kunnanjohtaja erosi tehtävästään. Eron syistä vaiettiin. Päijänteen ja Vesijärven yhdistävä Vääksyn kanava on Suomen vilkkaimmin liikennöity sisävesikanava.</t>
  </si>
  <si>
    <t>Vahvojen talouslukujen kehyskaupunki</t>
  </si>
  <si>
    <t>Asikkala haluaa kehittyä matkailukuntana. Kuntalaiset odottavat Hotelli Tallukan tiloihin aktiivista toimintaa, kun tiloihin perustettu turvapaikanhakijoiden vastaanottokeskus lopettaa toimintansa kesäkuun alkuun mennessä. Kunnan taloudellinen asema on hyvä ja työttömyysaste on ollut Päijät-Hämeen alhaisimpia. Merkittävä työnantaja Rapala ilmoitti kuitenkin juuri yt-neuvotteluista. Kalkkisten ja Länsi-Asikkalan koulut ovat olleet lakkautusuhan alla. Myös yhteistä lukiota Padasjoen ja Sysmän kanssa on kaavailtu.\nValtuustossa on nyt 35 paikkaa, mutta paikkamäärää on päätetty pienentää 31:een. Kuluvalla kaudella valtuustoon on syntynyt muutama yhden tai kahden valtuutetun pienryhmä, kun suurten valtapuolueiden politiikka ei ole kaikkia tyydyttänyt. Nyt puolueista riippumattomat valitsijayhdistykset haastavat perinteiset puolueet peräti 15 ehdokkaan yhteislistalla. Mukana listalla on esimerkiksi Asikkalan entinen kunnanjohtaja.</t>
  </si>
  <si>
    <t>matkailu,koulut</t>
  </si>
  <si>
    <t>null</t>
  </si>
  <si>
    <t>Asikkalan</t>
  </si>
  <si>
    <t>Askola</t>
  </si>
  <si>
    <t>Uusimaa</t>
  </si>
  <si>
    <t>18-130372</t>
  </si>
  <si>
    <t>Askolalla menee hyvin, jos tarkastellaan kunnan elinvoimaa. Työllisten määrä on kymmenen prosenttiyksikköä suurempi kuin muissa kunnissa keskimäärin. Samoin työttömyys on pysynyt kurissa viime vuodet kurissa. Kunta sijaitsee vain tunnin ajomatkan päässä Helsingistä ja Lahdesta. Vaikka kunnan väkiluku on kehittynyt iloisesti, kunnan taloudenpidossa olisi kehittämistä. Kunta on velkaantunut, ja viime vuonna se teki yli 800 000 euron miinusmerkkisen tuloksen.</t>
  </si>
  <si>
    <t>Hiljaa kasvava pikkukunta</t>
  </si>
  <si>
    <t>Askola on kasvanut viime vuosina tasaisesti, mutta talous on ollut pahasti pakkasella. Vuoden 2015 tilinpäätös oli miinuksella yli 800 000 euroa ja viime vuoden alijäämäarvio on yli 200 000 euroa. Talouden kohentaminen on uuden valtuuston tehtävä. Verotuksestakin kiistellään. Keskusteluun nousevat myös sote-palvelut ja esimerkiksi terveyskeskuksen säilyminen kunnassa. Kuntapolitiikkaa on riivannut jatkuva riitely päätösten lainmukaisuuksista sekä kunnanhallituksen ja entisen kunnanjohtajan toimien laillisuudesta. Valituksia on tehty valitusten päälle.\nKeskusta on yhä Askolan suurin puolue. Se kasvoi vaalikauden aikana yhdellä perussuomalaisista loikanneella valtuutetulla. Sosialidemokraateista erosi yksi valtuutettu omaksi Demokraatit-ryhmäkseen. Moni valtuutettu jättää kuntapolitiikan. Heidän joukossaan on kunnanhallituksen puheenjohtaja, keskustan Olavi Merihaara.</t>
  </si>
  <si>
    <t>talous,verot,palvelut</t>
  </si>
  <si>
    <t>Askolan</t>
  </si>
  <si>
    <t>Aura</t>
  </si>
  <si>
    <t>Varsinais-Suomi</t>
  </si>
  <si>
    <t>18-126887</t>
  </si>
  <si>
    <t>Aura-nimellä on symboliarvoa. Aura-sanaa on käytetty niin oluiden, sinappien kuin seurakunta-alueiden nimissä. Aurajoki puolestaan halkoo maakunnan rintamaita. Aurasta ei nykyisellään ole alueelliseksi johtotähdeksi. Kriisikunnan tunnusmerkit kolkuttelevat porstuassa ja alijäämäkierrettä yritetään katkaista järein keinoin. Käytössä on maakunnan korkein tuloveroprosentti (21,75). Leikkauksia ja ulkoistuksia on odotettavissa lisää. Vuosi 2017 on Auran historiassa tärkeä virstanpylväs, kun kunta juhlistaa 100-vuotistaivaltaan. Usko itsenäisyyteen on pysynyt vahvana. Kuntaliitoskaavailut sekä Liedon että Pöytyän suuntiin ovat kaatuneet matkan varrella.</t>
  </si>
  <si>
    <t>Kokoaan merkityksellisempi pikkukunta</t>
  </si>
  <si>
    <t>Aura on ollut viime vuodet talouskurimuksessa. Kriisikunnan asema ei ole ollut kaukana. Asukasluvun kasvu ja siitä aiheutuneet investointipaineet kasvattivat rajusti kunnan velkataakkaa. Tilannetta ei helpottanut merkittävänä työllistäjänä toimineen makeistehtaan alasajo. Vaikka tunnelin päässä näkyy jo valoa, säästökuuri saa jatkoa myös uuden valtuuston aikana. Jatkossa päättäjien määrä vähenee kahdella 19:ään. Verottajana Aura kuuluu jo maakunnan kärkikastiin.\nAura oli viime vaaleissa SDP:n yksi valopilkuista. Puolue nousi kunnan suurimmaksi ryhmäksi. Kisa oli tiukka, etumatkaa kokoomukseen kertyi vain kahdeksan äänen verran. Keskustan pitkäaikainen vaikuttaja Hannele Tanner-Penttilä ei ole enää ehdolla.</t>
  </si>
  <si>
    <t>Säästökuuri,Verotus</t>
  </si>
  <si>
    <t>Auran</t>
  </si>
  <si>
    <t>Enonkoski</t>
  </si>
  <si>
    <t>Etelä-Savo</t>
  </si>
  <si>
    <t>18-146273</t>
  </si>
  <si>
    <t>Pieni Enonkoski sinnittelee Savonlinnan kyljessä itsenäisenä, vaikka naapurikunnat ovat liittyneet yhteen. Vahva taloudenpito antaa kuitenkin kunnan itsenäisyydelle selkänojaa ja kunta onkin lähes velaton. Huolta kuntapäättäjille tuottaa korkea yli 20 prosentin työttömyys ja vanheneva väestö. Enonkoskella on rantaviivaa yli puoli kilometriä asukasta kohti, neljäsosa siitä on suojeltu.</t>
  </si>
  <si>
    <t>Itsenäisenä sinnittelevä pikkukunta</t>
  </si>
  <si>
    <t>Enonkoski on Savonlinnan ympäröimä, mutta vastustaa kiivaasti kuntaliitosta. Itsenäisyyttä puoltaa se, että kunnan talous on kunnossa. Toisaalta väkeä on vähän ja taloudellinen huoltosuhde on heikko. Tulevalla valtuustokaudella etsitään keinoja uusien asukkaiden houkuttelemiseen. Kevään vaaleissa keskustan haastava SDP ehdottaa, että kunta saisi oman virkamiehen, joka voisi keskittyä yksinomaan yritystoiminnan kehittämiseen Enonkoskella.\nEnonkosken terveyspalveluista on jo vuosia vastannut Sosteri eli Itä-Savon sairaanhoitopiirin kuntayhtymä. Myös sosiaali- ja vanhuspalvelut siirtyivät Sosterille viime vuoden heinäkuussa. Kevään kuntavaaleissa valtuuston voimasuhteet voivat muuttua, sillä sekä keskusta että SDP ovat asettaneet yhtä monta ehdokasta. Suurimman puolueen paikkaa puolustavalla keskustalla ehdokkaita on aiempaa vähemmän, SDP:llä selvästi enemmän kuin ennen.</t>
  </si>
  <si>
    <t>Itsenäisyys,Yritykset,Matkailu</t>
  </si>
  <si>
    <t>Enonkosken</t>
  </si>
  <si>
    <t>Enontekiö</t>
  </si>
  <si>
    <t>Enontekis</t>
  </si>
  <si>
    <t>Lappi</t>
  </si>
  <si>
    <t>18-146596</t>
  </si>
  <si>
    <t>Päättäjät ovat viime vuosina luottaneet puolustusvoimien kasvatteihin kunnanjohtajina ja vaihtuvuus on ollut suurta. Suomen kolmanneksi laajimmassa kunnassa on asukkaita harvakseen, mutta 60 prosenttia Suomen tuntureista ja 800 loma-asuntoa. Erälukion tulevaisuus on uhattuna vähäisen oppilasmäärän vuoksi. Porotalous ja matkailu ovat merkittäviä työllistäjiä. Kunnassa on neljänneksi eniten yrityksiä suhteessa väkilukuun Suomessa. 140 vuotta täyttävä kunta harkitsee kiintiöpakolaisten ottamista ja suunnittelee hieman erimielisenä Kilpisjärven kestävää kehitystä.</t>
  </si>
  <si>
    <t>Matkailu työllistää tunturikunnassa</t>
  </si>
  <si>
    <t>Käsivarren Lapin kunta on pinta-alaltaan laaja, mutta ihmisiä kunnassa asuu harvakseltaan. Porotalous ja matkailu tuovat monelle leivän pöytään. Yksi puheenaihe on lentokentän tulevaisuus. Säilyykö lentokenttä ja säännöllinen reittiliikenne, ja saadaanko reittilentoja jatkumaan nykyistä pidemmälle kevääseen? Matkailun merkityksen odotetaan kasvavan. Kunta on kaavoittanut paikan hotellille ja odottaa sille rohkeaa yrittäjää. Valtatie 21:n peruskorjauksen ja älytie-hankkeen odotetaan säteilevän myönteisesti Enontekiölle.\nLähipalvelujen kohtalo on monen huoli. Mihin asti pitää lähteä lääkäriin sote-uudistuksen jälkeen? Kunnan suurin puolue on keskusta. Valtuuston koko on kuntavaalien jälkeenkin 17 paikkaa.</t>
  </si>
  <si>
    <t>Lentoliikenne,Matkailu,Lähipalvelut,Älytie</t>
  </si>
  <si>
    <t>Enontekiön</t>
  </si>
  <si>
    <t>Espoo</t>
  </si>
  <si>
    <t>Esbo</t>
  </si>
  <si>
    <t>18-147340</t>
  </si>
  <si>
    <t>Espoo on erikoinen kaupunki: toisaalta Helsingin kylkiäinen, toisaalta vahvojen yritysten ja päättymättömän muuttovirran ansiosta isoksi pullahtanut läntisen pääkaupunkiseudun keskus. Espoon kansainvälinen imago on täysin riippuvainen metropolista, mikä rajaa sen omaa profiilinluontia.\nLänsimetro muuttaa Espoon luonnetta. Helsinki-liitosta vastustava kaupunki kiinnittyy kiskojen kautta nykyistä vahvemmin Helsinkiin, mikä tiivistää myös Espoon kaupunkirakennetta asemien vaikutusalueelle. Espoo kasvaa lähes 5 000 asukkaalla vuodessa, mikä tarkoittaa jatkuvia investointeja ja lainanottoa. Talous onkin viime vuosina kiristynyt. Työttömyysaste on kasvanut yhtäjaksoisesti koko 2010-luvun, ja espoolaisena erikoisuutena noin kolmannes työttömistä on korkeasti koulutettuja.\nKoulutustaso on Suomen korkein, ja espoolaiset nauttivat verraten kepeästä verotuksesta. Poliittisesti kaupunki on kokoomuksen vahvimpia linnakkeita ja nykymarkkinatalouden koelaboratorio. Kaupunki on maan ahkerimpia palveluiden ulkoistajia. Identiteettitasolla Espoo hakee alati itseään, mikä heijastuu muun muassa urheiluseurojen viime vuosien hankaluuksiin.</t>
  </si>
  <si>
    <t>länsimetro avaa muutoksen</t>
  </si>
  <si>
    <t>Espoo painii edelleen isojen raidehankkeiden kanssa. Länsimetron viivästyminen ja toisen vaiheen kustannukset mietityttävät kuntalaisia. Entä milloin kaupunkirata valmistuu tai kuinka paljon Raide-Jokerista ollaan valmiita maksamaan? Vilkas muuttoliike ja vieraskielisen väestön kasvu lisää kaupungin palvelutarpeita. Kuntalaisia puhuttavat myös sisäilmaongelmista kärsivien koulujen korjaus sekä vanhuspalveluiden järjestäminen väestön ikääntyessä. IT-alan irtisanomiset ovat jättäneet Espooseen ison määrä korkeasti koulutettuja pitkäaikaistyöttömiä, joten myös työllisyyden kehittäminen nousee esiin keskusteluissa.\nKokoomuksella on ollut Espoossa aina vahva kannatus. Toiseksi suurimman puolueen paikasta ovat puolestaan kisanneet SDP ja vihreät.</t>
  </si>
  <si>
    <t>Julkinen liikenne,Palvelut,Sisäilmaongelmat</t>
  </si>
  <si>
    <t>Espoon</t>
  </si>
  <si>
    <t>Eura</t>
  </si>
  <si>
    <t>Satakunta</t>
  </si>
  <si>
    <t>18-145760</t>
  </si>
  <si>
    <t>Kuntaliitosten kautta laajentunut Eura on maaseutumainen teollisuuspaikkakunta, joka tunnetaan rikkaasta esihistoriastaan, ruukinpuistostaan ja Alvar Aallon terassitalosta. Euran talous on kohtuullisessa kunnossa ja työttömyys verraten matala. Kunta oli pitkään otsikoissa jätevedenpuhdistamon pahojen ongelmia takia. Osittain tästä syystä suurin työllistäjä HKScan vei uuden tehtaansa jätti-investoinnin Raumalle.</t>
  </si>
  <si>
    <t>tasainen menestyjä</t>
  </si>
  <si>
    <t>Eura hylkäsi päättyvällä vaalikaudella kuntaliitokset Rauman kanssa ja päätti jatkaa itsenäisenä. Kunta hankkiutui eroon perusturvajohtajasta, jonka toimet nousivat jopa valtakunnalliseen julkisuuteen. Euran suurin pulma viime vuosina on ollut huonosti toimiva jätevedenpuhdistus. Kunta on myös menettänyt suurteollisuutta, kun HK-Scan päätti siirtää tuotantolaitoksensa Eurasta Raumalle. Tappio oli kirvelevä, vaikka Euraan jää vielä perinteistä teollisuutta.\nVaaleissa kaksi Euran suurta puoluetta ovat olleet SDP ja keskusta. Niiden välillä ratkaistaan todennäköisesti jälleen valtuuston herruus. Kokoomus ja vasemmistoliitto tulevat selvästi perässä. Perussuomalaisten on ollut hankala saada riittävän vetovoimaisia ehdokkaita, jotta valtakunnan vaaleissa saatu kannatus sataisi puolueen laariin Eurassa myös kuntavaaleissa.</t>
  </si>
  <si>
    <t>Ympäristönsuojelu,Teollisuus</t>
  </si>
  <si>
    <t>Euran</t>
  </si>
  <si>
    <t>Eurajoki</t>
  </si>
  <si>
    <t>Euraåminne</t>
  </si>
  <si>
    <t>18-133275</t>
  </si>
  <si>
    <t>Olkiluodon ydinvoimalaitos on taannut Eurajoelle vaurautta ja mittavat verotulot. Vanhusten ja koululaisten asiat ovat kadehdittavassa kunnossa. Olkiluoto on pysynyt tasaisesti otsikoissa kolmosreaktorin rakennustöiden päättymättömän takkuamisen vuoksi. Olkiluotoon on kaivettu myös yli 400 metrin syvyyteen laskeutuva ydinjätehauta Onkalo, johon loppusijoituksen on määrä alkaa 2020-luvulla. Eurajoesta tuli vuonna 2017 Porin rajanaapuri, kun kuntaliitos Luvian kanssa astui voimaan.</t>
  </si>
  <si>
    <t>ydinvoimalan siivittämänä</t>
  </si>
  <si>
    <t>Ydinvoimapaikkakunnan vaaleihin tuo uuden sävyn juuri toteutunut kuntaliitos. Luvian liittyminen Eurajokeen voi jonkin verran muuttaa kunnan poliittista sävyä. Ykköspuolue on ollut keskusta, Luvialla kokoomus. SDP on ollut selvästi vahvempi Eurajoella kuin Luvialla. Kokoomus puolestaan ei ole loistanut Eurajoella.\nEurajoki on joka tapauksessa vahvoissa asemissa verrattuna lähes mihin tahansa muuhun Suomen kuntaan. Taloustilanne on ollut ydinvoiman tuomien tulojen takia mallillaan, ja hiljaisemmillekin tieosuuksille on saatu vedettyä katuvalot. Kunnan elinvoiman kannalta tärkeimpiä päätöksiä tehdään jatkossakin todennäköisesti ydinvoimaluvista päättävässä eduskunnassa, ei Eurajoen kunnantalolla.</t>
  </si>
  <si>
    <t>Kuntaliitos,Ydinvoima</t>
  </si>
  <si>
    <t>Eurajoen</t>
  </si>
  <si>
    <t>Evijärvi</t>
  </si>
  <si>
    <t>18-142831</t>
  </si>
  <si>
    <t>Turkistarhauksen ylä- ja alamäet peilautuvat suoraan Evijärven työllisyyteen ja kunnan talouteen. Elokuun lopussa Evijärvellä oli Etelä-Pohjanmaan paras työllisyystilanne. Evijärveä voisi jopa kutsua vauraaksi pikkukunnaksi, sillä velkaa ja sijoituksia on yhtä paljon. Kunta laittoi pari vuotta sitten Hanhikosken voimalaitoksen lihoiksi ja sijoitetut miljoonat poikivat nyt kunnalle tuottoja. Vanha uittopitäjä luottaa tulevaisuudessakin vesistöihinsä. Nyt niitä kunnostetaan matkailuelinkeinon tarpeisiin ja viihtyvyyden lisäämiseksi.</t>
  </si>
  <si>
    <t>Turkiksiin luottava pikkukunta</t>
  </si>
  <si>
    <t>Pikkuinen järviseutukunta juhlii 150-vuotiasta olemassaoloaan. Juhlaan onkin lievästi aihetta, sillä Hanhikosken voimalaitoksen myyminen ja miljoonien sijoittaminen tuottaa rahaa pahanpäivän varalle. Kunnan käyttötalous on kuitenkin edelleen miinuksella, mutta se on tarkoitus saada plussalle tulevan valtuustokauden aikana. Kunnan asukasluku on ollut jatkuvasti hieman laskussa. Kuntaliitospaineita ei kuitenkaan koeta. Investointeja kunta tekee tänä vuonna enemmän kuin pitkään aikaan. Listalla on yritys- ja vastaanottohallin rakentaminen sekä terveyskeskuksen ja liikuntapaikkojen korjaus.\nEvijärvellä on jaossa 17 valtuustopaikkaa, eli neljä vähemmän kuin viime vaaleissa. Valtuusto on Suomen nuorin, eikä luopujia pitäisi iän puolesta olla. Silti yllättävän moni on jättämässä politiikan jo ensimmäisen kauden jälkeen. Vaikeuksia listojen täyttämisellä on ollut jopa keskustalla.</t>
  </si>
  <si>
    <t>Vakauttaminen,Asukkaat,Kehittäminen</t>
  </si>
  <si>
    <t>Evijärven</t>
  </si>
  <si>
    <t>Forssa</t>
  </si>
  <si>
    <t>Kanta-Häme</t>
  </si>
  <si>
    <t>18-138395</t>
  </si>
  <si>
    <t>Forssa on Lounais-Hämeen keskus. Ennen vireä teollisuuskaupunki on kärsinyt teollisuuden rakennemuutoksesta, jonka seurauksena työttömyysluvut ovat nousseet. Tämä on heijastunut ilmapiiriin. Tekstiiliteollisuuden hiivuttua tilalle on tullut muun muassa elintarviketeollisuutta. Forssaan on keskittynyt myös ympäristöalan yrityksiä, joilta odotetaan paljon.\nForssassa kakkostien kunto on närästänyt jo pitkään. Kunnostamiseen on saatu rahaa, mutta forssalaisten mielestä ei riittävästi. Julkinen liikenne on bussiyhteyksien varassa, mutta forssalaiset käyttävät paljon Humppilan junayhteyksiä. Forssaa halkoo Loimijoki. Sen rannalle rakennettiin aikanaan kehräämö, josta tekstiiliteollisuus sai alkunsa. Nyt teollisuusrakennukset ovat uusiokäytössä.</t>
  </si>
  <si>
    <t>Nahkaansa luova teollisuuskaupunki</t>
  </si>
  <si>
    <t>Vaikka sosiaali- ja terveysasiat siirtyvät kunnilta maakunnille vuoden 2019 alusta, ne varmasti puhuttavat Forssassa näissäkin vaaleissa. Forssan vetämä hyvinvointikuntayhtymä on ulkoistamassa ja yhtiöittämässä sote-palvelujaan. Ilman poliittista kädenvääntöä yhtiöittäminen ei tapahdu. Suuri huolenaihe on väestön väheneminen. Parissakymmenessä vuodessa asukasmäärä on tippunut kahdella tuhannella.\nPerinteinen työväenkaupunki siirtyi kokoomuksen hallintaan viime vaaleissa. Kokoomus yrittää pitää valta-asemansa kansanedustaja Sanni Grahn-Laasosen ja ääniharava Mika Penttilän johdolla. Vanhalla valtapuolueella SDP:llä ja sitä johtavilla nuorilla naisilla, Kaisa Lepolalla ja Emmi Lintosella, on iso työ saavuttaa vanhat asemat takaisin. Kolmannella isolla puolueella keskustalla vaalivankkureita vetää konkaripoliitikko, kansanedustaja Sirkka-Lisa Anttila.</t>
  </si>
  <si>
    <t>Sairaalapalvelut,Väestökato</t>
  </si>
  <si>
    <t>Forssan</t>
  </si>
  <si>
    <t>Haapajärvi</t>
  </si>
  <si>
    <t>18-148094</t>
  </si>
  <si>
    <t>Haapajärvi haluaa kääntää tappiollisen väkilukukehityksensä takaisin kasvuun. Alustavien selvitysten mukaan Haapajärven seutu sopisi puuvaroiltaan ja sijainniltaan paikaksi biojalostamolle ja kaupunki aikoo panostaa tulevaisuudessa bioenergia-alaan ja alueen kulkuyhteyksiä parantaviin liikenneinvestointeihin. Haapajärven pääelinkeino on palvelut, jossa työllistävät sekä Haapajärven kaupunki ja Peruspalvelukuntayhtymä Selänne. Muita työllistäviä aloja ovat jalostus sekä maa- ja metsätalous.</t>
  </si>
  <si>
    <t>Biotalouteen panostava maaseutupitäjä</t>
  </si>
  <si>
    <t>Haapajärvi varautuu rahoittamaan uusia rakennushankkeita uuden uimahallin jälkeen. Vanhusten palvelukeskus ja paloasema vaativat lähivuosina mittavia investointeja. Vanhalle uimahallille etsitään uusiokäyttöä. Kaupungin taloudellinen liikkumatila on ahdas, sillä kuntaveroprosentti on jo 22, yksi Suomen korkeimmista. Haapajärvi kaipaisi kipeästi uusia työpaikkoja, vaikka kaupalliset palvelut kehittyvätkin myötätuulessa. Kunta on tehnyt esiselvityksiä 500 miljoonan euron biojalostamon saamiseksi paikkakunnalle ja olisi valmis kaavoittamaan sen keskustan itäpuolelle, rautateiden risteysalueen tuntumaan. Kaupunki osallistuu hiihtäjäsuuruus Mika Myllylän patsashankkeen rahoitukseen.\nValtuustossa keskustalla on 14 paikkaa ja enemmistöasema. Valtuuston puheenjohtaja ja edellisten vaalien ääniharava keskustan Sanna Isola ei asetu enää ehdolle.</t>
  </si>
  <si>
    <t>Investoinnit,Työpaikat,Talous</t>
  </si>
  <si>
    <t>Haapajärven</t>
  </si>
  <si>
    <t>Haapavesi</t>
  </si>
  <si>
    <t>18-134450</t>
  </si>
  <si>
    <t>Haapaveden kaupunki tunnetaan Haapavesi Folk Music -festivaalistaan. Sen merkittävimpiä elinkeinon alueita ovat palvelut, jalostus ja alkutuotanto. Erityisesti palvelut työllistävät kaupungissa, sillä se kattaa alueen työpaikoista jopa 70 prosenttia. Haapavedellä tuotetaan muun muassa Valion klassista Oltermanni-juustoa. Kunnan väkiluvun trendi on ollut laskeva jo pitkään ja tulevaisuudessa kunnan haasteita ovat sote-uudistuksen tuomat muutokset sekä elinkeinojen ja elinvoimaisuuden kehittäminen.</t>
  </si>
  <si>
    <t>Väestöpakoa vastaan taisteleva kaupunki</t>
  </si>
  <si>
    <t>Haapaveden on ollut vaikeaa saada menot pysymään budjetissa. Veroprosentti 22 on yksi Suomen korkeimmista. Kaupungin asukasluku on pudonnut parissakymmenessä vuodessa tuhannella. Työtä ja asukkaita toivotaan Vapon suunnitelmista rakentaa iso teknisen hiilen tehdas Haapavedelle, joka on yksi kolmesta paikkavaihtoehdosta. Attendon tulo paikkakunnalle aloittaa ansiosidonnaisten palvelusetelien käytön vanhuspalveluissa. Virkalääkäripula peruspalvelukuntayhtymä Helmessä on ajoittain vaikeuttanut lääkäriin pääsyä. Uusi valtuusto ratkaisee kouluverkon koon. Sivukylien alakouluja saatetaan karsia. Lukion ja peruskoululuokkien 5–9 kokoaminen nuorisotilojen kanssa yhtenäiskouluun ratkaistaan lähiaikoina.\nKeskustalla on 18 valtuutettua ja määräenemmistö. Seuraavina tulevat vasemmistoliitto ja perussuomalaiset, joilla kummallakin on kolme valtuutettua.</t>
  </si>
  <si>
    <t>Kuntapalvelut,Koulut,Talous</t>
  </si>
  <si>
    <t>Haapaveden</t>
  </si>
  <si>
    <t>Hailuoto</t>
  </si>
  <si>
    <t>Karlö</t>
  </si>
  <si>
    <t>18-128751</t>
  </si>
  <si>
    <t>Hailuoto on Pohjois-Pohjanmaan kunnista asukasmäärältään pienin. Perämeren suurin saari vetää kuitenkin väkeä puoleensa: Hailuodossa on miltei yhtä paljon vapaa-ajan asukkaita kuin vakituista väkeä. Perämeren maankohoamisrannikolla sijaitseva Hailuoto kuuluu Suomen kansallismaisemiin. Matkailu ja luontoarvot ovatkin kunnan valttikortteja. Puolen tunnin lauttamatkan päässä mantereelta sijaitseva saari on etenkin lintuharrastajien suosiossa. Saaripaikkakunnalla järjestetään kesäisin pääkaupunkiseudulta asti vierailijoita vetävää Bättre Folk -musiikkifestivaalia.</t>
  </si>
  <si>
    <t>Rujolla luonnollaan kiehtova saarikunta</t>
  </si>
  <si>
    <t>Hailuodon silta- ja pengertieyhteys mantereelle nytkähtää uudella valtuustokaudella liikkeelle, jos kaavavalitukset ja rahoitusneuvottelut sen sallivat. Toistaiseksi Hailuodon lautta ei palvele öisin jäätien ollessa auki, mikä vaikeuttaa raskaan pelastuskaluston saamista mantereelta saareen. Uusi valtuusto joutuu ratkomaan kunnanviraston sisäilmaongelmia ja vanhuspalvelujen tilatarpeita. Maakunta- ja soteuudistuksen jälkeen alle 1 000 asukkaan kunnan talous kutistuu yhtä pieneksi kuin useimmilla Ahvenanmaan kunnilla.\nSeuraava valtuusto siirtynee päätöksenteossa valiokuntamalliin, jolla korvataan nykyiset lautakunnat. Valiokunnissa toimisi vain valtuutettuja ja varavaltuutettuja. 17-paikkaisen valtuuston suurin puolue on keskusta. Hailuodossa on viisi muutakin ryhmää, ja uutena puolueena valtuustoon pyrkii vihreät.</t>
  </si>
  <si>
    <t>Siltayhteys,Talous,Valiokuntamalli</t>
  </si>
  <si>
    <t>Hailuodon</t>
  </si>
  <si>
    <t>Halsua</t>
  </si>
  <si>
    <t>Keski-Pohjanmaa</t>
  </si>
  <si>
    <t>18-125736</t>
  </si>
  <si>
    <t>Kaukana valtateiden varsilta sijaitseva Halsua on hevospitäjä, joka on hullaantunut pesäpalloon. Esimerkiksi Vimpelin Vedon paidassa pelaa monta halsualaista. Reilun tuhannen asukkaan Halsua teki vastikään historiansa suurimman investoinnin, koulukeskuksen. Tämä siitäkin huolimatta että paikkakunta harmaantuu muuta Suomea nopeammin. Turkistarhauksen ja maatalouden lisäksi kuntalaisia työllistävät Teijo-talojen tehdas ja betonielementtejä valmistava Hietalahti ja Pojat. Kunnan nähtävyys on Töppösen luolikko eli jääkauden jälkeen syntynyt 7,5 neliökilometrin suuruinen muinaisranta.</t>
  </si>
  <si>
    <t>Nuorisoon panostava hevospitäjä</t>
  </si>
  <si>
    <t>Halsuan historian kallein investointi, koulukeskus, kiiltelee uutuuttaan. Seuraavalla vaalikaudella on laskunmaksun aika. Samaan aikaan kamppaillaan väestön vähenemistä ja ikääntymistä vastaan. Kykeneekö kunta säilyttämään itsenäisyytensä? Ainakin yhteistyön lisäämistä naapurikuntien kanssa peräänkuulutetaan. Kuntalaisia askarruttaa sote-palveluiden karkaaminen kauemmaksi.\nHalsuan kunnanvaltuusto supistuu 17 valtuutetusta 15:een. Keskustalla on nykyisessä valtuustossa 12 paikkaa, perussuomalaisten neljän valtuutetun ryhmä supistuu, kun he saivat liikkeelle nyt vain kaksi ehdokasta.</t>
  </si>
  <si>
    <t>Elinvoima,Yhteistyö,Sote-palvelut</t>
  </si>
  <si>
    <t>Halsuan</t>
  </si>
  <si>
    <t>Hamina</t>
  </si>
  <si>
    <t>Fredrikshamn</t>
  </si>
  <si>
    <t>Kymenlaakso</t>
  </si>
  <si>
    <t>18-145649</t>
  </si>
  <si>
    <t>Haminan valtteja ovat historiallinen keskusta ja meri. Harvinaisesta ympyräkaavasta tunnettu kaupunki hakee elinvoimaansa satamasta ja teknologiateollisuudesta. Haminan taloutta ovat rasittaneet metsäteollisuuden työpaikkojen väheneminen ja väestön ikääntyminen. Haminan satamaan tuo piristystä iso kuljetussopimus Kazakstaniin. Sen ansiosta Haminan satamaan tulee miljoonien investoinnit ja kymmeniä työpaikkoja. Hakukoneyhtiö Google on investoinut Summan entisen paperitehtaaseen perustamaansa konekeskukseen tähän mennessä jo noin miljardi euroa.\nHamina luottaa sijaintiinsa E18-tien ja itärajan läheisyydessä. Hamina toivoo matkailusta ja erityisesti Pietarin alueelta tulevista turisteista uutta tulonlähdettä, vaikka kansainvälisen politiikan takia liikenne itärajalla onkin vähentynyt.</t>
  </si>
  <si>
    <t>Uutta alkua hakeva Ympyräkaupunki</t>
  </si>
  <si>
    <t>Hamina on elänyt Googlen aikaa jo yli viisi vuotta. Hakukoneyhtiö entisissä paperitehtaan tiloissa on piristänyt kaupunkia. Yrittäjäyhdistyksen mielestä paikallisia palveluja voisi markkinoida suuryrityksen työntekijöille tehokkaamminkin. Kaupungin tavoitteena on saada Haminaan lisää yrityksiä, myös satamaan. Koulujen määrää Hamina joutuu jatkossa miettimään. Keskustaan valmistuu yhtenäiskoulu, mikä tarkoittaa pienten koulujen sulkemista. Työllisyys, koulut, vanhusten hoito ja terveyskeskuksen vuodeosaston säilyminen ovat kaupunkilaisten mielestä Haminan tärkeimpiä asioita.\nHaminan valtuuston suurin ryhmä on kokoomus. Ero kahteen seuraavaan, sosialidemokraatteihin ja keskustaan, on pieni. Haminassa on 43 kaupunginvaltuutettua, ja ehdokkaita on nyt kymmenkunta vähemmän kuin edellisissä kuntavaaleissa.</t>
  </si>
  <si>
    <t>yritykset,satama,työllisyys</t>
  </si>
  <si>
    <t>Haminan</t>
  </si>
  <si>
    <t>Hankasalmi</t>
  </si>
  <si>
    <t>Keski-Suomi</t>
  </si>
  <si>
    <t>18-133049</t>
  </si>
  <si>
    <t>Savon rajamailla sijaitseva Hankasalmi nojaa vahvasti Jyväskylään, missä käy päivittäin töissä 350 hankasalmelaista. Työssäkäyntiä helpottaa se, että junat pysähtyvät edelleen paikkakunnalla. Terveyspalvelunsa Hankasalmi tuottaa Jyväskylän kanssa. Yli 5000 asukkaan kunta on remontoinut kouluja ja vanhusten palveluasuntoja reippaalla kädellä. Samalla se on tasapainoillut korkeiden terveysmenojen kanssa, mutta on saamassa kulunsa kuriin. Suurin yksityinen työnantaja on Versowoodin saha – tuoreen puun tuoksun voikin haistaa ysitiellä asti.</t>
  </si>
  <si>
    <t>Savon naapuri nojaa Jyväskylään</t>
  </si>
  <si>
    <t>Hankasalmella väkeä puhuttavat edelleen koulu- ja vammaiskyytejä hoitavien taksikuskien käytös ja Ristimäen koulun tulevaisuus. Myös kiinteistöjen kunnosta keskustellaan, vaikka kouluja, liikuntatiloja ja vanhusten asumisyksiköitä on pantu kuntoon reippaaseen tahtiin. Yksi kestohuoli on teiden kunnossapito. Kirkonkylän ja aseman välille kaivataan pyörätietä – ratkaisua voi odottaa tulevalta valtuustolta. Kunta on tasapainoillut taloutensa kanssa. Kassaa on täytetty metsää myymällä ja säästöjä on haettu muun muassa henkilöstön lomarahoista. Joidenkin mielestä isoja säästötoimia on kuitenkin vältelty, minkä vuoksi tuleva valtuustokin joutuu painimaan rahan riittävyyden kanssa.\nKeskustan kannatus on ollut perinteisesti vahvaa. Kuluneella valtuustokaudella puolueen riveihin on myös loikattu. Puolueilla on paikoin ollut vaikeuksia saada ehdokkaita. Nykyisistä valtuutetuista osa on luopumassa.</t>
  </si>
  <si>
    <t>säästöt,kiinteistöt,taksikuljetukset,kevyt liikenne</t>
  </si>
  <si>
    <t>Hankasalmen</t>
  </si>
  <si>
    <t>Hanko</t>
  </si>
  <si>
    <t>Hangö</t>
  </si>
  <si>
    <t>18-129821</t>
  </si>
  <si>
    <t>Suomen eteläisin kaupunki on vaarassa jäädä ulkoilmamuseoksi ja kesäkaupungiksi. Perinteinen rantakaupunki on kärsinyt ennen kaikkea teollisten työpaikkojen häviämisestä, ja vuoden 1990 jälkeen Hangon asukasluku on kutistunut peräti neljänneksellä. Uudet investoinnit vihjaavat, että pahin kierre saattaa olla ohi. Satama vetää kohtuullisesti, mutta matkustajaliikenteen päättyminen on vienyt Hangosta kauttakulkumatkaajat.</t>
  </si>
  <si>
    <t>rantakohde vai ulkoilmamuseo?</t>
  </si>
  <si>
    <t>Hangon tuleva valtuusto painii muun muassa Haagapuiston koulun valtavan remonttitarpeen kanssa. 1980-luvun alussa rakennettu koulukeskus on tullut monilta osin käyttöikänsä päähän, ja remonttiin kuluvalle vuodelle varattu 300 000 euron määräraha ei riitä kuin kiireellisimpiin korjauksiin. Kaupungin satama on tällä hetkellä ennätysvauhdissa, mutta kuinka pitkään kasvu jatkuu? Mikä on Koverharin teollisuusalueen tuleva käyttö, entä kuinka paljon kaupunki on valmis siihen panostamaan? Hangon suurin ongelma on edelleen laskeva asukasluku, joten uusille työpaikoille on iso tarve.\nSuurimmat, miltei tasavahvat valtuustoryhmät Hangossa ovat tällä hetkellä SDP ja RKP. Muilla puolueilla on lähinnä hajapaikkoja.</t>
  </si>
  <si>
    <t>Asukasluku,Satama,Haagapuisto</t>
  </si>
  <si>
    <t>Hangon</t>
  </si>
  <si>
    <t>Harjavalta</t>
  </si>
  <si>
    <t>18-127822</t>
  </si>
  <si>
    <t>Valtatie 2:n varrella sijaitseva Harjavalta on teollisuuskaupunki Porin kupeessa. Kaupungin suurteollisuuspuistossa toimivat muun muassa Boliden ja Norilsk Nickel, joka nousi vuonna 2014 otsikoihin Kokemäenjokeen valuneella Suomen historian suurimmalla nikkelipäästöllä. Sähköntuottoon valjastettu joki hallitsee Harjavallan maisemaa, mutta joen matkailukäyttö on melko vaatimatonta. Pientä muuttotappiota keräävän Harjavallan tilannetta varjostaa jo pitkään jatkunut kiista kaupunginjohtajan asemasta. Karmarock-festivaali on naulannut paikkansa vaihtoehtomusiikin ystävien listalle.</t>
  </si>
  <si>
    <t>Suurteollisuus otsikoissa</t>
  </si>
  <si>
    <t>Harjavallan poliittista elämää on viime aikoina määrittänyt kiistely kaupunginjohtaja Jaana Karrimaan kohtalosta. Poliitikot päättivät äskettäin perustaa tilapäisen valiokunnan pohtimaan Karrimaan erottamista. Kaupunginjohtajaa syytetään huonon työilmapiirin lietsomisesta.\nVahvan teollisuuspaikkakunnan ykköspuolue on SDP. Harjavalta on Suomen sosiaalidemokraattisimpia paikkakuntia toisen satakuntalaiskaupungin Rauman ohella. Vasemmistopuolueet muodostavat tällä hetkellä yhdessä valtuustossa enemmistön. Kokoomus on kiilannut SDP:n ja vasemmistoliiton väliin. Perussuomalaiset, keskusta ja kristillisdemokraatit ovat Harjavallassa pikkupuolueita.</t>
  </si>
  <si>
    <t>Johtaminen,Teollisuus</t>
  </si>
  <si>
    <t>Harjavallan</t>
  </si>
  <si>
    <t>Hartola</t>
  </si>
  <si>
    <t>18-141579</t>
  </si>
  <si>
    <t>Hartola sijaitsee nelostien varrella noin 80 kilometriä Lahdesta. Kunnan väkiluku on tasaisesti laskeva. Hartola on jo alkanut purkaa kunnan vuokra-asuntoja maan tasalle, kun väki on alkanut vähentyä. Kunnan taloudellinen tilanne on ollut heikko. Hartolassa on alettu kiinnittää huomiota lasten ja nuorten pahoinvointiin. Lastensuojelumenot ovat kasvaneet ja kunnassa on tapahtunut väkivalta- ja ampuma-aserikoksia. Keväällä 2016 Hartolan keskustassa räjähti autopommi. Hartola on tunnettu suurmarkkinoistaan, jotka järjestetään joka syyskuu.</t>
  </si>
  <si>
    <t>Taantuva maalaispitäjä</t>
  </si>
  <si>
    <t>Hartolan väkiluku on tasaisesti laskeva. Hartola on jo alkanut purkaa kunnan vuokra-asuntoja väen vähentyessä. Uusia asukkaita kuntaa pyritään houkuttelemaan muun muassa edullisilla tonteilla. Kunnan taloudellinen tilanne on ollut heikko. Hartolan halki kulkeva valtatie 4 nähdään yhtenä mahdollisuutena virkistää liike-elämää. Lastensuojelumenot ovat kasvaneet, ja kunnassa on tapahtunut väkivalta- ja ampuma-aserikoksia.\nKeskustalla on Hartolan valtuustossa kahdeksan paikkaa, Kokoomuksella kuusi, SDP:llä neljä ja perussuomalaisilla kolme. Valtuuston paikkamäärä pienenee 21:stä 17:ään, ja ehdokkaita tulevissa kuntavaaleissa vajaat 50 eli kymmenkunta vähemmän kuin neljä vuotta sitten. Valtapuolueiden arvioidaan pitävän vaaleissa pintansa. Paikkoja valtuustosta tavoittelevat myös vasemmistoliitto ja muutaman vaalikauden tauon jälkeen myös Vihreät.</t>
  </si>
  <si>
    <t>Houkuttelevuus,Lapset ja nuoret,Kunnan talous</t>
  </si>
  <si>
    <t>Hartolan</t>
  </si>
  <si>
    <t>Hattula</t>
  </si>
  <si>
    <t>18-126098</t>
  </si>
  <si>
    <t>Hattula on tunnettu Parolannummesta ja Panssariprikaatista, joka on kunnassa suuri työllistäjä. Hattulaa kosiskeltiin liittymään Hämeenlinnaan, mutta kunta pysyi itsenäisenä. Ikärakenteeltaan Hattula on nuorekas; lähes viidennes kunnan asukkaista on alle 15-vuotiaita. Pääradan, kolmostien ja kantatie 57:n halkoma kunta hyötyy Hämeenlinnan läheisyydestä. Hattula oli keskiajalla merkittävä pyhiinvaelluskohde, josta on merkkinä Hämeen vanhin kirkko, 1400-luvulla rakennettu Pyhän Ristin kirkko.</t>
  </si>
  <si>
    <t>Itsenäisyydestään kiinni pitävä kehyskunta</t>
  </si>
  <si>
    <t>Hattulan tuleva valtuusto joutuu päättämään jatkaako se kouluinvestointeja Juteinikeskuksen valmistumisen jälkeen. Kunnan lainakanta kasvoi reippaasti koulukeskuksen vuoksi. Uudet koulusaneeraukset kasvattaisivat lainat yli 4 000 euroon asukasta kohden. Hattulalla on kyllä varaa lainoihinsa. Kunnan talous on ollut pitkään ylijäämäinen.\nHattulan vaaleja sävyttävät puolueloikkaukset ja poisjäännit. Neljä kuudesta viime vaaleissa valtuustoon päässeistä perussuomalaisesta on vaihtanut puoluetta. Hattulan kakkospuolue SDP saa perussuomalaisilta kunnan viime vaalien ääniharavan, mutta toisaalta kovia demarinimiä on jäämässä listoilta pois. Hattulan suurin puolue kokoomus saa konkarinsa mukaan vaaleihin, samoin kolmanneksi suurin puolue keskusta. Viime vaaleissa yllättänyt perussuomalaiset saa jalkeille kohtuullisen listan.</t>
  </si>
  <si>
    <t>Koulurakentaminen,Velkataakka,Elinkeinot</t>
  </si>
  <si>
    <t>Hattulan</t>
  </si>
  <si>
    <t>Hausjärvi</t>
  </si>
  <si>
    <t>18-146081</t>
  </si>
  <si>
    <t>Hausjärvi on osa Riihimäen seutua. Kuntaliitoskosiskeluista huolimatta Hausjärvi on pysynyt itsenäisenä. 54-tien ohella ratayhteys Riihimäen ja Lahden välillä on Hausjärvelle tärkeä väylä. Kun VR lakkautti junavuoroja kyseiseltä väliltä, hermostuivat sekä kunta että kuntalaiset. Asukkaat ovat olleet huolissaan myös lääkäripalvelujen keskittämisestä Riihimäelle. Hausjärvi on havitellut uusia asukkaita laskemalla tonttien hintaa. Vanhat hämäläiskylät viljelysmaisemineen ovat ominaisia Hausjärvelle.</t>
  </si>
  <si>
    <t>Hausjärvellä lähdetään vaaleihin tilanteessa, jossa edellisten vaalien tulos on vaalikauden aikana muuttunut merkittävästi. Demareiden yhdeksästä valtuutetusta kolme perusti oman ryhmän, josta yksi on jo päätynyt keskustaan. Keskustan ryhmä on paisunut kahdella kahteentoista, kun puolue sai loikkarin myös kokoomuksesta. Vaalipuhuri on muutoinkin kova, sillä yksi perussuomalaisten valtuustoryhmän jäsen lähtee vaaleihin demareiden listalla ja demareista omaan ryhmään loikanneet lähtevät tuleviin vaaleihin vasemmistoliiton listalta. Lisäksi Hausjärven valtuuston koko pienenee kuudella valtuutetulla.\nHausjärven talous puhuttaa. Ryttylän koulun rakentamisen jälkeen kunnalla on velkaa yli 4 000 euroa asukasta kohden. Kun Oitissakin ja Monniissa on rakentamisen paineita, on tulevilla valtuutetuilla kova valinta kunnan koulupalvelujen parantamisen ja rahan riittävyyden välillä.</t>
  </si>
  <si>
    <t>Koulurakentaminen,Talous,Hajaannus</t>
  </si>
  <si>
    <t>Hausjärven</t>
  </si>
  <si>
    <t>Heinola</t>
  </si>
  <si>
    <t>18-132932</t>
  </si>
  <si>
    <t>Heinola on Lahden naapurikaupunki, joka on kärsinyt työpaikkojen katoamisesta. Reumasairaalan ja UPM:n vaneritehtaan lisäksi monet muut yritykset ovat lopettaneet toimintansa Heinolassa. Tämä näkyy myös kaupungin korkeissa työttömyysluvuissa. Heinola jättäytyi alkuvuodesta 2017 aloittaneen Päijät-Hämeen hyvinvointikuntayhtymän ulkopuolelle ja hoitaa perusterveydenhuoltonsa itse niin pitkään kuin se on mahdollista. Heinolassa on valtakunnallisesti arvostettu lintutarha, jossa hoidetaan loukkaantuneita, luonnonvaraisia lintuja. Kaupunki on tunnettu suositusta kesäteatteristaan ja arvostetuista museonäyttelyistään.</t>
  </si>
  <si>
    <t>Työttömyydestä kärsivä teollisuuspaikkakunta</t>
  </si>
  <si>
    <t>Heinola on kärsinyt työpaikkojen katoamisesta. Reumasairaalan ja UPM:n vaneritehtaan lisäksi monet muut yritykset ovat lopettaneet toimintansa. Uutinen Stora Enson suurinvestoinnista Fluting-tehtaaseen otettiin ilolla vastaan, vaikka sen ei uskotakaan tuovan lisää työpaikkoja. Kaupunki jättäytyi vuonna 2017 aloittavan Päijät-Hämeen hyvinvointikuntayhtymän ulkopuolelle ja hoitaa perusterveydenhuoltonsa itse. Seitsemästä koulusta neljä suljettiin syksyllä sisäilmaongelmien takia.\nHeinolan 43-jäsenisen valtuuston suurin ryhmä on SDP, kokoomus on kahden paikan päässä. Sitoutumaton Parempi Heinola keräsi viime vaaleissa yhdeksän valtuutettua, mutta on kutistunut loikkausten seurauksena. Nyt ryhmällä on ehdokkaita SDP:n jälkeen toiseksi eniten. Pienryhmiä on vaaleissa runsaasti, useampikin yhden ja kahden henkilön valtisijayhdistys. Heinola kuuluu niihin harvoihin kuntiin, joissa SKP:llä on valtuustopaikka.</t>
  </si>
  <si>
    <t>Koulurakentaminen,Sote-palvelut</t>
  </si>
  <si>
    <t>Heinolan</t>
  </si>
  <si>
    <t>Heinävesi</t>
  </si>
  <si>
    <t>18-137326</t>
  </si>
  <si>
    <t>Valamon ja Lintulan luostareista sekä vesikanavista tunnettu Heinävesi vetää joka vuosi matkaajia puoleensa. Matkailu onkin kunnalle merkittävä tulonlähde. 3 500 asukkaasta joka kolmas on siirtynyt eläkkeelle. Samalla kunnan työttömyyslukema lähentelee 18 prosenttia.  Kunta siirtyy soteratkaisun myötä Pohjois-Karjalan maakuntaan vuonna 2019. Heinävedeltä on noin tunnin matka Joensuuhun ja Varkauteen.</t>
  </si>
  <si>
    <t>Maakuntaa vaihtava luostarikunta</t>
  </si>
  <si>
    <t>Heinäveden talous on tällä hetkellä velkainen, sillä viime vuosina on investoitu muun muassa kouluihin. Heinäveden sosiaali- ja terveyspalvelut on tämän vuoden alusta saakka tuottanut Pohjois-Karjalan alueella toimiva SiunSote. Vuonna 2019 Heinävesi siirtyy myös kuntana Etelä-Savosta Pohjois-Karjalaan, joten kuntaliitoksiin ei toistaiseksi nähdä tarvetta. Tulevalla valtuustokaudella tullaan keskustelemaan muun muassa matkailun kehittämisestä, Heinäveden taajaman infrastruktuurin ja yleisilmeen päivittämisestä sekä laajakaistaverkon rakentamisesta.\nKevään vaaleihin lähtevät tasavahvoista asemista keskusta, SDP ja kokoomus. Puolueiden ehdokasmäärät ovat laskeneet, mutta muuten asetelma on sama kuin viime vaaleissa. Valtuuston koko pienenee neljällä paikalla 17:ään.</t>
  </si>
  <si>
    <t>Matkailu,Laajakaista,Maakuntaloikka</t>
  </si>
  <si>
    <t>Heinäveden</t>
  </si>
  <si>
    <t>Helsinki</t>
  </si>
  <si>
    <t>Helsingfors</t>
  </si>
  <si>
    <t>18-150046</t>
  </si>
  <si>
    <t>Helsingillä on Suomen pääkaupunkina erikoisasema. Siihen liitetään yhteiskunnan kehityksen toivot ja pelot. Helsingin ja pääkaupunkiseudun pitäisi toimia talouden veturina, mutta kallis asuminen jarruttaa muuttoliikettä. Pääkaupunkiseudun väestönkasvusta yli 70 prosenttia selittyy luonnollisella väestönkasvulla ja nettomaahanmuutolla. Neljännes jää muuttoliikkeelle muualta Suomesta.\nMuu Suomi seuraa Helsinkiä tarkasti. Huomiota kiinnitetään muun muassa maahanmuuton vaikutuksiin ja tapamuutoksiin. Esimerkiksi useat pääkaupunkiseudun seurakunnat haluaisivat vihkiä homopareja. Helsingissä kirkkoon kuuluu alle 70 prosenttia kaupunkilaisista, kun muualla Suomessa luku on korkeampi. Kaupungin lainakanta on kaksinkertaistunut sitten vuoden 2008. Taustalla ovat suuret investoinnit, joiden takia kaupungin pitää turvautua jatkossakin lainarahoitukseen. Tulevaisuudessa siintävät Kruunusiltojen ja Raide-Jokerin rakentaminen. Kaupunki pyrkii hidastamaan velkaantumistaan myymällä omaisuutta.\nKaupungin taloudelliset lähtökohdat ovat kuitenkin moneen muuhun kuntaan verrattuna kadehdittavat. Kaupungissa on keskimääräistä enemmän yritystoimintaa, kaupunkilaisten koulutustaso on korkea eikä ikääntyminen rasita taloutta yhtä pahasti kuin monessa muussa kunnassa. Helsinki saa muihin kuntiin verrattuna paljon vähemmän valtionosuuksia, mikä on herättänyt närää tulevaisuuden investointeja miettivissä kaupunkilaisissa.</t>
  </si>
  <si>
    <t>koko Suomen johtotähti</t>
  </si>
  <si>
    <t>Pääkaupunkia vaivaa krooninen asuntopula ja jatkuvasti nousevat asumiskustannukset. Uudet asuinalueet eivät kuitenkaan saa jyrätä kaupunkilaisille rakkaita viheralueita. Miten turvataan kohtuuhintainen asuntotuotanto väkimäärän kasvaessa? Helsingin keskustassa tilasta vääntävät kättä autot ja ihmiset. Ovatko ruuhkamaksut tulevaisuuden suunta tai pitäisikö keskusta pyhittää kävelijöille? Toisaalta kaupunkibulevardien on pelätty haittaavan työmatkaliikennettä ympäryskunnista. Kantakaupungin omaleimainen kulttuuri on osa Helsingin henkeä. Onko kovaäänisille massatapahtumille kuitenkaan enää tilaa tiivistyvässä kaupungissa?\nKuntavaaleja leimaa vahvasti tuleva pormestarikilpa. Kokoomus on toiminut jo pitkään Helsingin ykköspuolueen paikalla, mutta myös vihreät haluavat valtuuston suurimmaksi. Väriä puoluekenttään tuovat ensimmäistä kertaa ehdolla olevat uudet puolueet.</t>
  </si>
  <si>
    <t>Asunnot,Viheralueet,Liikenne</t>
  </si>
  <si>
    <t>Helsingin</t>
  </si>
  <si>
    <t>Hirvensalmi</t>
  </si>
  <si>
    <t>18-148395</t>
  </si>
  <si>
    <t>Yli 2 000  asukkaan Hirvensalmi on Mikkelin kainalossa Etelä-Savon “Kauniainen”, johon monet tuovat verotulonsa Mikkelistä. Hirvensalmen talous onkin kunnossa ja kunta on lähes velaton. Tuloja kuntaan tuovat myös mökkiläiset, jotka kesäisin ottavat kunnan haltuunsa. Kuntaa ympäröivätkin useat järvet. Mollivoittoista sen sijaan on väestön vähentyminen. Hirvensalmi on Ahti Karjalaisen syntymäkunta, joka nykyisin niittää mainetta Vain elämää-sarjan kuvauspaikkana.</t>
  </si>
  <si>
    <t>Etelä-Savon Kauniainen</t>
  </si>
  <si>
    <t>Vahvaa taloutta on viime vuosina rasittanut sote-menojen kasvu. Aiemmin kunta osti sosiaali- ja terveyspalvelut Mikkelin kaupungilta, mutta tämän vuoden alusta palvelut on tuottanut Essoten kuntayhtymä. Tuloveroprosenttia on jouduttu nostamaan, joten puolueet eivät halua lisäkorotuksia.\nTulevalla valtuustokaudella Hirvensalmella etsitään keinoja houkutella kuntaan uusia asukkaita ja yrityksiä. Väestö ikääntyy, joten palvelukeskus Heikinkodin perusparannuksesta on odotettavissa päätöksiä. Keskustelua herättävät myös vesi- ja viemäriverkoston korjaaminen ja jätevedenpuhdistamon päivittäminen.\nKuluvalla kaudella keskusta on pitänyt hallussaan yli puolta Hirvensalmen valtuustopaikoista. Nyt keskustan kuntavaaliehdokkaiden määrä on laskenut tuntuvasti viime vaaleista, samoin SDP:n. Vakiintuneita puolueita haastaa Itsenäinen KuntaLiike. Valtuuston 21 paikkaa tavoittelee yhteensä vain 34 ehdokasta.</t>
  </si>
  <si>
    <t>Kuntatalous,Yritykset</t>
  </si>
  <si>
    <t>Hirvensalmen</t>
  </si>
  <si>
    <t>Hollola</t>
  </si>
  <si>
    <t>18-126832</t>
  </si>
  <si>
    <t>Hollola on Päijät-Hämeen toiseksi suurin kunta. Aikoinaan suurpitäjänä se kattoi koko maakunnan alueen. Nyt Lahden kylkeen on kehittynyt hyvien veronmaksajien asuinalue, jonka työttömyysaste on maakunnan matalimpia. Kuntaliitos Hämeenkosken kanssa kasvatti väkiluvun 24 000 asukkaaseen ja Hollola on ollut mukana muissakin seudun liitosselvityksissä, mutta epäluulo Lahtea kohtaan on pitänyt sen itsenäisenä kuntana.\nHollolassa on paljon lapsia ja nuoria, ja kunta rakentaa leasing-rahoituksella kahta uutta koulua. Lahden eteläisen kehätien rakentuminen vahvistaa Hollolan elinvoimaa. Kunta onkin lupautunut maksamaan kymmeneksen uuden tien kustannuksista. Edunvalvonta on kunnossa, sillä Hollolalla on jopa kolme istuvaa kansanedustajaa. Kunnan alueella sijaitseva Tiirismaa on Etelä-Suomen korkein mäki, ja Messilä on tärkeä matkailukohde.</t>
  </si>
  <si>
    <t>Kasvava Lahden kehyskaupunki</t>
  </si>
  <si>
    <t>Hollolan työttömyysaste on maakunnan matalimpia. Kuntaliitos Hämeenkosken kanssa kasvatti väkiluvun 24 000 asukkaaseen. Hollolassa on paljon lapsia ja nuoria, ja kunta rakentaa leasing-rahoituksella kahta uutta koulua. Lahden eteläisen kehätien rakentuminen lisää merkittävästi Hollolan elinvoimaa. Hollolassa on halua rakentaa tuulivoimaa kuntaan, mutta se on kohdannut voimakasta vastustusta.\nKokoomus keräsi Hollolassa viime vaaleissa suurimman potin. Sillä on 14 valtuutettua 43-paikkaisessa valtuustossa. Keskustalla ja perussuomalaisilla on molemmilla kahdeksan valtuutettua.</t>
  </si>
  <si>
    <t>Koulut,Vetovoima</t>
  </si>
  <si>
    <t>Hollolan</t>
  </si>
  <si>
    <t>Honkajoki</t>
  </si>
  <si>
    <t>18-133350</t>
  </si>
  <si>
    <t>Honkajoki sijaitsee Satakunnan pohjoisrajalla sivussa keskuksista. Sijainnista ja talousvaikeuksista huolimatta kunta sinnittelee itsenäisenä. Honkajoko nojaa kuitenkin vankasti muutamaan peruspilariin: kunnassa tuotetaan noin kolmannes Suomen ruukkusalaateista ja käsitellään valtaosa teurastamoiden sivutuotteista. Honkajoki on tunnettu myös maanrakennuskoneiden mekkana.</t>
  </si>
  <si>
    <t>kohtuumenestyjä ei-kenenkään-maalla</t>
  </si>
  <si>
    <t>Honkajoella asuminen on kuntaveron näkökulmasta kalleinta koko Satakunnassa. Pohjois-Satakunnassa sijaitseva pikkukunta nosti täksi vuodeksi kuntaveronsa 22 prosenttiin. Kunta on silti tunnettu vahvana yrityskuntana, joka on muun muassa raskaskonekaupan keskuksia Suomessa. Tänä vuonna 150 vuotta täyttävä Honkajoki nousi vuosi sitten otsikoihin, kun valtuusto päätti monien yllätykseksi vaihtaa kunnanjohtajaa määräaikaisen sopimuksen päätyttyä.\nKuntavaaleissa mielenkiinto kohdistuu keskustan suosioon. Se menetti edellisissä vaaleissa yksinkertaisen enemmistön valtuustossa, kun perussuomalaiset kasvatti rajusti äänimääräänsä.</t>
  </si>
  <si>
    <t>Kuntatalous,Yritystoiminta</t>
  </si>
  <si>
    <t>Honkajoen</t>
  </si>
  <si>
    <t>Huittinen</t>
  </si>
  <si>
    <t>18-140787</t>
  </si>
  <si>
    <t>Turku–Tampere–Pori-kolmion keskellä sijaitseva Huittinen on monipuolinen kaupan keskus ja vilkas linja-autoliikenteen risteyspaikka. Huittisten velkataakka on pysynyt kurissa, vaikka kaupunki on investoinut viime vuosina kohtuullisen paljon. Jokien halkomasta pikkukaupungista ovat lähteneet maailmalle muun muassa presidentti Risto Ryti ja jazzmuusikko Jukka Perko.</t>
  </si>
  <si>
    <t>kauppakeskus ristetyspaikassa</t>
  </si>
  <si>
    <t>Peltojen keskellä sijaitseva Huittinen on Satakunnan liikennekeskittymä, jonka halki matkataan niin Turun, Helsingin, Porin kuin Tampereen ja Raumankin suuntaan. Yritteliäisyys näkyy työttömyysprosentissa, joka on pysynyt selvästi Satakunnan keskiarvoa matalammalla alle kymmenessä prosentissa. Kaupunki on viime aikoina käyttänyt rahaa koulujen ja urheilupaikkojen rakentamiseen.\nHuittisten politiikka on viime vuosina ollut porvarien hallitsemaa. Suurimmat puolueet ovat hallituskumppanit keskusta, kokoomus ja perussuomalaiset. Perässä tulevista ryhmistä vasemmistoliitto on niukasti demareita suurempi. Erikoisuutena valtuustossa on istunut myös yksi vihreä poliitikko. Hajapaikka on ollut myös kristillisdemokraateilla.</t>
  </si>
  <si>
    <t>Urheilupaikat,Työllisyys</t>
  </si>
  <si>
    <t>Huittisten</t>
  </si>
  <si>
    <t>Humppila</t>
  </si>
  <si>
    <t>18-127019</t>
  </si>
  <si>
    <t>Asukasmäärältään pieni Humppila sijaitsee kakkos- ja ysiteiden risteyksessä. Erityisesti kakkostien alue on osoittautunut merkittäväksi, sillä sen varteen on rakentunut matkailijoita pysäyttävä ostosalue. Humppilalle ovat tärkeitä myös junayhteydet Turkuun ja Tampereelle. Nämä eivät kuitenkaan ole estäneet väkiluvun vähentymistä. Kunta haaveili taannoin lentokentästä sekä siihen liittyvästä työpaikka- ja logistiikka-alueesta, mutta turhaan. Tuulivoimapuiston osalta suunnitelmat ovat sen sijaan edenneet pidemmälle.</t>
  </si>
  <si>
    <t>Hiljenevä maalaispitäjä</t>
  </si>
  <si>
    <t>Humppila on hyvien liikenneyhteyksien keskellä, sieltä tuntuu olevan helppo päästä pois. Kunta on menettänyt jo nyt pienestä väkiluvustaan asukkaita kovaan tahtiin ja olisi kumma, ellei väestökato puhuttaisi kuntavaaleissa. Humppilassa on ollut suuria suunnitelmia aina kansainvälisestä rahtilentokentästä alkaen. Sitä ei ole tullut, mutta tuulivoimaloita rakennetaan. Kunta rakentaa myös itse: budjetissa on tälle vuodelle uusi päiväkoti ja urheilukenttä.\nTalousarvio on alijäämäinen, joten rakentamiseen on otettava lainaa. Humppila on maan kovimpia verottajia 22 prosentin kunnallisverolla, joten myös taloustilanne noussee vaaleissa keskustelunaiheeksi. Poliittinen valta keskittyy, sillä viime vaaleissa viidenneksen äänistä saaneilla perussuomalaisilla ja vihreillä on kummallakin vain yksi ehdokas.</t>
  </si>
  <si>
    <t>Väestökato,Talous,Lentokenttä</t>
  </si>
  <si>
    <t>Humppilan</t>
  </si>
  <si>
    <t>Hyrynsalmi</t>
  </si>
  <si>
    <t>Kainuu</t>
  </si>
  <si>
    <t>18-148737</t>
  </si>
  <si>
    <t>Kainuun keskellä sijaitseva Hyrynsalmi on tunnettu suopotkupallon kotina, Suomen eteläisimpänä poronhoitoalueena, yhtenä vanhimmista asutusalueista, Tommi-puukosta sekä Ukkohalla-Paljakka laskettelukeskuksesta. Pieni kunta kamppailee työttömyyden kanssa, sillä se kärsii yhdestä Kainuun korkeimmista työttömyysprosenteista. Suomen itsenäisyydessä Hyrynsalmella oli roolinsa, sillä siellä asunut maalaisliiton kansanedustaja Johan Alfred Heikkinen eli Hallan Ukko oli ensimmäisiä, joka julkisesti vaati Suomen julistamista itsenäiseksi vuoden 1917 aikana.</t>
  </si>
  <si>
    <t>Työttömyyden kanssa painiva suopotkija</t>
  </si>
  <si>
    <t>Kainuun keskellä sijaitseva Hyrynsalmi joutuu maakuntauudistuksen myötä pohtimaan entistä tarkemmin, miten kunta selviää kasvavien vastuiden ja niukkenevien resurssien edessä. Isompia hankkeita Hyrynsalmella ei ole tulevaisuudessa tiedossa, joten uusien valtuutettujen mielipiteitä tarvitaan perusasioiden hoitamista varten. Pieni kunta kamppailee työttömyyden kanssa, sillä se kärsii yhdestä Kainuun korkeimmista työttömyysprosenteista.\n21-paikkaisen valtuuston selvästi suurin puolue on keskusta, jolla on yli puolet valtuustopaikoista. Vihreillä ja kristillisdemokraateilla ei ole paikkakunnalla ehdokkaita.</t>
  </si>
  <si>
    <t>Selviytyminen,Työttömyys,Peruspalvelut</t>
  </si>
  <si>
    <t>Hyrynsalmen</t>
  </si>
  <si>
    <t>Hyvinkää</t>
  </si>
  <si>
    <t>Hyvinge</t>
  </si>
  <si>
    <t>18-142278</t>
  </si>
  <si>
    <t>Hyvinkää on radanvarren kehyskuntadominon pohjoisin palikka Helsingin ja Hämeenlinnan puolivälissä. Se on myös osa Helsingin niin sanottua viidettä kehätietä eli Hanko–Lohja–Hyvinkää–Mäntsälä–Porvoo-valtatietä.\nHyvinkää on radanvarren kehyskunnista suurin, ja yhdistelmä teollisuutta, maataloutta ja kauppaa. Uuden kauppakeskus Willan ja viereisten uusien liikuntatilojen sijainti kiinni kiskoissa on saavutettavuudeltaan helppo. Hyvinkäänkin murheenkryyni on viime vuosina ollut talous: alijäämät ovat paisuneet ja kaupunki on joutunut voimakkaasti tasapainottamaan talouttaan. Sote-riepottelussa kaupunki on pystynyt pitämään kiinni aluesairaalastaan.\nPerinteinen ulkoilualue ja hiihtokeskus Sveitsi on jäänyt pimentoon, mutta luo nahkaansa. Hotellia remontoidaan ja uimalaa sekä seikkailupuistoja kehitetään. Visioissa siintelee uusi tuleminen.</t>
  </si>
  <si>
    <t>Kehä viitosen kasvukeskus</t>
  </si>
  <si>
    <t>Hyvinkää investoi katukuvaan ja uusiin asuinalueisiin lähivuosina. Entiselle Hangonratapihalle on nousemassa uusi asuinalue Hangonsilta ja myös Sveitsin alue on kohoamassa uuteen loistoon. Ilmoille on kuitenkin noussut huoli siitä, jäävätkö vanhat kyläkeskukset uusien alueiden varjoon? Kaupunkilaisia on muun muassa puhuttanut kyläkoulujen ja päiväkotien säilyminen sekä kyläkeskuksien pelätty näivettyminen. Kesällä käytöstä poistui kotihoidon tuen päälle maksettava Hyvinkää-lisä, mikä herätti myös paljon tunteita. Pitäisikö tuki palauttaa?\nUudella valtuustolla on edessään palveluverkkopäätöksiä, kaavoitusprosesseja sekä lukuisien uusien hankkeiden toimeenpanoa. Kaupungin talous on saatu tasapainoon, mutta rahan kanssa tasapainoilu ei ole ohi. Puolueista kärkisijaa ovat pitäneet pitkään SDP ja kokoomus.</t>
  </si>
  <si>
    <t>Investoinnit,Palveluverkko,Kyläkeskukset</t>
  </si>
  <si>
    <t>Hyvinkään</t>
  </si>
  <si>
    <t>Hämeenkyrö</t>
  </si>
  <si>
    <t>Tavastkyro</t>
  </si>
  <si>
    <t>18-142434</t>
  </si>
  <si>
    <t>Joko kirjailija F.E. Sillanpään synnyinmaisemat vetävät väkeä Hämeenkyröön tai sitten kunta vain hyötyy Tampereen vetovoimasta. Totta kuitenkin on, että kunnan asukasluku on ollut viime vuodet kasvussa. Hämeenkyrön iso teollinen työllistäjä on yhä Metsä Board Kyro, vaikka rakennemuutos on iskenyt paikkakunnalle ja tehdas ilmoittanut lopettavansa tapettipaperin valmistamisen. Työttömyys on korkea, eikä kunta ole välttynyt velalta. Talous nojaa vahvasti palveluihin, ja erilaisia pk-yrityksiä on paljon. Moni pirkanmaalainen on esimerkiksi tottunut poimimaan pakastemarjansa Hämeenkyrön lukuisilta marjatiloilta.</t>
  </si>
  <si>
    <t>Nobelistin kasvava synnyinkunta</t>
  </si>
  <si>
    <t>Hämeenkyrön uuden valtuuston suurin tehtävä on löytää lisää säästöjä. Rakenteellisia muutoksia on pakko tehdä, sillä kunta on velkaantunut pahasti. Uutta rahanmenoa on silti tiedossa. Vanhusten tehostetun palveluasumisen yksikkö kaipaa saneerausta, viemärirunkolinjasto laajenee ja kunnalle jää osansa maksettavaksi myös ns. Hämeenkyrön ohitustiestä.\nHämeenkyröä on kurittanut erityisesti teollisten työpaikkojen kato. Tuleva valtuusto joutuu vakavasti miettimään kunnan roolia elinkeinopolitiikassa ja uusien työpaikkojen luomisessa.</t>
  </si>
  <si>
    <t>säästöt,yritykset,työttömyys</t>
  </si>
  <si>
    <t>Hämeenkyrön</t>
  </si>
  <si>
    <t>Hämeenlinna</t>
  </si>
  <si>
    <t>Tavastehus</t>
  </si>
  <si>
    <t>18-135540</t>
  </si>
  <si>
    <t>Hämeenlinna on Kanta-Hämeen suurin kaupunki. Hämeenlinnaan liittyivät vuonna 2009 naapurikunnat Hauho, Lammi, Tuulos, Kalvola ja Renko. Viime vuodet ovat tarkoittaneet tiukkaa talouskuria, silti tilanne ei ole helpottanut. Sote-muutoksiin Hämeenlinnassa varaudutaan jo nyt muokkaamalla kuntaorganisaatiota. Kuntapolitiikkaa ovat repineet henkilöiden väliset riidat. Nyt tilanne on rauhoittunut. Sibeliuksen syntymäkaupungilla on hyvä sijainti Helsingin ja Tampereen välissä. Kaupungin motto on: &amp;quot;Ihan lähellä&amp;quot;.\nKaupungin halki kulkevat kolmostie ja päärata. Hämeenlinna on kuulunut muuttovoittajiin, mutta nyt virta on kääntynyt tappiolliseksi. Moni kulkee työssä muualla, mutta myös Hämeenlinnaan tullaan töihin. Kaupunkiin on esimerkiksi siirretty valtion hallintoa. Julkinen liikenne onkin erityisen tärkeä. Rautatieasema on Suomen neljänneksi vilkkain matkustajamäärän perusteella.\nHämeenlinna on ylpeä luonnosta ja historiasta, kuten Hämeen keskiaikaisesta linnasta ja Suomen ensimmäisestä kansallisesta kaupunginpuistosta. Toimialoista yksi merkittävimmistä on kone- ja metalliteollisuus. Sitä edustavat muun muassa SSAB ja Konecranes.</t>
  </si>
  <si>
    <t>Kulttuurikaupunki väylien varrella</t>
  </si>
  <si>
    <t>Hämeenlinnan valtuustokautta on värittänyt riitely, jota on käyty oikeudessa asti. Poliisitutkintaruletissa ja muussa riitelyssä ovat puolueista olleet mukana toisella puolella valtapuolueet kokoomus ja SDP sekä niitä vastassa perussuomalaiset. Muut puolueet, erityisesti valtakunnallisissa mielipidekyselyissä menestynyt vihreät, saattavat saada riitelyn vuoksi nostetta vaaleissa. Perussuomalaisissakin kaksi valtuutettua on loikannut keskustaan. Talous, väestönkasvun tyrehtyminen, keskustan hiljentyminen ja, parkkipaikkaongelmat, etenkin ikuisuusasia toriparkki, nousevat esille näissäkin vaaleissa.&amp;quot;Hämeenlinnaan valitaan kahdeksan valtuutettua vähemmän kuin edellisissä vaaleissa. Jaossa on paljon pois jääneiden ääniä. Demareiden Johannes Koskinen ja Iisakki Kiemunki, kokoomuksen Jari Koskinen ja perussuomalaisten Ismo Soukola keräsivät viime vaaleissa lähes 4 000 ääntä.</t>
  </si>
  <si>
    <t>Väestökehitys,Keskusta,Parkkipaikat,Toriparkki</t>
  </si>
  <si>
    <t>Hämeenlinnan</t>
  </si>
  <si>
    <t>Ii</t>
  </si>
  <si>
    <t>18-127904</t>
  </si>
  <si>
    <t>Iin kunta on tullut tunnetuksi tavoitteestaan pienentää kunnan hiilijalanjälkeä muun muassa uusiutuvalla energialla. Tähän liittyvät myös monet vireillä olevat tuuli- ja aurinkoenergiahankkeet. Suuria lähivuosien investointeja kunnalle ovat Haminan koulukeskus sekä liikuntakeskus. Kunta sijaitsee Oulun ja Kemi-Tornion välillä, mikä selittää kunnan väestönkasvua. Työttömyys on kuitenkin korkeaa, eivätkä talousluvut mairittele kuntaa. Ii on pyrkinyt huolehtimaan kylien elinvoimaisuudesta ja se on yksi syy siihen, miksi Ouluun kuuluva Jakkukylä on hakeutumassa osaksi Iin kuntaa.</t>
  </si>
  <si>
    <t>Kasvava tuulivoimakunta</t>
  </si>
  <si>
    <t>Ii on investoinut viime vuosina vahvasti. Vielä kesken olevaa Haminan koulua ja terveyskeskusta on rakennettu yli 10 miljoonalla eurolla. Kunta on tehnyt jo pitkään hyvää tulosta. Tulevina vuosina rahaa on tarkoitus käyttää liikuntahalliin, mutta suunnitelmissa välkkyvät myös uima- ja jäähalli. Ii tunnetaan tuuli- ja vesivoimastaan, ja aurinkosähkön tuotantoa lisätään tuntuvasti lähivuosina. Kaavoituksessa halutaan lisätä kunnan ja keskustan houkuttelevuutta yrityksille ja ihmisille. Meri ja joki halutaan tuoda lähemmäs asukkaita.\nIin valtuuston rakenne on ollut varsin mielenkiintoinen noin 10 000 asukkaan kunnaksi. Se ei yllätä, että 16 valtuutetun keskusta on selvästi suurin ryhmä, mutta valtuustossa on ollut peräti seitsemän muutakin ryhmää. Niistä kaksi puolueiden ulkopuolista ryhmää eivät asettaneet ehdokkaita tällä kertaa.</t>
  </si>
  <si>
    <t>Investoinnit,Uusiutuva energia,Meri ja joki</t>
  </si>
  <si>
    <t>Iin</t>
  </si>
  <si>
    <t>Iisalmi</t>
  </si>
  <si>
    <t>Idensalmi</t>
  </si>
  <si>
    <t>Pohjois-Savo</t>
  </si>
  <si>
    <t>18-141403</t>
  </si>
  <si>
    <t>Iisalmi on vireä Ylä-Savon keskus. Iisalmi tunnetaan etenkin panimoyhtiö Olvista. Alueen tunnettuja vientiyrityksiä ovat muun muassa kaiutinvalmistaja Genelec sekä kaivosajoneuvoja valmistava Normet Group. Myös perinteisellä maataloudella on yhä merkittävä rooli.\nHistoriallisesti Iisalmi muistetaan etenkin Suomen sodan aikaisesta Koljonvirran taistelusta (1808). Kaupungin kulttuurielämä keskittyy paikalliseen kulttuurikeskukseen. Iisalmessa on myös maailman pienin ravintola, kaksi asiakasta vetävä Kuappi. Urheilussa kaupungin ykkösjoukkue on nyt ensimmäistä kauttaan jääkiekon Mestiksessä pelaava Iisalmen Peli-Karhut.</t>
  </si>
  <si>
    <t>Ylä-Savon vireä keskus</t>
  </si>
  <si>
    <t>Iisalmessa mietitään sote-uudistuksen vaikutuksia kaupungin talouteen. Toiminta on pysynyt budjetissa, mutta ylitykset ovat tulleet juuri sosiaali- ja terveyspuolelta. Poliittiset ryhmät arvioivat talouden kiristyvän. Investointilistalle on tulossa uimahalli, pieniä kouluja sekä päiväkoteja, joita pitäisi uusia nykyvaatimusten tasolle. Päiväkodeissa on sisäilmaongelmia, ja kaupungin eteläosaan tarvitaan uusi päiväkoti korvaamaan kolmea aiempaa. Keskusteluun voi nousta myös kyläkoulujen lakkauttaminen. Käynnissä on myös iso jätevedenpuhdistamon uudistaminen.\nValtuuston selvästi suurin puolue on keskusta, jolla on 16 paikkaa. Puolueen muutama nykyinen valtuutettu ei kuitenkaan asetu ehdolle, muun muassa kaupunginhallituksen nykyinen puheenjohtaja. SDP:llä kaikki nykyiset valtuutetut ovat ehdolla.</t>
  </si>
  <si>
    <t>Uimahalli,Kouluverkko,Sisäilmaongelmat</t>
  </si>
  <si>
    <t>Iisalmen</t>
  </si>
  <si>
    <t>Iitti</t>
  </si>
  <si>
    <t>18-139713</t>
  </si>
  <si>
    <t>Iitin viime vuosien kuntapolitiikkaa on leimannut taistelu itsenäisyydestä ja maakunnan vaihdosta Kymenlaaksosta Päijät-Hämeeseen. Kauan odotetun päätöksen turvin Iitti pääsee liittymään Päijät-Hämeen maakuntaan 2019. Sosiaali- ja terveyspalvelut Iitti on hankkinut Päijät-Hämeestä jo vuosia. Iitti on maaseutukunta, mutta kuntalaisia työllistävät myös pienteollisuus ja palvelut. Piristystä koko seutukunnalle odotetaan valtatie 12 varrelle rakennettavasta moottoriurheiluradasta, jossa kaavaillaan ajettavan MotoGP-sarjan MM-osakilpailu vuonna 2018.</t>
  </si>
  <si>
    <t>Maakuntaa vaihtava maaseutukunta</t>
  </si>
  <si>
    <t>Iitin lähivuosia leimaa kaksi asiaa: moottoriurheilukeskus Kymi Ring sekä kunnan siirtyminen Päijät-Hämeeseen. Rakenteilla olevalla Kymi Ringillä on tarkoitus ajaa moottoripyörien MotoGP-kisat jo vuonna 2018 ja myöhemmin mahdollisesti jopa Formula 1 -kisoja. Radalle on kaavailtu myös raskaan liikenteen ajokoulutusta. Kunta on mukana hankkeessa, mutta kunnallistekniikan noin seitsemän miljoonan euron kustannusten pitäisi mennä pääosin muiden kuin kunnan piikkiin. Maakunnan vaihdos toteutuu vuoden 2019 alussa. Kaikki ei mene kunnassa uusiksi, sillä Iitti on jo vuosia tukeutunut sosiaali- ja terveyspalveluissa Päijät-Hämeeseen.\nValtuustossa suurin puolue on keskusta. Sillä on kymmenen valtuutettua 27-paikkaisessa valtuustossa. Ehdokkaita on toistakymmentä vähemmän kuin 2012 vaaleissa. Valtuuston tai hallituksen puheenjohtajat eivät ole enää ehdolla.</t>
  </si>
  <si>
    <t>Moottoriurheilu,Maakuntaloikka</t>
  </si>
  <si>
    <t>Iitin</t>
  </si>
  <si>
    <t>Ikaalinen</t>
  </si>
  <si>
    <t>Ikalis</t>
  </si>
  <si>
    <t>18-133115</t>
  </si>
  <si>
    <t>Ikaalisista ei puutu vettä eikä rantaa, mikä tuntuu myös kaupungin kassassa. Kiinteistöveron tuotto on suhteellisesti maakunnan korkeimpia kylpylän ja lukuisten lomakiinteistöjen ansiosta. Kylpylä kumppaneineen on myös merkittävä työllistäjä. Toisaalta korkea työttömyys ja iso ikääntyvien pitkäaikaistyöttömien joukko rasittaa taloutta. Ikaalisissa ollaan levottomia valtion koulutussäästöistä, koska kaupungissa on paljon toisen asteen opiskelupaikkoja. Ikaalisista valmistuu esimerkiksi aseseppiä ja harmonikanrakentajia. Haitari kuuluu Ikaalisiin: Sata-Häme soi, ja hanuritalossa on sekä Suomen harmonikkainstituutin että -liiton päämaja.</t>
  </si>
  <si>
    <t>Työllisyyttä hakeva kylpyläkaupunki</t>
  </si>
  <si>
    <t>Ikaalisissa puhuttaa vanhusten hoitoyksiköiden mahdollinen yksityistäminen. Kaupunki on jo tehostanut sote-palvelujaan, koska haluaa pitää ne lähellä sittenkin, kun vastuu siirtyy maakunnalle. Kaupunki myös valmistautuu myymään uusille maakunnan sote-yksiköille palvelujaan kuten ICT-osaamista tai ruoka- ja kiinteistöhuoltoa. Uudelle valtuustolle ei ole tiedossa kovin kalliita asioita päätettäväksi. Kouluverkko on saneerattu, ja keskustan koulukin valmistuu jo ensi syksyksi. Näkyvissä on liikunta- ja koulutilojen korjauksia, ja rahaa tarvitaan myös katuihin ja kunnallistekniikkaan.\nMoni kunnallispolitiiikan konkari jättää tehtävänsä, joten uusille päättäjille tulee tilaa 27-paikkaisessa valtuustossa. Oppiaika jää kuitenkin lyhyeksi. Pian lomien jälkeen on päätettävä veroprosentista ja talousarviosta sekä kaupungin uudesta hallintomallista ja strategiasta.</t>
  </si>
  <si>
    <t>lähipalvelut,saneeraukset</t>
  </si>
  <si>
    <t>Ikaalisten</t>
  </si>
  <si>
    <t>Ilmajoki</t>
  </si>
  <si>
    <t>18-148913</t>
  </si>
  <si>
    <t>Ilmajoki on perinteikäs emäpitäjä, mutta iästään huolimatta alueen nuorekkaimpia ja lapsivoittoisimpia kuntia. Talouteen ja verotulokehitykseen ollaan tyytyväisiä. Liekö nuijamiesten kapinahenki edelleen elossa, sillä kuntapolitiikka on varsin värikästä. Ilmajoki ei ole myöskään suostunut kuntajakoselvityksiin viime vuosina. Siitä huolimatta ilmajokiset hakevat leipänsä pääosin Seinäjoelta – viina toki poltetaan itse Altian Koskenkorvan tehtaassa. Viinatehtaan lisäksi omat työpaikat ovat pellolla ja kunnan laitoksissa.</t>
  </si>
  <si>
    <t>Itsenäisyydestään huolehtiva viinapitäjä</t>
  </si>
  <si>
    <t>Ilmajoen kuntapolitiikka on kuluvalla kaudella ollut kaikkea muuta kuin seesteistä. Seuraavallekin vaalikaudelle jää väännettävää. Tuulivoimakaava on kesken ja herättää tunteita. Jos turvapaikanhakijoista tulee puhe, kiistelyä syntyy varmasti. Koulutuspaikkojen katoaminen Ilmajoelta on iso huoli. Ilmajoen erikoispiirteenä on heikko työpaikkaomavaraisuus. Suurin osa käy töissä Seinäjoella. Väkimäärä kuitenkin kasvaa juuri Seinäjoen läheisyyden ansiosta.\nIlmajoella puolueiden valtasuhteissa on kuluneen vaalikauden aikana tapahtunut kummia. Perussuomalaisten kuuden hengen miehistö kutistui kesken kauden puoleen, kun kaksi edustajaa palasi takaisin keskustaan ja yksi demareiden ryhmään. Keskusta pitää valtaa, kokoomus tulee kakkosena ja demarit kolmantena. Kaikki keskustavaltuutetut ovat lähdössä kevään vaaleihin hakemaan uutta mandaattia.</t>
  </si>
  <si>
    <t>riitely,koulutus,työpaikat</t>
  </si>
  <si>
    <t>Ilmajoen</t>
  </si>
  <si>
    <t>Ilomantsi</t>
  </si>
  <si>
    <t>Ilomants</t>
  </si>
  <si>
    <t>Pohjois-Karjala</t>
  </si>
  <si>
    <t>18-137577</t>
  </si>
  <si>
    <t>Sotahistoriastaan tunnettu Ilomantsi on EU:n mantereen itäisin kunta, ja siellä vuollaan kultaa Pampalon kaivoksessa. Ilomantsista piti tulla suuri kaviaarin tuottaja, mutta yksityisen firman aikeet tyssäsivät. Korkeasta työttömyydestä ja muuttotappiosta kärsivä Ilomantsi on ehdolla Vapon hiilitehtaan sijoituspaikaksi. Suomen ortodoksisimmassa kunnassa yhteydenpitoa helpottaa kattava laajakaistaverkko Ilonet. Ilomantsin nimikkoeläin on karhu.</t>
  </si>
  <si>
    <t>Hiilitehdasta janoava kaivoskunta</t>
  </si>
  <si>
    <t>Ilomantsin taloustilanne on kohtuullinen. Kunta on palkittu pariin otteeseen yrittäjäystävällisyydestä ja kylämyönteisyydestä. Nettiyhteydet on rakennettu kuntoon. Uusia työpaikkoja tarvitaan, sillä joka viides työikäinen on työtön. Nyt toivotaan, että Vapo rakentaisi teknisen hiilen tehtaan pellettitehtaansa viereen. Matkailu on tärkeää, ja erämaakunnassa on kaksi kansallispuistoa. Kyläkouluista ja omasta lukiosta on pidetty kiinni, mutta lapsia on yhä vähemmän. Muuttotappiokunnassa puhutaan pakolaisten ottamisesta, ja asia voi päätyä uuden valtuuston harkittavaksi. Päätettäväksi tulevat myös terveyskeskuksen ja palvelukeskuksen korjaaminen.\nSuurin puolue on keskusta. Perussuomalaiset nousi kuitenkin viime vaaleissa kolmanneksi suurimmaksi SDP:n jälkeen. Perussuomalaisten kannatus onkin kiinnostavin asia Ilomantsin vaalituloksessa.</t>
  </si>
  <si>
    <t>luonnonvarat,turve,erämaat,muuttotappio</t>
  </si>
  <si>
    <t>Ilomantsin</t>
  </si>
  <si>
    <t>Imatra</t>
  </si>
  <si>
    <t>Etelä-Karjala</t>
  </si>
  <si>
    <t>18-141408</t>
  </si>
  <si>
    <t>Imatran asukasluku on pudonnut vuosien varrella alle 30 000 asukkaaseen, mutta kaupungin elinvoima on pysynyt pitkälti rajan ja matkailuelinkeinon investointien vuoksi tolpillaan. Erityisesti paukkuja Imatralla on laitettu Saimaan rannalla sijaitsevan Ukonniemen alueen liikunta- ja matkailuinvestointeihin, joista esille kannattaa nostaa uusi pesäpallo- ja ampumahiihtostadion. Imatralla pelataan lajin Itä-Länsi -ottelu vuonna 2017.\nSote-palvelut kaupunki tuotti pitkään perusterveydenhuollon osalta itse, mutta liittyi lopulta Etelä-Karjalan sosiaali- ja terveyspiirin täysjäseneksi vuoden 2016 alusta. Kuntaliitoksia ei Imatralla aktiivisesti mietitä, mutta yhteistyöhalua Lappeenrannan suuntaan on viimeisten vuosien aikana löytynyt.</t>
  </si>
  <si>
    <t>Matkailua ja metsäteollisuutta</t>
  </si>
  <si>
    <t>Imatra on tehnyt jo kahdeksan peräkkäistä plusmerkkistä tilinpäätöstä ja kunnan taloudenpito onkin ollut esimerkillistä. Tällä valtuustokaudella kaupungissa on investoitu isosti Ukonniemen urheilumatkailuun, ja yksi suuri kysymys on tämän suuntauksen jatkuminen. Keskustelu kaupunkirakenteesta ja varsinkin autioituvasta Vuoksenniskasta puhuttaa. Valtuuston puheenjohtajan ja uuden kaupunginjohtajan valinta on aiheuttanut puolueissa eripuraa, mikä on ollut viime vuosina Imatralla epätyypillistä.\nImatra on muiden maakunnan kuntien tapaan ollut myös perusterveydenhuollon osalta Etelä-Karjalan sosiaali- ja terveyspiirin täysjäsen 1.1.2016 alkaen. Mielenkiintoisimman vaaliasetelman luovat perussuomalaiset, joiden rooli kolmanneksi suurimpana puolueen on ollut toimia vaa’ankieliasemassa päätöksenteossa.</t>
  </si>
  <si>
    <t>Matkailu,Venäläiset,Sisäilmaongelmat</t>
  </si>
  <si>
    <t>Imatran</t>
  </si>
  <si>
    <t>Inari</t>
  </si>
  <si>
    <t>Enare</t>
  </si>
  <si>
    <t>18-133644</t>
  </si>
  <si>
    <t>Inarin kuntatalouden maksuvalmius on Lapin paras ja tuloveroprosentti maakunnan alhaisin. Pinta-alaltaan Suomen suurimman kunnan johtoon on haasteellista löytää pitkäaikaista puurtajaa. Kunnassa puhutaan kolmea eri saamenkieltä. Inarijärven lisäksi muita järviä on lähes 10 000. Uusia tontteja lomarakentamiseen on kaavoitettu erityisesti rajanaapurien eli norjalaisten ja venäläisten suosimalle Saariselän alueelle. Inaria kiusaavat väestön väheneminen ja työttömyys, joka on kuitenkin hieman alempi kuin Lapissa keskimäärin.</t>
  </si>
  <si>
    <t>Pohjois-Lapin talousihme</t>
  </si>
  <si>
    <t>Sisäilmaongelmista kärsivät koulut kiusaavat Pohjois-Lapin talousihmettä. Uuden valtuuston pitää päättää, mitä huonokuntoisille kouluille ja urheilutalolle tehdään. Remontointi ja rakentaminen maksaisivat miljoonia ja lisäävät painetta kiristää Lapin pienintä veroprosenttia. Perinteinen kiistanaihe on Saariselän matkailualueen kaavoittaminen ja rakentaminen, joihin kunta on laittanut paljon rahaa. Myös Inarijärven kaavoittaminen puhuttaa, eli missä määrin järven rannoille tulee jatkossa asutusta tai mökkejä. Kunnan terveyskeskuksen ympärivuorokautisen päivystyksen toivotaan jatkuvan myös sote-uudistuksen jälkeen.\nKokoomus nousi viime kuntavaaleissa Inarin suurimmaksi. Kokoomuksen ryhmä sai keskustasta yhden loikkarin vaalikauden aikana. Toiseksi suurin ryhmä on keskusta. Inarin valtuusto pysyy 27-paikkaisena vaalien jälkeenkin.</t>
  </si>
  <si>
    <t>Koulukorjaukset,Inarijärvi,Saariselkä</t>
  </si>
  <si>
    <t>Inarin</t>
  </si>
  <si>
    <t>Inkoo</t>
  </si>
  <si>
    <t>Ingå</t>
  </si>
  <si>
    <t>18-147335</t>
  </si>
  <si>
    <t>Merikunta Inkoo pyrkii tempauksillaan hyväntuulisuuteen. Viime kesänä se jakoi parkkisakkojen sijaan huomautuksia, syksyllä asukkaat saivat käydä poimimassa kunnan auringonkukkia ja Lainaa inkoolainen -projekti tarjoaa seuraa maahanmuuttajille. Asukasluvun pitkään jatkunut kasvu on pysähtynyt ja raideliikenne Helsingin suuntaan loppui vuonna 2016, mutta Inkoon saaristo on suosittua kesämökkiseutua. Kunnan luonne on muutoksessa: yli puolet inkoolaisista on vielä ruotsinkielisiä, mutta valtaosa tulomuuttajista on suomenkielisiä.</t>
  </si>
  <si>
    <t>Merikunta muutoksessa</t>
  </si>
  <si>
    <t>Pikkuruinen rannikkokunta päättänee lähivuosina muun muassa keskustan venesataman mahdollisesta yksityistämisestä, satama-alueen kehittämisestä ja kouluverkostaan. Yksi mahdollinen vaihtoehto voisi olla koulujen karsiminen kolmeen: yksi suomen-, yksi ruotsin- ja yksi monikielinen koulu.\nUusi valtuusto pohtinee myös Inkoon joukkoliikennettä, joka on tällä hetkellä pelkästään linja-autojen varassa, vaikka kuntaa halkova rantarata veisi matkaajat kiskoja pitkin sekä Helsinkiin että Turkuun. Entä miten Inkoon käy maakunta- ja sote-uudistuksen pyörteissä? Inkoon suurin puolue on jo pitkään ollut RKP, jonka kannatus oli viime kuntavaaleissa liki 50 prosenttia.</t>
  </si>
  <si>
    <t>Satama-alue,Joukkoliikenne,Kouluverkko</t>
  </si>
  <si>
    <t>Inkoon</t>
  </si>
  <si>
    <t>Isojoki</t>
  </si>
  <si>
    <t>Storå</t>
  </si>
  <si>
    <t>18-137426</t>
  </si>
  <si>
    <t>Etelä-Pohjanmaan eteläisin kunta Isojoki nojaa luontoon ja luonnontuotteiden jalostukseen: puuhun ja perunaan. Isojoen suurin murhe on maan kolmanneksi korkein kuolleisuus ja niukka syntyvyys. Väkiluku laskee tilastoennusteitakin nopeammin. Isojoella iloitaan naapuriin Kauhajoelle perustettavasta uudesta puutehtaasta, jonka uskotaan tuovan työtä myös isojokisille. Lisäksi positiivista nostetta tuo alueen ylpeyden Lauhanvuoren kansallispuiston pyrkimys päästä mukaan kansainväliseen Geopark-verkostoon.</t>
  </si>
  <si>
    <t>Käännettä odottava kunta</t>
  </si>
  <si>
    <t>Isojoella suhtaudutaan myönteisesti mahdollisuuksiin sote-uudistuksen jälkeen. Kipeät kouluratkaisut tehtiin jo vuosia sitten. Kunnassa on nyt yksi yhtenäiskoulu, jossa on 200 oppilasta. Määrä on hyvä, vaikka lapsiluku laskeekin. Juuri nyt mietityttävät eniten terveyspalvelut. Isojoki tutkii liittymistä Kuusiokuntien terveyskuntayhtymään ja sitä kautta puoliyksityiseen Kuusiolinna-yhtiöön. Matkailuun liittyy odotuksia. Isojoen ja Kauhajoen mailla sijaitsee kaksi kansallispuistoa, jotka pyrkivät Unescon Geopark-verkostoon.\nKeskusta on valtapuolue, ja sillä on 12 paikkaa valtuustossa. Muut tulevat perässä: kokoomuksella on 4 paikkaa, perussuomalaisilla 3 ja SDP:llä 2. Isoja heilahteluja ei kevään vaaleissa odoteta, mutta arvellaan, että noin neljännes kasvoista valtuustossa vaihtuu. Demarien viime vaalien ääniharava ei ole ehdolla.</t>
  </si>
  <si>
    <t>terveyspalvelut,matkailu</t>
  </si>
  <si>
    <t>Isojoen</t>
  </si>
  <si>
    <t>Isokyrö</t>
  </si>
  <si>
    <t>Storkyro</t>
  </si>
  <si>
    <t>Pohjanmaa</t>
  </si>
  <si>
    <t>18-145099</t>
  </si>
  <si>
    <t>Isokyrö sijaitsee kahden maakunnan välissä. Kunta kuuluu vielä Pohjanmaan maakuntaan, mutta on suuntautunut muun muassa terveyspalveluiden kohdalla  Seinäjoelle, Etelä-Pohjanmaalle. Työssäkäyntialue on Vaasa. Kunta siirtyykin vuonna 2019 Etelä-Pohjanmaahan. Isokyrö on tunnettu autokaupoistaan ja teollisuudestaan. Uutena teollisuudenalana esiin on noussut alkoholijuomien valmistus Kyrö Distillery Companyssa. Kunta on pitänyt taloutensa kurissa. Vuosi 2015 oli ylijäämäinen eikä velkamäärä ole päässyt nousemaan.</t>
  </si>
  <si>
    <t>Viinasta nousua hakeva kunta</t>
  </si>
  <si>
    <t>Perinteinen maaseutupitäjä on muuttanut profiiliaan entistä enemmän yrittäjäkunnan suuntaan. Kunnassa onkin saatu muutama menestystarina, joista yksi esimerkki on Kyrö Distillery Company. Yrityksiä varten on kaavoitettu tonttimaata mutta lisää tarvittaisiin. Yrityksiä houkuttelemalla kunta toivoo saavansa elintärkeitä euroja kunnan väkimäärän vähentyessä. Uudellakin valtuustolla riittää pohdittavaa, sillä Isokyrö on Vaasan ja Seinäjoen välissä ja kaupungit houkuttelevat varsinkin nuoria muun muassa opiskelumahdollisuuksillaan.\nIsonkyrön valtuustossa on 27 paikkaa, joista 13 on keskustan hallussa. Isokyrö on vahvaa keskustan aluetta, ja viime vaaleissa se onnistui vielä lisäämään paikkamääränsä.</t>
  </si>
  <si>
    <t>Yritykset,Nuoret</t>
  </si>
  <si>
    <t>Isonkyrön</t>
  </si>
  <si>
    <t>Janakkala</t>
  </si>
  <si>
    <t>18-144020</t>
  </si>
  <si>
    <t>Janakkala muodostuu useiden kylien lisäksi kahdesta isosta taajamasta Turengista ja Tervakoskesta. Moni kunnan palveluista ja liikkeistä keskittyy Turenkiin. Janakkalaa halkovat sekä 3-tie että päärata, mutta asemalla pysähtyvät vain taajamajunat. Janakkala on halunnut säilyttää itsenäisyytensä. Kunnasta on vetoa sekä Hämeenlinnan että Riihimäen suuntaan. Kunnassa merkittäviä työllistäjiä ovat jäätelötehdas ja Tervakosken paperitehdas. Lapset tuntevat Janakkalan Puuhamaasta.</t>
  </si>
  <si>
    <t>Vahva suorittaja</t>
  </si>
  <si>
    <t>Koulukysymykset puhuttavat varmuudella vaaleissa Janakkalassa. Tulevalla valtuustolla on edessä suuria koulupäätöksiä. Suunnitelmissa ovat koulurakennukset niin Turenkiin kuin Tervakoskellekin, ja samalla kunta joutuu jälleen miettimään kouluverkkoaan. Talouden ongelmat ovat olleet esillä pitkään. Koulujen rakentaminen, jos siihen päädytään, maksaa paljon. Kunnalla on lainaa yli 3 000 euroa asukasta kohden, joten kovin paljoa sitä taakkaa ei voi lisätä. Talous on koulujen ohella vaalien toinen puheenaihe.\nKaikista valtapuolueista on jäämässä pois ehdokkaita, jotka viime vaaleissa keräsivät runsaasti ääniä. Kun poisjäännit koskevat kaikkia puolueita, ovat vaaliasetelmat demareiden hallitsemassa kunnassa tasaiset. Kilpailu valtuustoon kovenee, kun paikkamäärä pienenee kymmenellä valtuutetulla. Vaalien jälkeen Janakkalassa on 33 valtuutettua.</t>
  </si>
  <si>
    <t>Kouluverkko,Talous</t>
  </si>
  <si>
    <t>Janakkalan</t>
  </si>
  <si>
    <t>Joensuu</t>
  </si>
  <si>
    <t>18-137570</t>
  </si>
  <si>
    <t>Joensuu on vaaramaisemistaan tunnetun Pohjois-Karjalan maakuntakeskus. Pielisjoen suuhun ja Pohjois-Saimaan Pyhäselän rannalle syntynyt Joensuu on todellinen koulukaupunki. Itä-Suomen yliopistossa, Karelia-ammattikorkeakoulussa, Pohjois-Karjalan ammattiopistossa, Joensuun konservatoriossa ja lukioissa opiskelee yhteensä yli 17 000 ihmistä. Joensuu on Suomen 12. suurin kaupunki.\nJoensuu on kasvanut erinäisten kuntaliitosten myötä pinta-alaltaan suureksi kaupungiksi. Sillä on yhteistä rajaa Venäjän kanssa noin 30 kilometriä. Susirajalta on pitkä matka joka suuntaan. Viime aikoina kaupunki on joutunut puolustamaan lännensuuntaista junaliikennettä.\nJoensuussa on perinteistä savupiipputeollisuutta kuten UPM:n vaneritehdas ja Stora Enson sellutehdas, mutta myös Abloyn lukitusteknologiaa, John Deeren metsäkonetehdas ja Blanccon tiedonhävitysbisnes. Silti lähes joka viides työikäinen on vailla töitä. Maakunnan osuuskauppa PKO on Suomen menestyneimpiä. Ilosaarirock tuo matkailurahaa ja mainetta.</t>
  </si>
  <si>
    <t>Koulukaupunki painii työttömyyden kanssa</t>
  </si>
  <si>
    <t>Joensuu kasvaa maakunnan reuna-alueiden tyhjentyessä. Työttömyysaste on korkea, liki 19 %, ja syrjäytymisen seuraukset huolestuttavat. Taloustilanne on kohtuullinen, mutta tulossa on paljon investointeja: koulujen ja päiväkotien rakentamista ja homekiinteistöjen korjaamista. Maaseutualueiden kehittäminen sekä vanhus- ja muiden kuntapalvelujen turvaaminen on haaste. Lisäksi peruskoulun ryhmäkokojen pienentäminen sekä minimituntimäärän ja tarvikemäärärahojen korottaminen nousevat esille. Uusi valtuusto päättänee myös ottaako kaupunki hoitaakseen Botanian eli entisen yliopiston kasvitieteellisen puutarhan. Toiveissa on myös kunnollinen konsertti- ja kulttuuritalo sekä palloiluhalli.\nSDP on ollut pitkään suurin puolue. Kuntaliitosten myötä keskusta nousi toiseksi suurimmaksi. Viime vaaleissa perussuomalaiset pyyhälsi vihreiden ohi neljänneksi vaikutusvaltaisimmaksi ryhmäksi.</t>
  </si>
  <si>
    <t>korjausvelka,koulurahat,senioripalvelut,kulttuuri</t>
  </si>
  <si>
    <t>Joensuun</t>
  </si>
  <si>
    <t>Jokioinen</t>
  </si>
  <si>
    <t>Jockis</t>
  </si>
  <si>
    <t>18-125540</t>
  </si>
  <si>
    <t>Lounaishämäläinen Jokioinen on suurimmalta osaltaan peltoa ja metsää. Maalaiskunnan suurin työnantaja on Luonnonvarakeskus. Jokioinen on Kanta-Hämeen kunnista ensimmäinen, jossa tuulivoimapuistosta on tullut totta. Tuulivoimalat pyörivät jo Tyrinselällä, vaikka hankkeella on ollut laaja vastustus ja asiasta on tehty lukuisia valituksia. Viime aikoina kunta on menettänyt useita menestyneitä yrityksiä Forssaan. Jokioinen tunnetaan museorautatiestään.</t>
  </si>
  <si>
    <t>Tuulella käyvä kunta</t>
  </si>
  <si>
    <t>Jokioinen on onnistunut investoimaan ja pitämään siitä huolimatta taloutensa kohtuullisessa kunnossa. Suurin huolenaihe lienee Luonnonvarakeskuksen tulevaisuus. Jokioisten yksikkö eli entinen MTT työllistää 350 henkilöä, mutta MTT:ssa on vähennetty väkeä huomattavasti. Lisäksi kunnasta on lähtenyt tai lähtemässä ainakin kolme yritystä naapurikuntaan. Osin näistä syistä Jokioinen on viime vuosina menettänyt asukkaitaan kasvavaan tahtiin. Uusien yritysten ja asukkaiden saaminen kuntaan noussee vaaliteemaksi.\nKunnan talous on vakaa ja velkaa on jopa pystytty vähentämään. Torpparipitäjän perinteiden vuoksi Jokioisilla on maaseutukunnaksi vahvat vasemmistopuolueet. Tosin valtapuolue on selkeästi keskusta. Kunnan hyvä talous ennustaa, ettei suuria muutoksia kunnan tämän hetkisiin poliittisiin asetelmiin ole vaaleissa tulossa.</t>
  </si>
  <si>
    <t>Työpaikat,Yrityskato,Väestökehitys</t>
  </si>
  <si>
    <t>Jokioisten</t>
  </si>
  <si>
    <t>Joroinen</t>
  </si>
  <si>
    <t>Jorois</t>
  </si>
  <si>
    <t>18-139972</t>
  </si>
  <si>
    <t>Joroinen on keikkunut suuntaan ja toiseen Etelä- ja Pohjois-Savojen rajalla. Kunta on siirtymässä sote-ratkaisun myötä pohjoiseen Savoon. Kartanoista ja teräsmieskisoista tuttu Joroinen on maakunnan nuorekkaimpia ikärakenteeltaan, mutta väestömäärä uhkaa tippua pian alle viidentuhannen. Joroisten lempinimi on Savon Pariisi.</t>
  </si>
  <si>
    <t>Väenpakoa vastaan taisteleva Savon Pariisi</t>
  </si>
  <si>
    <t>Joroisten tiukka taloudellinen tilanne on johtanut kuluvalla valtuustokaudella kyläkoulujen lakkauttamiseen ja kunnan omaisuuden myyntiin. Myös veroprosenttia on jouduttu nostamaan. Tulevalla valtuustokaudella keskustellaan siitä, miten niukat varat saataisiin investoitua niin, että kunta houkuttelisi uusia yrityksiä ja työpaikkoja. Listalla on ainakin uusien yritystilojen ja tietoliikenneyhteyksien rakentaminen sekä teiden korjaaminen. Joroinen tekee sosiaali- ja terveyspalveluissa yhteistyötä Varkauden kanssa, ja vuoden 2019 maakuntauudistuksen yhteydessä kunta siirtyy Pohjois-Savoon.\nKevään vaaleissa valtuuston kokoonpanoon voi uumoilla muutoksia. Kuluvalla kaudella paikat ovat jakautuneet tasaisesti, mutta nyt suurin puolue keskusta on asettanut puolitoista kertaa enemmän ehdokkaita kuin SDP ja sitoutumattomat, jonka ehdokasmäärä on laskenut viime vaaleista merkittävästi. Kato on käynyt myös kokoomuksen riveissä. Perussuomalaisten ehdokasmäärä sen sijaan on noussut viime vaaleista.</t>
  </si>
  <si>
    <t>Kuntatalous,Yritykset,Maakuntaloikka</t>
  </si>
  <si>
    <t>Joroisten</t>
  </si>
  <si>
    <t>Joutsa</t>
  </si>
  <si>
    <t>18-135320</t>
  </si>
  <si>
    <t>Nelostien varrella sijaitseva Joutsa on muutamassa vuodessa kääntänyt taloutensa suunnan ylöspäin. Aiemmin Joutsa oli lähes kriisikunta, mutta tällä vaalikaudella sen asukasta kohti laskettu velkataakka on lähes puolittunut. Joutsa on remontoinut ahkerasti kiinteistöjään, mutta nyt urakka alkaa olla loppusuoralla – edessä on kuitenkin vielä terveysaseman remontointi. Joutsassa on mökkejä enemmän kuin vakituisia asuntoja. Matkailijoita Joutsaan tuovat lisäksi Leivonmäen kansallispuisto sekä Taidelaitos Haihatus, jossa toimii myös taitelijaresidenssi.</t>
  </si>
  <si>
    <t>Taloussuunnan kääntänyt mökkikunta</t>
  </si>
  <si>
    <t>Joutsassa pelko sote-palvelujen säilymisestä kulminoituu terveysasemaan – korjatako vanha vai rakentaa uusi? Etenkin huoli vuodeosaston lopettamisesta on suuri. Monen mielestä ajanmukainen terveyskeskus takaisi lääkäripalveluiden säilymisen Joutsassa. Ratkaisu on jäämässä tulevan valtuuston käsiin. Kouluverkon osalta tulevan valtuuston ratkaistavaksi voi nousta myös opetuksen jatkuminen Mieskonmäen koulussa. Useat yritykset olisivat valmiita perustamaan kuntaan hoivakoteja kasvavalle vanhusväestölle, mutta päättäjät ovat tähän mennessä painaneet jarrua. Tuleva valtuusto joutuu etsimään ratkaisuja elinvoiman elvyttämiseen, sillä työttömyys junnaa kunnassa korkealla tasolla.\nValtuuston suurin ryhmä on keskusta. Toisena on kokoomus, jonka riveissä on kuluneella kaudella ilmennyt eripuraa. Valtuuston ulkopuolisista puolueista ehdokkaita on asettanut muun muassa vihreät.</t>
  </si>
  <si>
    <t>Terveysasema,Vuodeosasto,Kyläkoulu,Työttömyys</t>
  </si>
  <si>
    <t>Joutsan</t>
  </si>
  <si>
    <t>Juuka</t>
  </si>
  <si>
    <t>18-149892</t>
  </si>
  <si>
    <t>Juuka on Suomen vuolukiviteollisuuden keskittymä. Kiviyrityksistä Tulikivi on ollut kuitenkin pahoissa vaikeuksissa. Juuka pyrki jonkin aikaa myös kansainvälisen jäärakentamisen keskukseksi, mutta vaihtelevat talven säät romuttivat suunnitelmat. Vanha Puu-Juuka pysyy pystyssä, ja näin tekee varmasti myös Paalasmaa, Suomen korkein saari Pielisen pielessä. Juuan ongelma on monille pikkukunnille tuttu: ukkoutuminen ja akkautuminen.</t>
  </si>
  <si>
    <t>Kiviteollisuuden keskus</t>
  </si>
  <si>
    <t>Nunnanlahden kylän vuolukiviteollisuus tarjosi pitkään lisää työpaikkoja, mutta viime vuodet varsinkin Tulikivi on ollut vaikeuksissa ja vähentänyt väkeä. Kunnan taloudellinen tilanne on silti vakaa. Verokertymän kasvattaminen on kuitenkin haaste uudelle valtuustolle, kun väkiluku on jo alle 5 000. Kyläkoulujen ja lukion tulevaisuutta puidaan todennäköisesti tulevinakin vuosina. Tuoreita avauksia asukkaiden houkuttelemiseksi ovat omakotitonttien tarjonta Pielisen rannoilta ja vapaa-ajan asuntojen muuttaminen ympärivuotisiksi. Maaseutuelinkeinojen kehittämisestä puhutaan. Paalasmaan saaren osalta on pohdittu myös kalastusmatkailua.\nValtuusto pienenee seitsemällä paikalla 23:een. Keskusta ja SDP ovat Juuan vanhat vahvat puolueet. Viime vaaleissa perussuomalaiset kuritti perinteisiä puolueita ja vei kerralla yli viidesosan valtuustopaikoista. Vaaleissa punnitaan tulokkaan toiminta.</t>
  </si>
  <si>
    <t>Teollisuus,Pielinen,maaseutukehitys,paluumuutto</t>
  </si>
  <si>
    <t>Juuan</t>
  </si>
  <si>
    <t>Juupajoki</t>
  </si>
  <si>
    <t>18-133531</t>
  </si>
  <si>
    <t>Vajaan 2000 asukkaan paikkakunnaksi Juupajoella on huomattavan paljon yrityksiä suhteutettuna väkilukuun. Varsinkin metsä ja sahat työllistävät juupajokelaisia: ne antavat töitä suoraan ja työllistävät lisäksi välillisesti muun muassa kone- ja kuljetusyrityksiä. Juupajoen Hyytiälässä on tutkittu metsää jo tsaarinajoista lähtien, ja nykyään paikkakunnalla tehdään myös ilmakehätutkimusta. Hyytiälän tutkimusasemaa isännöi Helsingin yliopisto.</t>
  </si>
  <si>
    <t>Metsäteollisuutta ja -tutkimusta</t>
  </si>
  <si>
    <t>Juupajoki ei ole kriisikunta, mutta pieni on tottunut hakemaan kaveria naapurista. Taas keskustellaan, onko yhteistyön suunta Orivesi vai Mänttä-Vilppula. Tuleva valtuusto joutuu vakavasti pohtimaan pienen kunnan asemaa: mitä enää jää, kun sote siirtyy maakunnalle? Valtuustolle tulee päätettäväksi myös koulujen ja vesiverkostojen saneerausta sekä laajakaistaverkon ja kevytväylien rakentamista. Laajakaistasuunnitelma valmistuu keväällä, ja valtuusto saa pian päätettäväkseen kunnan roolin laajakaistan toteutuksessa. Isoja rakennushankkeita ei ole tiedossa. Lapset eskarista yläkoululaisiin on jo keskitetty kahteen kouluun.\nValtuusto pienenee neljällä paikalla 17:ään. Pitkäaikaisia kunnallispoliitikkoja jää pois, mutta puolueet ovat löytäneet uusia tilalle. Neljä vuotta sitten Juupajoki oli Pirkanmaan ainoa kunta jossa ei ollut perussuomalaisia ehdokkaita. Tällä kerralla niitä on.</t>
  </si>
  <si>
    <t>itsenäisyys,yhteistyö,laajakaista</t>
  </si>
  <si>
    <t>Juupajoen</t>
  </si>
  <si>
    <t>Juva</t>
  </si>
  <si>
    <t>18-137228</t>
  </si>
  <si>
    <t>Juva on vanha emäpitäjä, joka kamppailee tuulimyllyjä vastaan satsaamalla elintarvikkeiden tuotantoon ja jatkojalostukseen. Juvalta löytyy iso joukko vihannesviljelijöitä sekä lähes sata henkeä työllistävä elintarvikeyritys Salico. Myös kirjapainotoiminta jatkuu WSOY:n vetäytymisestä huolimatta. Juva on viime vuosina laajentunut viitostien varteen Vehmaaseen. Juvan ongelmia ovat väestön vähentyminen ja ikääntyminen.</t>
  </si>
  <si>
    <t>Taistelua tuulimyllyjä vastaan</t>
  </si>
  <si>
    <t>Juvaa odottavat miljoonainvestoinnit, eikä velalta voida välttyä. Koulukeskus on homeessa ja terveyskeskus tarvitsee peruskorjausta. Kunta on jo valmiiksi velkaantunut, mutta matalaa veroprosenttia on kaikkien puolueiden mukaan varaa nostaa. Tulevalla valtuustokaudella keskitytään uusien työpaikkojen luomiseen ja pyritään huolehtimaan lapsiperheiden palveluista. Kuntaliitoksiin ei nähdä tarvetta. Sosiaali- ja terveyspalveluista on vuoden alusta saakka huolehtinut Essoten kuntayhtymä.\nKuluvalla kaudella keskustalla on ollut hallussaan yli puolet Juvan valtuustopaikoista ja lähes kaikki puolueen valtuutetut lähtevät ehdolle myös kevään vaaleissa. Puolueiden ehdokasmäärissä on kauttaaltaan pientä laskua. Ainoastaan Perussuomalaiset asettaa enemmän ehdokkaita kuin viime vaaleissa.</t>
  </si>
  <si>
    <t>Investoinnit,Lapsiperheet,Veroprosentti</t>
  </si>
  <si>
    <t>Juvan</t>
  </si>
  <si>
    <t>Jyväskylä</t>
  </si>
  <si>
    <t>18-149340</t>
  </si>
  <si>
    <t>Jyväskylä on tärkeää työssäkäyntialuetta ja yksi Suomen nopeimmin kasvavista kaupungeista. Jyväskylä on kamppaillut pitkään vaikean taloustilanteen ja korkean työttömyyden kanssa. Vuosien kulukuuri on viimein alkanut tuottaa tulosta – vuonna 2015 kaupungin velkaantuminen pysähtyi. \nPaperitehtaat ja Nokia-huuma ovat enää muisto vain. Nyt Jyväskylä näkee mahdollisuuksia kyberturvallisuudessa ja tavoittelee itselleen sote-palveluiden tietotekniikkakeskusta. Kaupungissa porskuttaa kasvava joukko it-yrityksiä, jotka hallitsevat kansainvälistymisen. Myös hyvinvointi voi avata uusia ovia. Jyväskylään rakennetaan uutta keskussairaalaa, jonne uskotaan riittävän potilaita sote-myllerrysten jälkeenkin. Kaupungin valttikortteja ovat lisäksi vahvat teollisuusyritykset.\nJyväskylä tunnetaan MM-rallista, Alvar Aallon arkkitehtuurista sekä liikunnan ja huippu-urheilun tutkimuksesta. Maailman menestyneimmän mäkihyppääjän Matti Nykäsen kotikaupungissa toimii myös arvostettu kaupunginorkesteri Jyväskylä Sinfonia – tosin edelleen ilman konserttisalia.</t>
  </si>
  <si>
    <t>Talouttaan kuntoon laittava kasvukeskus</t>
  </si>
  <si>
    <t>Jyväskylä lähtee uuteen valtuustokauteen paremmasta tilanteesta kuin vuosiin, koska velkaantumiskierre on saatu katkaistua. Lukiokoulutuksen tilanne kuohuttaa. Kasvukeskuksessa jupinaa aiheuttavat myös asumisen hinta ja kaavoitus. Kasvavan kaupungin pitää kaavoittaa ahkerasti. Valtuuston on vietävä maaliin monta kaava- ja rakennushanketta, esimerkiksi keskussairaalan rakentaminen ja Kankaan alue sekä Tourulaan tuloaan tekevä avovankila. Vireillä on useita liikuntapaikkahankkeita, mutta paljon puhuttu konserttisali puuttuu edelleen.\nValtuuston suurin ryhmä on SDP, jota haastavat kokoomus ja keskusta. Vuosien säästöpäätökset nakersivat työilmapiiriä valtuustossa. Nyt näkyy tunteiden tasaantumista. Valtuustokaudella nähtiin niin loikkaus kuin yksi ryhmästä erottaminenkin. Luopujien joukossa on useita konkareita, muun muassa kokoomuksen europarlamentaarikko Henna Virkkunen.</t>
  </si>
  <si>
    <t>Talous,Lukio,Kaavoitus,Asumiskulut</t>
  </si>
  <si>
    <t>Jyväskylän</t>
  </si>
  <si>
    <t>Jämijärvi</t>
  </si>
  <si>
    <t>18-134187</t>
  </si>
  <si>
    <t>Pieni pohjoissatakuntalainen kunta sijaitsee Porin ja Tampereen puolivälissä. Satakunnan Lapiksikin kutsutun Jämijärven valttina ovat seudulle poikkeuksellisen suuret korkeuserot eli Jämin komeat harjumaisemat. Ne houkuttelevat liikkujia ja purjelentäjiä, mutta magneeteiksi rakennetut hiihtoputki ja Jämi-areena eivät ole olleet varsinaisia taloudellisia kultakaivoksia.</t>
  </si>
  <si>
    <t>Satakunnan pikku-Lappi</t>
  </si>
  <si>
    <t>Jämijärven valtuustossa valta on keskustalla, jolla on 14 valtuutettua ja määräenemmistö 21-paikkaisessa valtuustossa. Puolue sai viime vaaleissa peräti 58 prosenttia äänistä, eikä maaseutupaikkakunnalla ole odotettavissa isoja poliittisia maanjäristyksiä.\nJonkin verran puhetta aiheuttanee heikko taloustilanne ja Jämin matkailualueen kaatuminen kunnan syliin. Jämijärvi on käynyt kuntaliitosneuvotteluja Kankaanpään ja Honkajoen kanssa mutta päätynyt lopulta jatkamaan itsenäisenä.</t>
  </si>
  <si>
    <t>Matkailu,Talous</t>
  </si>
  <si>
    <t>Jämijärven</t>
  </si>
  <si>
    <t>Jämsä</t>
  </si>
  <si>
    <t>18-136046</t>
  </si>
  <si>
    <t>Kahden paperitehtaan Jämsä on kokenut nahoissaan alan kannattavuusongelmat. Yhden paperikoneen sulkeminen UPM:n Jämsänkosken tehtaalla on Hallin varuskunnan lakkauttamisen ohella ollut viime vuosien kovimpia iskuja. Kaupungin menot ovat useana vuonna ylittäneet tulot ja talous uhkaa jäädä alijäämäiseksi myös vuonna 2017.\nJämsä on kulkenut terveyspalveluiden yksityistämisessä omia polkujaan. Esimerkiksi erikoissairaanhoidon Jämsä hoitaa oman yhtiönsä kautta, jossa on osakkaana lääkäripalveluyritys. Jämsä vaihtoi muutama vuosi sitten Pirkanmaan sairaanhoitopiiriin. Sote-uudistuksen myllerryksessä Jämsä pitää kiinni sairaalastaan, joka on monen kaupunkilaisen työpaikka. Jämsä rakentaa tulevaisuutta myös matkailun varaan. Himoksen laskettelu- ja matkailukeskus laajentaa toimintaansa ja ysitien varteen on alkanut nousta yhä enemmän kaupan alan yrityksiä.</t>
  </si>
  <si>
    <t>Muutosten runtelema teollisuuskaupunki</t>
  </si>
  <si>
    <t>Jämsä kamppailee investointipaineiden ja alijäämäisen budjetin kanssa. Ilman sisäilmaongelmaisia kouluja ja kaupungintaloa talous olisi paljon paremmassa kunnossa. Jämsä on joutunut nielemään pettymyksensä Pirkanmaan maakuntaan pyrkimisestään, joten tuleva valtuusto joutuu suuntaamaan katseensa Keski-Suomeen sote-palvelujen järjestämisessä. Huolena on, miten erikoissairaanhoidon palveluja ostetaan Jämsästä. Uhkakuvissa siintää, että tekonivelkirurgia siirtyy Jämsän sairaalasta muualle.\nTuleva valtuustokausi alkaa Jämsässä jakautuneissa tunnelmissa. Esimerkiksi torpattu kaupunginjohtajan erottaminen hiertää sekä valtuustoryhmien sisällä että niiden välillä. SDP puolustaa paikkaansa suurimpana puolueena. Haastajia löytyy myös puolueiden ulkopuolelta, sillä Uusi Jämsä -yhteislista on kerännyt ehdokkaita myös näihin kuntavaaleihin.</t>
  </si>
  <si>
    <t>Talous,Korjausvelka,Sairaala,Työttömyys</t>
  </si>
  <si>
    <t>Jämsän</t>
  </si>
  <si>
    <t>Järvenpää</t>
  </si>
  <si>
    <t>Träskända</t>
  </si>
  <si>
    <t>18-136032</t>
  </si>
  <si>
    <t>Sibeliuksen kotikaupungiksi brändäytynyt Järvenpää on yksi Suomen tiheimmin asutuista kaupungeista. Se sijaitsee keskellä kertaalleen kariutunutta Keski-Uudenmaan kaupunkia, joka olisi yhdistänyt hahmottomat kehyskunnat yli 200 000 asukkaan kokonaisuudeksi.\nPuolen tunnin päässä Helsingistä sijaitsevana radanvarsikaupunkina Järvenpää on ollut takuuvarma menestyjä, ja nyt se hakee orastavassa asuntopulassaan lisäkasvua. Keskustaan nousee tornitaloja ja lähelle Sibeliuksen kotimuseota Ainolaan suunnitellaan uutta asemanseutua. Kaupunkiin on juuri valmistumassa sen historian suurin investointi, 60 miljoonan euron yhdistetty sosiaali- ja terveyskeskus, ja Lidl rakentaa Järvenpäähän jakelukeskusta.\nJärvenpää on realistisen liitoskumppaninsa naapuri-Tuusulan tavoin osa Keski-Uudenmaan kulttuurikeskittymää. Valikoimassa ovat Puistoblues ja Sibeliuksen Ainola.</t>
  </si>
  <si>
    <t>Keski-Uudenmaan keskipiste</t>
  </si>
  <si>
    <t>Järvenpäässä puhuttavat kaupungin velkaantuminen sekä asukasmäärän ripeä kasvu. Vuonna 2040 kaupungissa arvioidaan asuvan noin 10 000 ihmistä nykyistä enemmän. Luoko huima kasvuvauhti liikaa paineita palveluverkon kehittämiselle? Huolta aiheuttavat muun muassa päiväkotien ryhmäkoot ja nuorisotyöttömyyden kasvu. Tapetille on jälleen noussut myös Järvenpään ja Tuusulan mahdollinen kuntaliitos. Sosiaali- ja terveyspalvelut muuttivat vuoden alussa upouuteen JUST-terveyskeskukseen, minkä myötä myös Vanhankylänniemen alueen tulevaisuus herättää kysymyksiä.\nJärvenpään valtuustossa kokoomus ja SDP ovat perinteisesti vuorotelleet suurimman puolueen roolissa. Tänä vuonna kristillisdemokraateilla on vaaleissa ennätysmäärä ehdokkaita.</t>
  </si>
  <si>
    <t>Talous,Palveluverkko,Kuntaliitos</t>
  </si>
  <si>
    <t>Järvenpään</t>
  </si>
  <si>
    <t>Kaarina</t>
  </si>
  <si>
    <t>S:t Karins</t>
  </si>
  <si>
    <t>18-139733</t>
  </si>
  <si>
    <t>Kaarinalla riittää maavarantoa. Kaupunki kaavoittaa ripeään tahtiin vetovoimaisia ranta- ja metsätontteja lapsiperheille sekä teollisuustontteja yritysten tarpeisiin – naapuri Turun harmiksi. Myös kaupunkikeskustaa hallitsevat nosturit ja työmaat. Massiivisin rakennuskohde on Kaarina-talo, josta tulee muun muassa kirjastopalvelujen tyyssija. Lemunniemeen suunniteltu golfkenttä saattaisi olla kauan kaivattu matkailumagneetti, jos kaava- ja ympäristökiistat saadaan ratkaistua. Runollista herkkyyttä tarjoaa vuosittain jaettava valtakunnallinen kirjallisuuspalkinto.\nKaarinan kunnallispolitiikassa kiehuu. Kun suurin puolue kokoomus sortui sisäisiin kiistoihin, vallan kahvaan tarttui muista valtuustoryhmistä koostuva seitsikko. Ryhmittymä on tottunut kävelemään tarvittaessa myös virkamiesvalmistelun yli.</t>
  </si>
  <si>
    <t>Kasvava kehyskunta</t>
  </si>
  <si>
    <t>Kaarinan kehittämisessä on positiivinen vire. Kaupunki saa tunnustusta yrittäjämyönteisyydestään, lapsiperheitä houkuttelevat viihtyisät pientalotontit ja keskustaan nousee uusia asuinkerrostaloja. Kunnallispolitiikassa meno on ollut melskeisempää. Kun suurin puolue kokoomus ajautui sisäisiin erimielisyyksiin, valtaan nousi muista valtuustopuolueista koostuva ”seitsikko”. Koalitiolla on yksinkertainen enemmistö, jonka avulla nuijittiin läpi muun muassa keskustan kiistelty kouluverkkoratkaisu ja kaupungin uusi hallintomalli.\nSeitsikon johtohahmot, vihreistä, perussuomalaisista ja SDP:stä hakevat äänestäjiltä uutta mandaattia. Keskusta, kristillisdemokraatit ja RKP ovat totuttuun tapaan vaaliliitossa.</t>
  </si>
  <si>
    <t>Keskustakehitys,Investoinnit,Päätöksenteko</t>
  </si>
  <si>
    <t>Kaarinan</t>
  </si>
  <si>
    <t>Kaavi</t>
  </si>
  <si>
    <t>18-148012</t>
  </si>
  <si>
    <t>Kaavi on pieni maalaiskunta Koillis-Savossa. Terveyden ja hyvinvoinnin laitoksen tilastojen mukaan Kaavilta löytyy keskimäärin sairaimmat suomalaiset. Kaavilla äänestettiin vuoden 2015 eduskuntavaaleissa laiskimmin koko maassa. Uurnilla kävi tuolloin 59 prosenttia äänioikeutetuista. Kaavi on käynyt myös vääntöä yläkoulupalvelujen järjestämisestä naapurikuntansa Juankosken kanssa. Nykyisin kaavilaisoppilaat käyvät yläkoulussa Tuusniemellä. \nViime vuosina paikallinen puheenaihe on ollut myös israelilaisyhtiön suunnittelema iso lomakylä Petäjäsaareen.</t>
  </si>
  <si>
    <t>Suomen sairastavin kunta</t>
  </si>
  <si>
    <t>Kaavilla keskusteluun on nousemassa jälleen yläkoulun rakentaminen. Yläkoulua käydään nyt Tuusniemellä. Investointitarpeiksi mainitaan myös vanhusten tehostettu palveluasuminen. Kunnan kannalta merkittävää on väestön ikääntyminen ja väheneminen, mikä leikkaa verotuloja. Odotettavissa on korotuksia veroprosenttiin sekä kunnallisiin maksuihin. THL:n tilastojen mukaan Kaavilla ovat keskimäärin sairaimmat asukkaat. Kunnan talouden kannalta tämä on keskeinen tekijä, kun terveydenhoito ja sen kulut siirtyvät maakunnalle.\nValtuuston koko pienenee neljällä, kun jaossa on 17 paikkaa. Ehdokkaita on tarjolla vain 31, joten enemmän kuin joka toinen ehdokas menee läpi. Toisaalta varapaikoille ei riitä tulijoita.</t>
  </si>
  <si>
    <t>Yläkoulu,Vanhusasuminen,Työllisyys</t>
  </si>
  <si>
    <t>Kaavin</t>
  </si>
  <si>
    <t>Kajaani</t>
  </si>
  <si>
    <t>Kajana</t>
  </si>
  <si>
    <t>18-130145</t>
  </si>
  <si>
    <t>Kainuun maakuntakeskus Kajaani suri hetkisen UPM:n paperitehtaan sulkemisen ja yliopistokoulutuksen menetyksen perään, mutta sitten kaupunki käänsi katseensa muun muassa kohti tietotekniikka-alaa. Siellä osaamisen kärki on mittaustekniikassa, jonka vanavedessä tulevat datakeskuspalvelut sekä peliteollisuus – yksi Suomen suosituimmista pelialan koulutusohjelmista löytyy Kajaanin ammattikorkeakoulusta.\nLyhyiden välimatkojen kaupunki pärjää taloudellisesti kohtuullisen hyvin, mutta työttömyys kaupungissa on edelleen korkeaa. Kajaanissa halutaan jatkaa kehittymisen tiellä, ja työllisyyden parantaminen on yksi keskeisimpiä tavoitteita.\nYksi suurimpia rakennuskohteita tulevina vuosina on uusi keskussairaala. Sote-puolella taistelua on käyty synnytysosaston säilymisen puolesta, ja nyt se toimii poikkeusluvalla vuoden 2020 loppuun. Kajaanissa nykyisyys ja menneisyys näkyvät kaupunkikuvassa: keskustasta löytyy maailman pohjoisin kivilinna sekä puistoista merkkimiesten patsaita. Kekkonen vietti Kajaanissa nuoruusvuotensa, Lönnrot toimi piirilääkärinä ja Leino kävi alkeiskoulunsa.</t>
  </si>
  <si>
    <t>Uuden alun äärellä</t>
  </si>
  <si>
    <t>Kajaanin on Kainuun isoimpana paikkakuntana oltava vahva koko maakunnan puolesta. Uuden valtuuston isoimmat päätökset koskettavat etenkin elinvoimaisuuden säilyttämistä ja kehittämistä, esimerkiksi lisäämällä yhteistyötä Sotkamon kanssa. Työpaikkoja on löydettävä lisää, mutta myös koulutukseen ja varhaiskasvatukseen on panostettava. Suuria investointeja ei ole näkyvissä.\nVasemmistoliitto on saanut mukaan runsaasti nuoria ja uusia ehdokkaita vanhojen rinnalle. Keskustan ehdokkaiden määrä sen sijaan jää edellisistä vaaleista. Perussuomalaisten leiristä, kaupunginvaltuutettu ja entinen kansanedustaja, Pentti Kettunen ei asetu ehdolle. 51-paikkaisessa valtuustossa suurimman puolueen asemaansa puolustaa keskusta, jonka perässä tulevat perussuomalaiset, kokoomus, SDP ja vasemmistoliitto tasaisena rintamana.</t>
  </si>
  <si>
    <t>Veturirooli,Elinvoima,Yhteistyö</t>
  </si>
  <si>
    <t>Kajaanin</t>
  </si>
  <si>
    <t>Kalajoki</t>
  </si>
  <si>
    <t>18-135940</t>
  </si>
  <si>
    <t>Kalajoki tunnetaan valloittavista merenrannan hiekkasärkistään, jotka tuovat alueelle matkailijoita ympäri Suomen. Kunta panostaakin turismiin ja pyrkii kehittämään aluetta yhä mielenkiintoisemmaksi matkailijoille. Suurin osa kunnan työpaikoista tulee palveluista, mutta myös matkailu työllistää kunnassa. Viime vuosina kunnan väkiluvun, työllisyyden ja työpaikkojen määrän kehitys on ollut mollivoittoista.</t>
  </si>
  <si>
    <t>Hiekkasärkiä ja matkailijoita</t>
  </si>
  <si>
    <t>Kalajoki tekee miljoonainvestointeja: Merenojan yhtenäiskoulu, lukion laajennus, kirjasto-kulttuuritilat ja paloasema. Investointien vuoksi nykyisen kuntaveron, 20%, nousupaineet ovat kovat ja kaupungin lainanotto kasvaa voimakkaasti. Kaupunki toivoo talouden ja väestömäärän piristymistä Hiekkasärkkien ympärivuotisen kehittämisen ja Pyhäjoen ydinvoimalahankkeen ansiosta. Lukioon kaavaillaan venäjänkielistä yo-tutkintoa. Ydinjätteen loppusijoituspaikkaan Pyhäjoen puolella kuntarajaa otetaan kantaa. Myös tuulivoimakeskustelu jatkuu. Kehitystyötä tehdään myös Rahjan satamassa, joka on ollut Perämeren suurin sahatavaran käsittelijä. Kalajoki panostaa sähköisiin kuntapalveluihin.\nKeskustalla on valtuustossa enemmistö eli 20 paikkaa 35:stä. Seuraavaksi suurimmat valtuustoryhmät ovat kokoomus ja vasemmistoliitto. Kummallakin on neljä valtuutettua.</t>
  </si>
  <si>
    <t>Investoinnit,Talous,Kasvu</t>
  </si>
  <si>
    <t>Kalajoen</t>
  </si>
  <si>
    <t>Kangasala</t>
  </si>
  <si>
    <t>18-137467</t>
  </si>
  <si>
    <t>Harjujen ja näkötornien Kangasala luottaa Tampereen kaupunkiseudun yhteistyöhön ja pärjää hyvin kaupungin kyljessä. Kangasalalaiset sanovat kernaasti olevansa Tampereen ja Helsingin välisellä alueella, jolla syntyy noin puolet koko maan bruttokansantuotteesta. Kunnassa halutaan uskoa, että myös sote- ja maakuntaratkaisut eivät ole uhka, vaan uusi alku vanhalle kunnalle.\nTampereen rajan tuntumaan on tulossa sekä uusi asuinalue että uusi yritysalue, ja molemmat kurkottavat luontevasti rajan yli Tampereen vastaaviin alueisiin. Työmatkaliikenne kulkee molempiin suuntiin jo nyt, mutta kolmannes työpaikoista sijaitsee Kangasalan ulkopuolella. Kunnassa asuu jo yli 30 000 asukasta, ja määrä kasvaa yli 300 ihmisen vuosivauhtia.</t>
  </si>
  <si>
    <t>Kasvua Tampereen kyljessä</t>
  </si>
  <si>
    <t>Kangasalla uusi valtuusto aloittaa hyvässä tilanteessa, sillä ikävät leikkaukset esimerkiksi kouluverkkoon on jo tehty. Tosin kosteusvauriot ja home vaivaavat niin, että koululaisia joudutaan siirtelemään väliaikaisiin tiloihin. Talous on ylijäämäinen, mutta virkamiehet varoittavat luottamushenkilöitä tuhlailusta, sillä edessä on historian suurimmat investoinnit. Tampereen rajalle tulevan Lamminrahkan tiet ja kunnallistekniikka maksavat useita miljoonia euroa. Myös alueen tuhannen oppilaan koulu pitäisi saada rakenteille tulevalla valtuustokaudella. Lamminrahkaan on tulossa 7 000–8 000 ihmisen koti ja iso yritysalue.\nEnsi vuoden alussa kaupungiksi muuttuvan Kangasalan väkiluku on kasvussa ja ikärakenne melko hyvä. Kangasala on päättyvällä kaudella siirtänyt palveluitaan yhtiöihin, mikä herättää keskustelua tulevissa vaaleissa.</t>
  </si>
  <si>
    <t>ylijäämä,investoinnit,saneeraukset</t>
  </si>
  <si>
    <t>Kangasalan</t>
  </si>
  <si>
    <t>Kangasniemi</t>
  </si>
  <si>
    <t>18-127880</t>
  </si>
  <si>
    <t>Puulan rannalla sijaitseva Kangasniemi kuuluu Etelä-Savon kookkaimpiin maaseutukuntiin. Väestökato on Kangasniemenkin vitsaus. Asukkaita on enää 5 600. Kangasniemeläisten asiointisuuntia ovat Mikkeli ja Jyväskylä. Kangasniemellä valmistetaan laajalti tunnettuja valaisinpylväitä ja haja-asutusalueiden jätevesijärjestelmiä.</t>
  </si>
  <si>
    <t>Kutistuva maaseutukunta</t>
  </si>
  <si>
    <t>Kangasniemen talous on kohtuullisessa kunnossa, mutta tulevalla valtuustokaudella puolueet haluavat pitää kukkaronnyörit tiukalla. Velkataakkaa kasvatti uuden yläkoulu-kirjaston rakentaminen. Investointeja tarvitaan lähitulevaisuudessakin. Valtuuston keskusteluissa tulevat pyörimään ainakin vesi- ja viemäriverkoston saneeraaminen, jätevedenpuhdistamo, uuden vanhusten asumispalveluyksikön rakentaminen ja subjektiivisen päivähoito-oikeuden palauttaminen.\nKangasniemellä kuntavaaliehdokkaiden määrä ei ole laskenut viime vaaleihin verrattuna yhtä radikaalisti kuin Etelä-Savossa keskimäärin. Eniten ovat vähentyneet SDP:n ja Perussuomalaisten ehdokasmäärät. Vihreiden lista sen sijaan on kolminkertaistunut viime vaaleihin verrattuna.</t>
  </si>
  <si>
    <t>Talous,Investoinnit,Koulut</t>
  </si>
  <si>
    <t>Kangasniemen</t>
  </si>
  <si>
    <t>Kankaanpää</t>
  </si>
  <si>
    <t>18-148054</t>
  </si>
  <si>
    <t>Pohjois-Satakunnan kaupallinen keskus oli ennen tunnettu kenkä- ja vaateteollisuudestaan. Niiden romahdus vei Kankaanpään pitkään taantumaan, mutta nyt raunioilla tehdään amerikkalaisomisteista älyvaatekehitystä. Kaupunkiin on myös jalkautunut useampi halpatuoteketju. Niinisalon varuskunta on tärkeä työnantaja kaupungille. Luovaa Kankaanpäätä edustavat kertaalleen lähes lakkautettu taidekoulu ja yli sadan julkisen teoksen taidekehä.</t>
  </si>
  <si>
    <t>armeija ja älyvaatteita</t>
  </si>
  <si>
    <t>Kankaanpää on ollut perussuomalaisten mekka. Puolue on saavuttanut kaupungissa yli 25 prosentin kannatuksen, mihin se ei monella paikkakunnalla ole yltänyt. Vaalivoittoa tosin hieman himmensi puolueen haluttomuus ottaa vastuuta vaalien jälkeisiä luottamusmiespaikkoja jaettaessa. Keskusta oli viime vaalien jälkeenkin niukasti kaupungin suurin puolue.\nMuut puolueet ovat arvostelleet perussuomalaisia maahanmuuton ja turvapaikanhakijoiden nostamisesta vaaliteemaksi. Turvapaikanhakijoiden vastaanottokeskus on herättänyt tunteita, ja keskukselle varattu rakennus joutui taannoin tuhopolton kohteeksi. Aihetta ei pysty välttämään Kankaanpään vaalikentillä.</t>
  </si>
  <si>
    <t>Maahanmuutto,Perussuomalaiset</t>
  </si>
  <si>
    <t>Kankaanpään</t>
  </si>
  <si>
    <t>Kannonkoski</t>
  </si>
  <si>
    <t>18-134073</t>
  </si>
  <si>
    <t>Kannonkoskella väki ikääntyy ja vähenee, mutta samalla näkyy merkkejä paluumuutosta. Lapset ja nuoret ovat silti tuttu näky Kannonkoskella. Kunnassa toimii suosittu Piispalan leirikeskus, jossa järjestetään eniten leirikouluja koko Suomessa. Kannonkosken talouden ongelmana on suuri velkamäärä – yli 6000 euroa asukasta kohti. Toisaalta kassaan on kertynyt puskuria korkojen nousun varalle. Kannonkoski luottaa järviensä vetovoimaan. Kunta tunnetaan myös funkkistyylisestä kirkostaan sekä rallikuski Mikko Hirvosen synnyinpaikkana.</t>
  </si>
  <si>
    <t>Velkaa ja leirikouluja</t>
  </si>
  <si>
    <t>Kannonkoski kantaa sote-uudistuksen kynnyksellä huolta lähipalvelujen säilymisestä. Tiestön kunto muun muassa Saarijärvi-Kannonkoski-välillä sekä linja-autovuorojen vähyys kismittävät asukkaita. Laajakaistahankkeen ympärillä leijuu yhä epäilyksiä. Osa pelkää, että liittyjien määrä ei riitä tekemään toimintaa kannattavaksi ja velat kaatuvat takauksen antaneen kunnan niskaan. Väen väheneminen ja vanheneminen vaativat uudelta valtuustolta ratkaisuja elinvoimaisuuden parantamiseksi.\nHuolena on iso velkamäärä, vaikka lainaraha onkin käytetty investointeihin. Tulevan valtuuston tehtävänä on viedä maaliin isot investoinnit, kuten pari miljoonaa euroa maksavan Mäntykodin palvelukeskuksen peruskorjaus. Kannonkosken uudessa valtuustossa on 15 jäsentä aiemman 17 sijaan. Keskustan asema valtapuolueena on vahva nykyisessä valtuustossa, jossa sillä on määräenemmistö.</t>
  </si>
  <si>
    <t>Lähipalvelut,Joukkoliikenne,Velka,Laajakaista</t>
  </si>
  <si>
    <t>Kannonkosken</t>
  </si>
  <si>
    <t>Kannus</t>
  </si>
  <si>
    <t>18-133352</t>
  </si>
  <si>
    <t>Lestijoki on kannuslaisille tärkeä. Hienon jokivarren hyödyntämistä on mietitty vuosikaudet, mutta toimivaa reseptiä ainakaan turistien houkuttelemiseksi ei ole löytynyt. Taloudenpito on ollut vuosikaudet tarkkaa. Kaupunki on tunnettu etenkin samaa nimeä kantavasta talotehtaastaan. Toinen merkittävä työllistäjä on lihatalo Pouttu, jonka painoarvo on kuitenkin pienentynyt. Pääradan varrella sijaitsevassa Kannuksessa jännitetään, kauanko edes osa junista pysähtyy asemalla.</t>
  </si>
  <si>
    <t>Tarkan euron kaupunki</t>
  </si>
  <si>
    <t>Kannus on viime vuosina parantanut liikuntapalveluitaan, mikä on saanut kuntalaisilta kiitosta. Kaupunkilaiset pohtivat miten Kannuksen palveluiden käy sote- ja maakuntauudistuksen yhteydessä. Myös elinkeinoelämän kehittäminen on kestopuheenaiheita. Poliittista ristiriitaa aiheuttaa kaksi vastakkaista valtuustoaloitetta. Kokoomus haluaisi, että kaupunki vastaanottaisi pakolaisia, perussuomalaiset puolestaan ei.\nKannus on niitä harvoja keskipohjalaiskuntia, joissa valtuuston koko pysyy ennallaan eli 27 jäsenessä. Keskusta on Kannuksen valtapuolue 16 valtuutetulla. Keskustaa edustavat kaupunginhallituksen puheenjohtaja sekä valtuuston puheenjohtaja ja varapuheenjohtaja eivät ole nyt ehdolla. Yksikään kokoomuksen neljästä valtuutetusta ei asettunut ehdolle. Kristillisdemokraatit saivat nyt, toisin kuin viime kerralla, ehdokkaita Kannukseen.</t>
  </si>
  <si>
    <t>Sote-palvelut,Pakolaiset,Elinkeinot</t>
  </si>
  <si>
    <t>Kannuksen</t>
  </si>
  <si>
    <t>Karijoki</t>
  </si>
  <si>
    <t>Bötom</t>
  </si>
  <si>
    <t>18-140294</t>
  </si>
  <si>
    <t>Karijoki on pikkuinen maatalouskunta, joka nojaa yhteistyössä muihin Etelä-Pohjanmaan Suupohjan kuntiin. Karijoelle leivän tuo perunanviljely, maidontuotanto ja pienet yritykset kaluste-, metalli- ja tekstiilialoilla. Moni ajaa työn perässä myös Kauhajoelle tai rannikon kaupunkeihin. Talous on Karijoella tasapainoinen, mutta väestönkehitys todella synkkä, eivätkä pitkän ajan ennusteet näytä hyvältä. Ainutlaatuista Karijoella on Kristiinankaupungin rajoilla sijaitseva susiluola, jonka asutushistoria saattaa yltää neandertalin ihmisen aikoihin.</t>
  </si>
  <si>
    <t>Nopeasti nuutuva kunta</t>
  </si>
  <si>
    <t>Palvelut on viime vuosina hoidettu kuntayhteistyöllä naapurikuntien eli Suupohjan seutukunnan kesken. Karijoki aikoo jatkossakin olla itsenäinen, mutta yhteistyöhön nojaten. Peruskoulu kunnassa on, mutta yläkoulussa käydään Kristiinankaupungissa. Karijoella, kuten Isojoella ja Kauhajoellakin, sote-uudistus aiheuttaa huolta. Karijoki neuvottelee Kuusiokuntien seutukunnan kanssa terveyskuntayhtymään ja sitä kautta puoliyksityiseen Kuusiolinnaan liittymisestä.\nTuleva vaalikausi alkaa joka tapauksessa uudelta pohjalta, sillä kuntaan valittiin uusi kunnanjohtaja. Valtuuston voimasuhteisiin ei odoteta isoja muutoksia, ellei perussuomalaiset uusi edellisvaalien voittokulkua. Esimerkiksi isoimman ryhmän eli keskustan istuvat valtuutetut lähtevät uudelleen ehdolle. Valtuuston koko pienenee kahdella paikalla viiteentoista.</t>
  </si>
  <si>
    <t>Yhteistyö,Palvelut</t>
  </si>
  <si>
    <t>Karijoen</t>
  </si>
  <si>
    <t>Karkkila</t>
  </si>
  <si>
    <t>Högfors</t>
  </si>
  <si>
    <t>18-145267</t>
  </si>
  <si>
    <t>Karkkila on yksi harvoista paikkakunnista, joiden mukaan on nimetty lakeja. Lex Karkkila säädettiin 1990-luvun puolessa välissä, kun kunta ajautui velkakriisiin. Lain avulla valtio otti vastuuta kunnan taloudenpidosta ja Karkkila vältti konkurssin. Finanssikriisi vuonna 2007 vei Karkkilan jälleen talousvaikeuksiin, joihin kaupunki reagoi säästöillä. Vuoden 2015 tulos oli paras yli kymmeneen vuoteen. Kunnallisvaaleissa 2012 tapahtui kaupungin politiikassa murros, kun suurin puolue vasemmistoliitto joutui ensimmäistä kertaa jakamaan suurimman puolueen paikan SDP:n kanssa. Perinteisestä metalliteollisuudesta on jäljellä alan alihankkijoita.</t>
  </si>
  <si>
    <t>ex-kriisikunta hakee uutta alkua</t>
  </si>
  <si>
    <t>Karkkilan tulevalla valtuustolla riittää miettimistä erityisesti taloudenpidossa. Millä rahalla maksetaan tarvittavat investoinnit, kuten Nyhkälänharjun näillä näkymin yli miljoona euroa maksava lähiliikunta-alue, kun kaupungilla on jo nyt velkaa 6 600 euroa asukasta kohden? Summa on lähes kolme kertaa enemmän kuin muilla kunnilla keskimäärin. Karkkilassa haaveillaan muun muassa uimahallista ja Nummelan ja Karkkilan välisen tieosuuden leventämisestä moottoritieksi.\nKarkkila on ollut vasemmistoliiton vahva kannatusalue, mutta SDP kiri viime kuntavaaleissa tasoihin ja perussuomalaiset nousi kertarytinällä kaupungin kolmanneksi suurimmaksi puolueeksi.</t>
  </si>
  <si>
    <t>Valtatie,Uimahalli,Velkaantuminen</t>
  </si>
  <si>
    <t>Karkkilan</t>
  </si>
  <si>
    <t>Karstula</t>
  </si>
  <si>
    <t>18-125169</t>
  </si>
  <si>
    <t>Karstulan vahvuus on elinvoimainen yrityselämä. Suurin yritys on pörssiyhtiö Honkarakenne Oyj, joka hiljattain siirsi myös pääkonttorinsa kuntaan. Pitkään vakavaraisena porskuttaneen Karstulan talous on pysynyt kohtalaisena ja taseeseen on kertynyt ylijäämää. Kuntalaisten harmaantuminen ja työttömyys kuitenkin kiusaavat elinvoimaa. Uuden yhtenäiskoulun rakentaminen on lähiaikojen suurimpia investointeja. Muotoiluala vahvistuu Karstulassa: muotoiluresidenssi Artrannan vaikuttajiin kuuluu muun muassa suunnittelija Harri Koskinen, joka on kotoisin Karstulasta.</t>
  </si>
  <si>
    <t>Yrityselämä tuo, työttömyys kalvaa</t>
  </si>
  <si>
    <t>Karstula jatkaa ison investoinnin, yhtenäiskoulun, viemistä maaliin. Leasing-rahoituksella ja elinkaarimallilla toteutettavan ala- ja yläkoulun, lukion sekä päiväkodin yhdistelmästä riittää ratkottavaa vielä tulevankin valtuuston pöydälle. Käytöstä poistettavat rakennukset vaativat nekin toimia. Edessä on jossain vaiheessa myös jätevedenpuhdistamon uusiminen. Kesällä alkaa toriurakka, jonka koko ja hinta on joidenkin mielestä väärä.\nTulevan valtuuston pitää etsiä keinoja elinvoimaisuuden kasvattamiseksi. Väki ikääntyy Karstulassa nopeasti. Tämän vuoksi sote-palvelujen siirtyminen maakunnan vastuulle voikin koitua kunnan eduksi. Karstulan kunnanvaltuusto jatkaa 27-paikkaisena. Suurin ryhmä on keskusta, jolla on yli puolet valtuustopaikoista. Ehdokasasettelussa on nähtävissä liikehdintää. Esimerkiksi perussuomalaisista yksi on loikannut keskustan riveihin.</t>
  </si>
  <si>
    <t>Kouluinvestointi,Tori,Ikääntyminen,Elinkeinot</t>
  </si>
  <si>
    <t>Karstulan</t>
  </si>
  <si>
    <t>Karvia</t>
  </si>
  <si>
    <t>18-129268</t>
  </si>
  <si>
    <t>Karvia on kummajainen. Pieni satakuntalaiskunta sijaitsee kolmen maakunnan rajapyykillä ja mieltyy tasavahvasti joko satakuntalaiseksi, pirkanmaalaiseksi tai eteläpohjalaiseksi kunnaksi. Yrittäjähenkisyydeltään kunta kallistuu pohjalaisuuden suuntaan, joten pk-yrityselämä on vireää ja kuntalaiset aktiivisia. Maatalous on kunnan tärkeimpiä työllistäjiä. Kuntaan valmistui juuri kahdeksan myllyn tuulivoimapuisto.</t>
  </si>
  <si>
    <t>yritteliäs kummajainen</t>
  </si>
  <si>
    <t>Nouseeko keskusta takaisin ehdottomaan enemmistöön Karviassa? Viime vaaleissa hegemonia murtui yhden valtuutetun marginaalilla. Karvia kuuluu niihin Pohjois-Satakunnan kuntiin, joiden väkiluku on ollut rajussa laskussa 1990-luvulta lähtien. Kunnassa kannetaankin huolta nuorten innosta muuttaa pois paikkakunnalta.\nPikkukunnassa on edelleen peräti neljä alakoulua, mutta kolme niistä lakkautetaan syksyllä. Karviassa on vilkasta taide- ja kulttuuritoimintaa.</t>
  </si>
  <si>
    <t>Muuttotappio,Kulttuuri</t>
  </si>
  <si>
    <t>Karvian</t>
  </si>
  <si>
    <t>Kaskinen</t>
  </si>
  <si>
    <t>Kaskö</t>
  </si>
  <si>
    <t>18-145101</t>
  </si>
  <si>
    <t>Kaskinen on asukasluvultaan Suomen pienin kaupunki. Kaupunki on kokenut rajuja muutoksia metsäteollisuuden muutosten myötä. Metsä-Botnia ja myöhemmin Metsä Wood lopettivat tehtaansa Kaskisissa ja vauras kunta joutui totuttelemaan tiukempaan talouteen. Työttömyys kasvoi eikä kaupunki ole vieläkään täysin toipunut menetyksestä. Metsäteollisuutta kaupungissa kuitenkin vielä jonkin verran on ja se pitää sataman toiminan vilkkaana. Satamaa on 2000-luvulla kehitetty 30 miljoonalla eurolla.</t>
  </si>
  <si>
    <t>Suomen pienin kaupunki</t>
  </si>
  <si>
    <t>Metsäteollisuuden rakennemuutoksen pahimmasta kuopasta noussut Kaskinen taistelee nyt väestökatoa vastaan. Väki vähenee ja vanhentuu, eikä työpaikkoja ole saatu takaisin samassa määrin kuin mitä niitä isojen yritysten myötä lähti. Yritysten ja asukkaiden houkuttelemiseksi on valtuustolla tehtävää.\nKaskisten valtuusto on 17-paikkainen. Entinen demarijohtoinen valtuusto sai viime vaaleissa näpeilleen kun perussuomalaiset nousivat rytinällä valtuustoon vieden SDP:ltä paikkoja. Valtuusto muuttui enemmän kahden kaupaksi eli SDP:n ja RKP:n, joilla kummallakin on viisi valtuutettua. Demarit mielisivät varmasti taas enemmistöpuolueeksi. Teollisuuskaupungin rakennemuutokset ovat tulleet näkyviksi siis kunnallispolitiikassakin.</t>
  </si>
  <si>
    <t>Väestökato,Työpaikat</t>
  </si>
  <si>
    <t>Kaskisten</t>
  </si>
  <si>
    <t>Kauhajoki</t>
  </si>
  <si>
    <t>18-125909</t>
  </si>
  <si>
    <t>Etelä-Pohjanmaan Suupohjan veturi on paininut työttömyyden ja talouspaineiden alla. Kauhajoki on välttynyt ajautumasta kriisikunnaksi, mutta taloutta painavat yhä kymmenen miljoonan euron alijäämät. Samaan aikaan kaupungista on häviämässä runsaasti koulutuspaikkoja. Valoakin vilkahtaa, sillä Kauhajoelle avataan massiivipuutehdas joka tarjoaa kumppaneineen työtä 150 henkilölle. Korisliigassa Kauhajoen Karhut puolestaan tähyävät mitaleille. Kauhajoki on Helsingin rinnalla ainoa paikkakunta, jossa eduskunta on kokoontunut.</t>
  </si>
  <si>
    <t>Hämärää valoa kurimuskunnalle</t>
  </si>
  <si>
    <t>Kauhajoen talous on ollut tiukilla ja tämänkin vuoden arvio on alijäämäinen. Valoa näkyy tunnelin päässä yritysten aktivoitumisena. Kauhajoella odotetaan toiveikkaasti uusia puu- ja taloelementtitehtaita. Suurin huolenaihe on sosiaali- ja terveyskustannusten kasvu. Kaupunki neuvottelee uudelleen liittymisestä Kuusiokuntien terveysyhtymään ja puoliyksityiseen Kuusiolinnaan. Kuntalaisten hyvinvoinnin edistämiseen riittää mahdollisuuksia, sillä alueelta löytyy kaksi kansallispuistoa. Ne pyrkivät parhaillaan Unescon Geopark-verkostoon.\nValtapuolue keskusta aikoo iskeä lähes täydellä listalla kevään vaaleissa. Istuvista vain muutama on jättämässä luottamustehtävät. Perussuomalaiset kiilasi viime vaaleissa toiseksi suurimmaksi puolueeksi. Vaaleissa onkin mielenkiintoista seurata säilyykö perussuomalaisten asema, kun kokoomus hengittää niskaan.</t>
  </si>
  <si>
    <t>Sote-palvelut,Talous</t>
  </si>
  <si>
    <t>Kauhajoen</t>
  </si>
  <si>
    <t>Kauhava</t>
  </si>
  <si>
    <t>18-146034</t>
  </si>
  <si>
    <t>Kauhavalta tulevat puukot, häjyt, jääkärit, maatalouskoneet, ikkunat, ovet ja luova hulluus. Pellolle noussut huvipuisto Powerpark ja Härmän Kuntokeskus ovat tehneet Kauhavasta turistikaupungin. Iso isku paikkakunnalle oli, kun Hawkit lensivät Kauhavalta Tikkakoskelle ja lentosotakoulu loppui. Samalla paikkakunnalta lähti noin 300 veronmaksajaa. Yksityinen yritys on sytytellyt koululla valoja ja alueella toimii nyt muun muassa turvapaikanhakijoiden vastaanottokeskus. Alahärmä, Ylihärmä ja Kortesjärvi liittyivät Kauhavaan jo vuonna 2009. Siitä lähtien kaupungin talous on pysynyt plussalla.</t>
  </si>
  <si>
    <t>Hurvittelu- ja kylpyläkunta</t>
  </si>
  <si>
    <t>Kauhavasta tuli Etelä-Pohjanmaan kolmanneksi suurin kunta vuonna 2009, kun perinteikkäät naapurikunnat liittyivät yhteen. Laajasta alueesta on ollut vaikea saada yhtenäistä. Yhteisistä asioista päättäminen on mennyt välillä kaupunginosien väliseksi kisaksi. Kuohuttaneita asioita ovat olleet muun muassa turvapaikanhakijoiden vastaanottokeskus entisellä lentosotakoululla, julkisten rakennusten huono kunto ja viimeisenä ison työllistäjän lähtö Kauhavalta. Investoinnit ovat nytkähtäneet eteenpäin, mutta se tietää myös velkaantumista.\nValtuusto on 43-henkinen, ja keskustalla on vajaa puolet paikoista. Kokoomus on toiseksi suurin ja perässä tulevat SDP, perussuomalaiset ja kristilliset. Suuria heilahduksia ei odoteta kevään vaaleissa, ellei ex-kansanedustaja Petri Salon poisjäänti aiheuta sellaista. Vihreät, vasemmisto ja itsenäisyyspuolue yrittävät nousua valtuustoon.</t>
  </si>
  <si>
    <t>Yhtenäisyys,Homerakennukset,Yritykset</t>
  </si>
  <si>
    <t>Kauhavan</t>
  </si>
  <si>
    <t>Kauniainen</t>
  </si>
  <si>
    <t>Grankulla</t>
  </si>
  <si>
    <t>18-145993</t>
  </si>
  <si>
    <t>Kauniainen on monella tapaa kadehdittava tapaus. Kunnassa asuu paljon hyvin toimeentulevia veronmaksajia, jotka sairastavat muita suomalaisia vähemmän. Samalla kunta on lähes velaton, vaikka tuloveroprosentti on 16,5 – sitä ollaan tosin nostamassa ensi kertaa sitten vuoden 2009. Kauniaisiin ei ole luvassa väestöryntäystä, vaikka kunnassa on kattavat palvelut. Kuntaan valmistui 19 asuntoa vuonna 2015, ja vuodelle 2016 rakennuslupia myönnettiin kahdeksan. Kauniainen on huvilakaupunki, johon ei ole sallittu teollisuusrakennusten rakentamista. Tämä näkyy yhä, sillä Kauniaisessa on vähemmän työpaikkoja kuntalaisilleen kuin muilla paikkakunnilla keskimäärin. Valtaosa käy Helsingissä ja Espoossa töissä.</t>
  </si>
  <si>
    <t>Voima on veronmaksajissa</t>
  </si>
  <si>
    <t>Kauniaisten äänestysprosentti on perinteisesti ollut Uudenmaan kärkikastia. Vaaleissa ehdokkailta haetaan kantaa muun muassa pääkaupunkiseudun kuntaliitokseen, kunnallisveron korotukseen sekä turvapaikanhakijoiden vastaanottoon. Keskustelua on herättänyt myös pinta-alaltaan pienen kaupungin kaavoitus. Tulisiko sisäilmaongelmista kärsinyt kaupungintalo purkaa asuntotuotannon tieltä, tai säilyykö alueen huvilamainen luonne tiiviimmän kaupunkisuunnittelun pyörteissä?\nUudella valtuustolla on edessä myös talouden tasapainottaminen samalla, kun sote-uudistus myllää uusiksi kaupungin rahakassaa. Kauniaisten 35 valtuustopaikasta 18 on RKP:llä, ja perässä tulee kokoomus 12 paikalla.</t>
  </si>
  <si>
    <t>Investoinnit,Kaavoitus,Turvapaikanhakijat</t>
  </si>
  <si>
    <t>Kauniaisten</t>
  </si>
  <si>
    <t>Kaustinen</t>
  </si>
  <si>
    <t>Kaustby</t>
  </si>
  <si>
    <t>18-142495</t>
  </si>
  <si>
    <t>Kaustinen on tunnettu ennen kaikkea kansanmusiikkijuhlistaan. Myös kansanparannus on aina ollut vahvassa kurssissa paikkakunnalla. Elinkeinoelämä nojaa turkistarhaukseen, mutta myös tietotekniikka-alan osaamista löytyy. Valtatien varrella oleva maamerkki Kansantaiteenkeskus on muuttunut ylpeyden aiheesta murheenkryyniksi. Keskuksen käyttö- ja korjauskustannukset aiheuttavat jatkuvaa päänvaivaa kunnassa, jonka velkataakka on jo painava. Valtuusto on Suomen perussuomalaisin. Valtapuolue keskustan ja perussuomalaisten köydenveto on saanut välillä isot mittasuhteet. Huomattavaa on, että 27 jäsenen valtuustossa istuu vain kaksi naista.</t>
  </si>
  <si>
    <t>Suomen perussuomalaisin kunta</t>
  </si>
  <si>
    <t>Kaustisella kuntalaisia puhuttaa keskustan viihtyvyys. Suunnitelmia kasvojenkohotuksesta on tehty, mutta saadaanko niitä vihdoin täytäntöön? Myös asuntorakentamiseen kaivataan vauhtia. Kansanmusiikistaan tunnetussa kunnassa kulttuurisatsaukset ovat olleet tapetilla pitkään. Kansantaiteenkeskukseen kaivataan vilkkaampaa toimintaa, jotta siitä tulisi kuntalaisten olohuone eikä vain kallis monumentti.\nKaustisen valtuusto on Suomen perussuomalaisin. Keskusta on kuitenkin paikoissa niskan päällä 15–11, mutta jännitteet ovat välillä olleet kovat. Viimeinen valtuustopaikka on SDP:llä. Nyt vihreillä on ensimmäistä kertaa ehdokkaita Kaustisella. Kisa paikoista kiristyy, kun vaaleissa valitaan kuusi valtuutettua vähemmän kuin viime kerralla. Viime vaalien äänien perusteella paikkojen väheneminen jakaantuisi tasan keskustan ja perussuomalaisten kesken.</t>
  </si>
  <si>
    <t>Kulttuuri,Kuntakeskus</t>
  </si>
  <si>
    <t>Kaustisen</t>
  </si>
  <si>
    <t>Keitele</t>
  </si>
  <si>
    <t>18-31085</t>
  </si>
  <si>
    <t>Keitele on vahva teollisuuskunta. Tuloveroprosentti 19,5 on Pohjois-Savon pienin. Puunjalostusta tekevä Keitele Group ja kattoristikkovalmistaja Sepa ovat isoja työllistäjiä pienessä maalaiskunnassa. Keiteleellä on ollut myös merkittävää tekstiiliteollisuutta, mutta vaatevalmistaja M.A.S.I. Company on siirtänyt tuotantoaan pois. Supistuksista huolimatta yhtiö tekee edelleen ylioppilaslakkeja Keiteleellä. Keitele on saanut yrittäjäystävällisyydestään useita palkintoja.</t>
  </si>
  <si>
    <t>Pieni ja pippurien teollisuuskunta</t>
  </si>
  <si>
    <t>Puolueet pitävät veroprosentin korotusta mahdollisena. Turhista kiinteistöistä pitäisi päästä eroon. Kiinteistöissä ja kunnan tiestössä on korjausvelkaa, ja vanhat rivitalot kaipaavat remonttia. Esille nousee myös vesiosuuskuntien liittäminen kunnan toimintaan. Keiteleen sote-palvelut hoidetaan liikelaitos Kysterissä, minkä takia sote-uudistus ei ole päätöksenteon kannalta kovin suuri muutos. Peruskouluasioiden todetaan olevan kunnossa, mutta puolueissa toivotaan kouluverkon tarkastelua yli kuntarajojen.\nKeskusta keräsi viimeksi yli puolet äänistä ja sai 11 valtuutettua. Perässä tulevat neljän valtuutetun PS ja kolmen paikan SDP. Kokoomuksen kahdesta valtuutetusta toinen ei asetu ehdolle ja toinen on keskustan ehdokas. Vasemmistoliitolla on yksi paikka valtuustossa, joka pienenee kahdella paikalla.</t>
  </si>
  <si>
    <t>Korjausvelka,Kouluverkko,Vesiosuuskunnat</t>
  </si>
  <si>
    <t>Keiteleen</t>
  </si>
  <si>
    <t>Kemi</t>
  </si>
  <si>
    <t>18-130713</t>
  </si>
  <si>
    <t>Kemi odottaa kiinalaisen Kaidin miljardi-investointia biopolttoainejalostamoon. Tieverkko, rautatie, lentokenttä ja Lapin ainoa syväsatama mahdollistaisivat tuotantorakenteen monipuolistamisen, mutta muutos on hidasta. Vasemmistoenemmistöisen kaupungin keskeisimmät ongelmat ovat rakennetyöttömyys, velkaantuneisuus ja suhdannevaihteluille altis vientiteollisuus. Metsäteollisuuden muutokset ovat vieneet tuhansia työpaikkoja jalostuksesta.\nLumilinna, jäänmurtaja Sampo ja Digipoliksen kiitosta saanut toiminta eivät ole onnistuneet luomaan riittävästi uusia työpaikkoja. Kemi toimii silti alueensa keskuksena, jossa naapurikunnista käydään töissä. Tiivis kaupunkirakenne, uudet asuntoalueet meren rannalla, puurakentaminen sekä runsas kulttuuritarjonta houkuttelevat uusia toimijoita. Kemi olisi valmis kuntaliitoksiin naapureidensa kanssa, mutta tunne ei ole aina ollut molemminpuolinen. Kaupungin iso ilo oli PS Kemin nousu toissa vuonna Veikkausliigaan.</t>
  </si>
  <si>
    <t>Miljardi-investointia odotellessa</t>
  </si>
  <si>
    <t>Kemissä on mahdollisuuksia. Kiinalainen Kaidi suunnittelee 900 miljoonan euron biojalostamoa. Myös matkailu on kasvussa. Lumilinnan uudet viritykset vaikuttavat onnistuneilta ja jäänmurtaja Sampo takoo kävijäennätyksiä. Koulu- ja päiväkotiverkosta päätetään vaalien jälkeen, samoin kuin yksityisestä päiväkodista, jota vasemmisto vastustaa. Puoltajat vetoavat siihen, että päiväkoti ei lisäisi kaupungin velkaa. Keskustaakin pitäisi elävöittää. Isoja kysymyksiä ovat synnytysten säilyminen keskussairaalassa ja Kemi-Tornion lentoliikenteen jatkuminen.\n43-paikkaisessa valtuustossa vasemmistoliitolla on 15 paikkaa. Seuraavina tulevat SDP ja keskusta. Paikastaan luopuvat konkaripoliitikot Mikko Ekorre vasemmistoliitosta ja kokoomuksen Aarne Pasanen. Eniten ehdokkaita, 55, on vasemmistoliitolla. Vaaliliitossa ovat kokoomus ja kristilliset.</t>
  </si>
  <si>
    <t>Koulut ja päiväkodit,Matkailu,Lennot,Synnytykset</t>
  </si>
  <si>
    <t>Kemin</t>
  </si>
  <si>
    <t>Kemijärvi</t>
  </si>
  <si>
    <t>18-140504</t>
  </si>
  <si>
    <t>Tv-sarjasta Taivaan tulet tunnetuksi tullut itälappilainen kaupunki on Lapin velkaisin. Kannattava sellutehdas ajettiin alas vuonna 2008 ja liimapalkkitehdas ajautui konkurssiin. Keitele Groupin  sahan ja liimapalkkituotannon aloitus sekä Porkan  laajennus ovat tuoneet uutta toivoa. Boreal Bioref Oy suunnittelee 800 miljoonan euron biojalostamoa Kemijärvelle. Kaupunki on onnistunut myymään osan vuokra-asunnoistaan pilkkahintaan kakkosasunnoiksi muun muassa erämiehille, mutta osa kerrostaloista on jouduttu purkamaan. Junakapina pelasti yöjunaliikenteen ja Rovaniemi-Kemijärvi-rataosuus sähköistettiin.</t>
  </si>
  <si>
    <t>Lapin velkaisin</t>
  </si>
  <si>
    <t>Kemijärvi on toivonut uutta nousua takavuosien tehtaiden lakkautusten jälkeen. Tunnelin päässä näkyykin jo valoa. Keitele Groupin sahasta ja liimapuutehtaasta on tullut merkittävä työllistäjä. Kiinalaisten rahoittamaa 800 miljoonan euron biojalostamoa odotetaan kuin kuuta nousevaa, ratkaisuja pitäisi tulla kuluvan vuoden aikana. Jos biojalostamo tulee, Kemijärvellä tuskin tarvitsee kinastella Isokylän koulun kohtalosta tai muista säästöistä. Lapponia-sairaalan uskotaan säilyvän paikkakunnalla.\nValtuustossa selvästi suurin ryhmä on keskusta, joka on perinteisesti ollut varsin eripurainen. Tällä vaalikaudella yksi keskustan valtuutettu perusti oman ryhmänsä. Kisa valtuustopaikoista kovenee, sillä valtuusto pienenee kahdeksalla paikalla 27:een valtuutettuun.</t>
  </si>
  <si>
    <t>Kouluverkko,Sairaala,Säästöt</t>
  </si>
  <si>
    <t>Kemijärven</t>
  </si>
  <si>
    <t>Keminmaa</t>
  </si>
  <si>
    <t>18-139497</t>
  </si>
  <si>
    <t>Keminmaa on osannut houkutella Kemissä ja Torniossa työskenteleviä asukkaikseen ja tarjota yrityksille edullisia tontteja. Teräsyhtiö Outokummun Elijärven kaivos on Euroopan ainoa kromikaivos, ja sen työllistävä vaikutus on yrityksistä merkittävin. Poliittinen ilmapiiri on ristiriitainen: Liedakkalan koulun lakkautus, kunnan omistaman flyygelin myyntiaikeet talouden kohentamiseksi ja hyvinvointilautakunnan erottaminen puhuttavat yhä. Kunta on velkaantunut, työttömyysluvut ovat hälyttäviä ja väestö vähenee nopeasti. Keminmaa on torjunut kuntaliitoksen Kemin ja Simon kanssa.</t>
  </si>
  <si>
    <t>Riitelevä kehyskunta</t>
  </si>
  <si>
    <t>Keminmaan kova säästökuuri on purrut ja talous on saatu paremmalle kurssille. Kovimpia päätöksiä oli Liedakkalan koulun lakkauttaminen. Joko kunta voisi kehittää palveluja? Päätöksenteko on ollut vaikeaa viime vuosina. Päätöksistä on valitettu oikeuteen, jonne on menty esimerkiksi tuulivoimasta. Lumituuli-yhtiö valitti oikeuteen, kun kunta hylkäsi aiemmin kannattamansa yhtiön hankkeen.\nMyrskyisestä menosta kertoo myös se, että valtuuston toiseksi suurin ryhmä, Keminmaalaisten Parhaaksi, on menettänyt kolme valtuutettua. Jäljellä on viisi paikkaa, yhtä paljon kuin vasemmistoliitolla. Keskustalla on 16 valtuutettua. Valtuusto pienenee neljällä paikalla 31:een. Veteraanivaltuutetut vasemmistoliiton Liisa Anttila sekä keskustan Tapio Keskimaula ja Paavo Väyrynen eivät hae jatkokautta, paitsi Väyrynen Helsingistä. Keskusta ja kiristillisdemokraatit ovat vaaliliitossa.</t>
  </si>
  <si>
    <t>Säästökuuri,Riitely,Tuulivoima</t>
  </si>
  <si>
    <t>Keminmaan</t>
  </si>
  <si>
    <t>Kemiönsaari</t>
  </si>
  <si>
    <t>Kimitoön</t>
  </si>
  <si>
    <t>18-3781</t>
  </si>
  <si>
    <t>Kemiönsaaren tavoitteena on tarjoilla asukkailleen saariston hyviä puolia. Politiikassa meno on ollut rauhatonta, kun Rkp ja Vapaa yhteistoiminta -ryhmä nahistelevat keskenään. Päätöksentekoa vaivaa hidastelu ja arvaamattomuus. Paikallinen teollisuus on vaikeuksissa: FN-Steel teki konkurssin ja lukkotehdas vähentää väkeä. Talousluvuissa teollisuuden vaikeudet eivät vielä ole näkyneet. Ja tulevaisuudessa siintää toiveita paremmasta: Taalintehtaan valssaamon uuskäyttö olisi kunnalle tuntuva piristysruiske.</t>
  </si>
  <si>
    <t>Poliittisten myrskyjen saari</t>
  </si>
  <si>
    <t>Kuntasloganin mukaan viihtyisässä Kemiönsaaressa pitäisi olla mahdollista kokea kaikki saariston hyvät puolet. Kunnallispolitiikka ei kuitenkaan tähän joukkoon kuulu. Ilmapiiriongelmat keskittyvät erityisesti valtapuolue RKP:n ja sen toimintatapoja kritisoivan Vapaa yhteistoiminta – Fri samverkan -ryhmän välille. Vapaa yhteistoiminta saalisti viime vaaleissa seitsemän paikkaa ja toiseksi suurimman ryhmän aseman. SDP:n tuella se saavutti hetkellisesti myös enemmistöaseman kunnanhallituksessa. Vastakkainasettelu on tehnyt päätöksenteosta hidasta ja tempoilevaa.\nRKP:n suunnasta on alkanut kuulua vaalien alla sovittelevampia kommentteja vuoropuhelun parantamiseksi. Ratkaisua odottavat muun muassa tuulivoima-asiat ja Taalintehtaan taajaman vetovoimaisuuden parantaminen. Kuntavaalien yllätysehdokas on RKP:n listalta paluuta yrittävä ex-ministeri ja -kansanedustaja Jan-Erik Enestam.</t>
  </si>
  <si>
    <t>Tuulivoima,Taalintehdas,Päätöksenteko</t>
  </si>
  <si>
    <t>Kemiönsaaren</t>
  </si>
  <si>
    <t>Kempele</t>
  </si>
  <si>
    <t>18-148431</t>
  </si>
  <si>
    <t>Noin varttitunnin ajomatkan päässä Oulusta sijaitseva Kempele tunnetaan Suomessa pääministeri Juha Sipilän kotikuntana. Kuten muutkin Oulun naapurikunnat, Kempele on lapsiperheiden suosiossa. Kunnan kasvu on ollut hallittua, ja Kempeleessä on pärjätty omillaan: neljän muun naapurikunnan liittyessä Ouluun muutama vuosi sitten Kempele kieltäytyi kutsusta. Kaupan ala ja teollisuus ovat kunnan suurimmat työllistäjät. Kempeleen etuna on Oulun läheisyyden lisäksi sen sijainti Suomen toiseksi suurimman lentokentän naapurissa. Kunnan kiinnostavuudesta kertonee jotain se, että junat alkoivat kesällä taas pysähtyä Kempeleen rautatieasemalla neljännesvuosisadan tauon jälkeen.</t>
  </si>
  <si>
    <t>Pääministerin kotipitäjä</t>
  </si>
  <si>
    <t>Uusi valtuusto tulee todennäköisesti ottamaan kantaa pakolaisten kuntapaikkojen lisäämiseen. Vuosi sitten kuntaa kuohutti raiskaustapaus, ja nuorten turvapaikanhakijoiden asumisyksikkö tyhjennettiin. Myöhemmin nuoria oleskeluluvan saaneita on jälleen sijoitettu kuntapaikoille kotoutumaan. Uutta valtuustoa haastavat myös uuden asemanseudun täydennysrakentaminen ja Zeppelin 2 -liikekeskittymän liikennejärjestelyjen sekä kunnallistekniikan rahoittaminen. Linnakangastaloa laajennetaan kolmanneksi yhtenäiskouluksi, ja kuntaan halutaan edelleen Ikea.\nValtuusto pienenee neljällä, ja jatkossa paikkoja on 39. Viime vaaleissa keskusta jäi yhden paikan päähän enemmistöstä. Silloinen ääniharava, pääministeri Juha Sipilä, ei ole enää ehdolla Kempeleessä. Sen sijaan hänen vaimonsa Minna-Maaria on. Valtuuston puheenjohtajana toiminut Janne Heikkinen (kok.) on asettunut ehdolle Ouluun.</t>
  </si>
  <si>
    <t>Pakolaiset,Juha Sipilä,Ikea</t>
  </si>
  <si>
    <t>Kempeleen</t>
  </si>
  <si>
    <t>Kerava</t>
  </si>
  <si>
    <t>Kervo</t>
  </si>
  <si>
    <t>18-139529</t>
  </si>
  <si>
    <t>Keravan sijainti on oivallinen: Vantaan kyljessä lähellä lentoasemaa, pääradan varressa ja Lahden oikoradan alkupisteenä. Vain 30 neliökilometrin läntille on pakkautunut yli 35 000 asukasta, ja halvat asunnot pitävät Keravaa kasvu-uralla.\nKerava on pitkällä aikavälillä liitospaineen kohteena osana metropolialuetta ja nojaa kaikessa pääkaupunkiseudun suuntaan. Talous on taantumassakin pysynyt naapureita paremmassa kunnossa, ja palvelut ovat menestyneet vertailuissa hyvin. Kaupungissa on vältytty muille kipeän tutuilta säästöohjelmilta ja irtisanomisilta.\nKääntöpuolena on identiteetin puuttuminen: keravalaisuus ei merkitse juuri muuta kuin ajoittaisiin yt-neuvotteluihin ajautuneen Sinebrychoffin jättipanimon tuotteita ja takavuosien epämääräistä mainetta – toisaalta nykytahdilla Kerava ei olemassaolonsa takeeksi muuta tarvitsekaan.</t>
  </si>
  <si>
    <t>pieni, tiivis ja tehokas</t>
  </si>
  <si>
    <t>Väestönkasvu asettaa pinta-alaltaan pienelle Keravalle paineita löytää uutta tonttimaata. Muun muassa vankila-alueen avaaminen asuntorakentamiselle, kaupunkialueen tiivistäminen sekä maan pakkolunastaminen tonttimaaksi puhuttavat. Kaupunki valmistelee parhaillaan uutta yleiskaava ja kartoittaa eri palveluiden kattavuutta. Tapetilla on etenkin alueen hyvien terveyspalveluiden säilyttäminen sote-uudistuksen pyörteissä. Lähivuosien investoinneissa siintää uuden keskusta-alueen lisäksi Keravan itäpuolelle suunniteltu Keravanjoen yhtenäiskoulu.\nSuurimman puolueen paikkaa pitää Keravalla kokoomus, mutta viime kuntavaaleissa perussuomalaiset nostivat edustustaan peräti viidellä uudella valtuustopaikalla.</t>
  </si>
  <si>
    <t>Asuinrakentaminen,Lähipalvelut,Yleiskaava</t>
  </si>
  <si>
    <t>Keravan</t>
  </si>
  <si>
    <t>Keuruu</t>
  </si>
  <si>
    <t>18-129209</t>
  </si>
  <si>
    <t>Keuruu on toipunut hyvin pioneerirykmentin lakkauttamisesta ja 300 työpaikan menetyksestä. Entisen varuskunnan tiloissa toimii tällä hetkellä Suomen suurin turvapaikanhakijoiden vastaanottokeskus. Viime vuodet Keuruu on korjannut ja uudistanut muun muassa kouluja, päiväkoteja ja liikuntapaikkoja kymmenillä miljoonilla euroilla. Tulevina vuosina tahti tasoittuu, mutta poistot rasittavat taloutta jonkin aikaa. Uskoa tulevaan antavat kaupan alan isot investoinnit. Moni menestyskirja painetaan Keuruulla Otavan kirjapainossa.</t>
  </si>
  <si>
    <t>Keuruu on pannut kiinteistöjään kuntoon miljoonien eurojen vuosivauhtia. Velkamäärä on noussut siinä määrin, että osa olisi valmis painamaan jarrua. Tuleva valtuusto joutuu joka tapauksessa miettimään toimia kaupungin velkamäärän keventämiseksi. Väestön väheneminen ja vanheneminen pakottavat ottamaan kaavoituksen yhä aktiivisemmin työn alle. Entisen varuskunnan alue vapautuu turvapaikanhakijoiden vastaanottokeskuksen käytöstä ensi kesänä. Tuleva valtuusto ratkaisee, mihin käyttöön alueen rannat otetaan.\nIlmapiiri valtuustossa on näyttänyt ulospäin riitaiselta. Esimerkiksi SDP:n valtuustoryhmässä on syntynyt useita repeämisiä. Keskustan riveistä on loikattu kristillisdemokraatteihin. Paikkaansa suurimpana ryhmänä puolustaa keskusta. Moni puolueen nykyisistä valtuutetuista luopuu, joten iso joukko ääniä on uusjaossa.</t>
  </si>
  <si>
    <t>Investoinnit,Väestökehitys,Kaavoitus</t>
  </si>
  <si>
    <t>Keuruun</t>
  </si>
  <si>
    <t>Kihniö</t>
  </si>
  <si>
    <t>18-131047</t>
  </si>
  <si>
    <t>Parintuhannen asukkaan Kihniö Pirkanmaan luoteiskulmassa elää pääosin metallista, metsästä ja turpeesta. Työttömyys on maakunnan korkeimpia. Muiden reunakuntien tapaan asukasmäärä vähenee hiljalleen, mutta mökkiläiset kasvattavat lukua varsinkin kesällä useilla sadoilla. Terveyspalvelut hoitaa yksityinen yritys, ja elinkeinoasioissa kunta nojaa naapuriinsa Parkanoon. Kaksien edellisten eduskuntavaalien perusteella Kihniö on yksi maan perussuomalaisimmista kunnista, ja puolueella on enemmistö myös valtuustossa.</t>
  </si>
  <si>
    <t>Mökkiläiset tuovat eloa</t>
  </si>
  <si>
    <t>Kihniön vaaleissa puhutaan taloudesta ja itsenäisyydestä. Kriisikunnalla on velkaa kymmenisen miljoonaa, ja välttämättömien saneerausten tarve on vielä suurempi. Maan perussuomalaisimmaksi kunnaksi sanotun Kihniön väestö vanhenee eikä mahdollisia säästökohteita juuri ole. Kunnassa on vain yksi koulu, ja sosiaali- ja terveyspalvelut on jo ulkoistettu. Kihniöläiset pitävät sitkeästi kiinni itsenäisyydestään eikä kuntaliitosselvityksiä ole toistaiseksi käynnissä. Naapurikunnista ei myöskään löytyisi kriisikunnalle vapaaehtoista ottajaa.\nValtuustoon valitaan edelleen 21 jäsentä. Moni nykyinen valtuutettu luopuu, eikä uusien ehdokkaiden löytäminen ole ollut ainakaan helpompaa kuin edellisissä vaaleissa. Vihreitä ei ole ehdolla.</t>
  </si>
  <si>
    <t>Velka,Talous,Itsenäisyys</t>
  </si>
  <si>
    <t>Kihniön</t>
  </si>
  <si>
    <t>Kinnula</t>
  </si>
  <si>
    <t>18-125007</t>
  </si>
  <si>
    <t>Kinnulan asukasluku on viime vuosina jatkanut laskuaan. Pienen kunnan talous on tasapainossa, ja esimerkiksi uusi päiväkoti voitiin rakentaa kokonaan ilman lainaa. Silti velkaa on vuosien saatossa ehtinyt kertyä ja korkea työttömyys aiheuttaa päänvaivaa. Kinnula pitää kiinni lukiostaan ja kahdesta koulustaan. Kunnallispolitiikka on menneinä vuosina ollut välillä riitaisaa, ja valitukset ovat hidastaneet päätöksentekoa. Maa ja metsä tarjoavat edelleen elannon monelle, ja etenkin metsäkoneyritysten toiminta on kasvanut viime vuosina.</t>
  </si>
  <si>
    <t>Rahaa on, mutta väki vähenee</t>
  </si>
  <si>
    <t>Kinnulan asukkaat kaipaavat kuntaan lisää työpaikkoja, sillä työttömyys on korkea. Tuleva valtuusto joutuu työstämään viisasten kiveä elinvoiman kohentamiseksi. Jätevedenpuhdistamon uudistamisesta pitää tehdä päätös. Yhtenä vaihtoehtona on siirtoviemäriputken vetäminen Toholammille uuden puhdistamon rakentamisen sijaan. Sote-uudistuksen kynnyksellä väkeä painaa huoli lähipalveluiden säilymisestä. Muholan koulun lakkautuspäätös vaatii tulevan valtuuston ratkaisevan, mitä tyhjäksi jäävälle rakennukselle tehdään. Väkeä painaa huoli myös oman lukion säilymisestä. Pienelle kunnalle se on myös imagokysymys.\nKuntapolitiikkaa ovat aiempina vuosina leimanneet kiivaatkin käänteet. Nyt tilanne on tasoittunut, vaikka repeämisiltä ei tälläkään kaudella ole vältytty. Isoin valtuustoryhmä keskusta muun muassa erotti ryhmästään yhden valtuutetun.</t>
  </si>
  <si>
    <t>Työpaikat,Jätevedenpuhdistamo,Sote-palvelut</t>
  </si>
  <si>
    <t>Kinnulan</t>
  </si>
  <si>
    <t>Kirkkonummi</t>
  </si>
  <si>
    <t>Kyrkslätt</t>
  </si>
  <si>
    <t>18-147339</t>
  </si>
  <si>
    <t>Kirkkonummi investoi lähivuosina muun muassa päiväkotiin, peruskouluun ja pääkirjaston laajennukseen. Tämä kielii siitä, että kunta jatkaa kasvuaan. Väkiluku paikkakunnalla on kasvanut noin 20 000 asukkaalla 25 vuodessa ja kasvu on jakaantunut viime vuodet tasaisesti syntyvyyden ja muuttoliikkeen välillä. Kirkkonummen kasvua selittää paljolti sijainti Helsingin ja Espoon kainalossa. Kunnan talouden perusedellytykset ovat kunnossa, sillä työllisyys, työttömyys ja väestörakenne näyttävät paremmalta kuin monessa muussa kunnassa. Kirkkonummen lainakanta on kuitenkin kasvanut viime vuodet ja se on velkaantuneempi kuin keskimäärin kunnat Suomessa. Kunta etsii nyt luovia keinoja investointiensa rahoitukseen. Kirkkonummea on useaan otteeseen liitetty Espooseen, mutta kunnanisät ja -äidit ovat torjuneet ehdotuksen.</t>
  </si>
  <si>
    <t>Kasvu jatkuu Espoon kainalossa</t>
  </si>
  <si>
    <t>Kirkkonummi kasvaa seuraavassa vaiheessa itään. Työn alle on tulossa muun muassa uuden, noin 10 000 ihmisen asuinalueen kaavoittaminen. Valtuusto joutuneekin pohtimaan, miten kaupunkimaiseksi kuntaa halutaan rakentaa. Kirkkonummi rakentaa oman terveyskeskuksen viime metreillä ennen sote-uudistusta. Vaikka rakentamispäätös on jo tehty, uusi valtuusto ottaa kantaa useisiin yksityiskohtiin. Onko kyseessä sittenkin riskisijoitus vai ainoa keino pelastaa omat lähipalvelut? Kirkkonummella väännetään edelleen kättä Vuohimäen kivilouhoksesta. Louhos on vastatuulessa, sillä kunnanhallitus toivoisi alueelle sittenkin omakotitontteja.\nKunnan suurin puolue on tällä hetkellä kokoomus, vaikka se menetti viime vaaleissa suosiotaan ja myös yhden valtuustopaikan.</t>
  </si>
  <si>
    <t>Laajeneminen,Vuohenmäki,Terveyskeskus</t>
  </si>
  <si>
    <t>Kirkkonummen</t>
  </si>
  <si>
    <t>Kitee</t>
  </si>
  <si>
    <t>18-126878</t>
  </si>
  <si>
    <t>Kitee on Pohjois-Karjalan eteläisin kunta ja Keski-Karjalan talousalueen keskus. Valtio päätti liittää Rääkkylän Kiteeseen vuoden 2017 alusta, mutta korkein hallinto-oikeus kielsi viime tipassa Rääkkylän vastustaman liitoksen. Kitee on menettänyt viime vuosina useita suuria teollisuusyrityksiä. Kaupungissa onkin hälyttävän korkea työttömyysaste. Entinen pontikkapitäjä tunnetaan nyt muun muassa Nightwishistä, pesäpalloseura Kiteen Pallosta ja Harri Kirvesniemen vetämästä suksitehtaasta.</t>
  </si>
  <si>
    <t>Työttömyyttä vastaan painiva pesiskaupunki</t>
  </si>
  <si>
    <t>Kriisikunnaksi luokiteltu Kitee on uuden kaupunginjohtajan luotsaamana saanut taloutensa kuntoon. Kova säästökuuri on herättänyt myös arvostelua. Kaupunkiin olisi tärkeää saada uusia yrityksiä ja työpaikkoja, mutta keinoista ollaan eri mieltä. Korjauslistalla ovat ainakin Rantala-talo, kaupungintalo, katuvalaistus sekä Kesälahden taajaman vesi- ja viemäriverkosto. Myös teissä, päivähoidossa ja taajamien viihtyisyydessä on parannettavaa. Kesälahden koulun säilyminen huolestuttaa. Kuntien yhteistyötä on varaa parantaa. Käytännössä puhutaan Rääkkylästä ja Tohmajärvestä, jotka aiemmin kuntaliitoskaavailuissa ilmoittivat suuntautuvansa mieluummin Joensuuhun.\nValtuusto jatkaa 35-jäsenisenä. Keskusta on ollut pitkään vaikutusvaltaisin puolue. Viime vaaleissa perussuomalaiset pompahti kokoomuksen rinnalle, aivan SDP:n kannoille. Vaaleissa seurataankin eniten, millainen on perussuomalaisten kannatus nyt.</t>
  </si>
  <si>
    <t>Elinvoima,Yhteistyö,Kesälahti</t>
  </si>
  <si>
    <t>Kiteen</t>
  </si>
  <si>
    <t>Kittilä</t>
  </si>
  <si>
    <t>18-132902</t>
  </si>
  <si>
    <t>Kittilän kultakaivos ja Levin matkailun menestys ovat jääneet julkisuudessa kunnanjohtajan erottamisjupakan ja hissihankintojen varjoon. Kittilän kuntapäättäjien virkavastuun rajoja koetellaan eri oikeusasteissa, sillä merkittävä osa valtuutetuista ja kunnanhallituksen jäsenistä on rikostutkinnassa. Alppihiihdon maailmancupin avauskisa on tuonut kansainvälistä näkyvyyttä lievästi muuttovoittoiseen kuntaan. Taloudessa ei ole alijäämiä, mutta velkaa on toiseksi eniten asukasta kohden Lapissa.</t>
  </si>
  <si>
    <t>Alppihiihtoa ja poliittisia riitoja</t>
  </si>
  <si>
    <t>Kittilä on ollut vuosia otsikoissa edellisen kunnanjohtajan potkuista alkunsa saaneen jupakan takia. Poliisilla tutkii sotkua edelleen. Tilanne sai alulle Lex Kittiläksi kutsutun lain, jolla valtiovalta voisi puuttua kunnan itsehallintoon. Enemmistö päättäjistä kiistää toimineensa väärin tai laittomasti. Tästä huolimatta Kittilässä pyyhkii hyvin. Kruununjalokivinä ovat Levin matkailukeskus ja Euroopan suurin kultakaivos. Kittilä on yksi Suomen vetovoimaisimmista kunnista, kun mittarina käytetään uusien veronmaksajien houkuttelua. Kasvulla on hintansa, sillä Kittilällä on Lapin kunnista toiseksi eniten velkaa per asukas.\nSuurin valtuustoryhmä on keskusta, ja toiseksi suurin vasemmistoliitto. Valtuuston puheenjohtajana toiminut Inkeri Yritys ei ole enää ehdolla vasemmistoliiton listalta, vaan hän on perustanut oman listansa. Myös perussuomalaisista eronnut valtuutettu on kerännyt oman listansa. Perussuomalaiset ovat tuplanneet ehdokasmääränsä viime vaaleista.</t>
  </si>
  <si>
    <t>Hallintosotkut,Kuntatalous</t>
  </si>
  <si>
    <t>Kittilän</t>
  </si>
  <si>
    <t>Kiuruvesi</t>
  </si>
  <si>
    <t>18-145623</t>
  </si>
  <si>
    <t>Kiuruvesi on iso maitopitäjä Ylä-Savossa. Kaupunki on hankkinyt mainetta myös innokkaana luomutoimijana. Kiuruvesi on kärsinyt muuttotappiosta monen savolaiskunnan tavoin ja asukkaita on nykyisin noin 8 500. Kiuruveden Iskelmäviikot houkuttelee kaupunkiin kesäisin tuhansia musiikin ystäviä. Myös körttiläisyydellä on pitkät perinteet Kiuruveden historiassa.</t>
  </si>
  <si>
    <t>Luomuruokaa ja iskelmää</t>
  </si>
  <si>
    <t>Kiuruvedellä valtuustoa työllistää sote-uudistus. Käynnissä on sote-kokeilun seuranta, jossa asukkaat voivat valita yksityisen ja kuntayhtymän terveyspalveluiden väliltä. Talouden arvioidaan olevan lähivuosina alijäämäinen ja kunnallisveroprosenttiin kohdistuu nostopainetta. Ikärakenne on vanhahko ja huoltosuhde heikohko. Ikääntyvän väestön tarpeiden toivotaan kuitenkin synnyttävän uudenlaista yrittäjyyttä. Elinkeinopolitiikkaan toivotaan yhteistyötä yläsavolaisten kuntien kesken. Yhteistyötä voisi tehdä myös Pyhäjärven kanssa. Kouluista, päiväkodeista ja niiden korjaustarpeesta esitetään tehtäväksi kokonaisvaltaista selvitystä.\nKiuruveden valtuusto pienenee kahdella, ja paikkoja on jatkossa 33. Suurimmalla puolueella keskustalla jää sivuun iso joukko valtuutettuja. Muutama muidenkin puolueiden luopuja on, joten vaihtuvuus valtuustossa on nyt suuri.</t>
  </si>
  <si>
    <t>Sote-palvelut,Elinkeinot,Kouluverkko</t>
  </si>
  <si>
    <t>Kiuruveden</t>
  </si>
  <si>
    <t>Kivijärvi</t>
  </si>
  <si>
    <t>18-134004</t>
  </si>
  <si>
    <t>Nimikkojärvensä rannalla sijaitseva Kivijärvi sai hiljattain valmiiksi Tainion koulun peruskorjauksen. Investointi oli pikkukunnalle suuri, yli neljä miljoonaa euroa. Kivijärvi on mukana usean kunnan yhteisessä verkkoyhtiössä taatakseen kaikille nopean laajakaistan. Kivijärvellä kuolleisuus on huomattavasti suurempi kuin syntyvyys, ja työttömyys rasittaa kuntaa. Matkailun toivotaan tuovan uutta potkua. Kivijärven rannalla toimii Hannunkiven lomakylä, ja Salamajärven kansallispuisto ulottuu kunnan alueelle.</t>
  </si>
  <si>
    <t>Harmaantuva kesämökkikunta</t>
  </si>
  <si>
    <t>Kivijärvellä suurimpia huolia on väestön väheneminen. Sote-uudistuksessa kysymyksiä herättää muun muassa se, millaisen matkan päässä lähimmät terveyspalvelut jatkossa sijaitsevat. Linja-autoyhteydet ovat kehnot, ja tilanne pahenee kesäisin. Matkailun edellytykset mietityttävät. Kivijärven kuuluminen kehittämisyhtiö Witakseen jakaa kantoja. Joidenkin mielestä kunnan äänen pitäisi kuulua siellä voimakkaammin. Kunnalla on tyhjillään vanhoja rivitaloja, joiden kohtalosta pitää tehdä ratkaisuja.\nKivijärven valtuustossa keskustalla on määräenemmistö. Viime vaaleissa äänikuningatar oli keskustan kansanedustaja Anne Kalmari. Tänä vuonna valtuutettuja valitaan pari vähemmän, sillä valtuuston koko on jatkossa 15 valtuutettua.</t>
  </si>
  <si>
    <t>Syntyvyys,Sote-palvelut,Joukkoliikenne,Matkailu</t>
  </si>
  <si>
    <t>Kivijärven</t>
  </si>
  <si>
    <t>Kokemäki</t>
  </si>
  <si>
    <t>Kumo</t>
  </si>
  <si>
    <t>18-129186</t>
  </si>
  <si>
    <t>Valtatie 2:n, junaradan ja Kokemäenjoen varrella oleva Kokemäki on täynnä historiaa. Kaupungissa on muun muassa Suomen vanhin hirsirakennus eli Piispa Henrikin saarnahuone. Viikinkiaikaisen Teljän kauppapaikan perinteitä jatkava Kokemäki on kuitenkin menettänyt asemaansa. Kaupunki ei ole löytänyt yksittäisiä valttikortteja, ja teollisuuden väheneminen on pakottanut sen säästötoimiin.</t>
  </si>
  <si>
    <t>historia ei enää elätä</t>
  </si>
  <si>
    <t>Kokemäellä on viime aikoina kiistelty pikkukoulujen kohtaloista. Poliitikot ovat pyörtäneet omia päätöksiään, kun jo lakkautettavaksi määrätyn koulun on päätetty antaa jatkaa toimintaansa. Kunnalta on löytynyt rahaa myös jäähallin ostamiseen - tosin tytäryhtiön nimiin.\nKokemäellä keskusta on ollut selvästi suurin puolue, perässä tulee SDP. Myös kokoomus, vasemmistoliitto ja perussuomalaiset istuvat valtuustossa. Suuret valtasuhteiden muutokset olisivat iso yllätys.</t>
  </si>
  <si>
    <t>Kyläkoulut,Talous</t>
  </si>
  <si>
    <t>Kokemäen</t>
  </si>
  <si>
    <t>Kokkola</t>
  </si>
  <si>
    <t>Karleby</t>
  </si>
  <si>
    <t>18-132849</t>
  </si>
  <si>
    <t>Kokkola on Manner-Suomen pienimmän maakunnan Keski-Pohjanmaan keskus. Kaupungin suurteollisuusalueella on Pohjoismaiden suurin kemianteollisuuden keskittymä, josta tavara lähtee maailmalle Suomen kolmanneksi suurimman yleissataman kautta.  \nKokkolan väkiluku on kasvanut jo pitkään ja työllisyyskehitys on ollut hyvä monipuolisen elinkeinorakenteen ansiosta.\nHuolimatta hyvästä elinkeinoelämän vireestä Kokkolan kaupungin talous on kuralla. Erityisesti kaupungin velkaantuminen on hälyttävää. Kaupunki on joutunut rakentamaan sisäilmaongelmista kärsineet koulunsa uudestaan ja vielä muutama koulu on jonossa odottamassa vuoroaan. Väestönkasvun kääntöpuolena Kokkola on joutunut rakentamaan uusia päiväkoteja.  \nTulevina vuosina selviää, kuinka vahvasti liike-elämä kaupunkiin luottaa, kun linja-autoaseman kortteli vapautuu asunto- ja liikerakentamiseen. \nKokkola on vireä kulttuuri- ja musiikkikaupunki, josta löytyy myös yksi koko maan laajimmista historiallisista puutaloalueista. Kilpailu valtuustopaikoista kiristyy kuntavaaleissa, koska sote-uudistukseen vedoten valtuusto kutistuu 51 jäsenestä 43:een.</t>
  </si>
  <si>
    <t>Velkataakkaa kantava kasvukunta</t>
  </si>
  <si>
    <t>Kokkola teki kuntavaalien alla suuren periaatepäätöksen kouluverkoston karsimisesta. Moni äänestäjä tutkii nyt valtuutettujen sanomisia ja äänestyskäyttäytymistä suurennuslasilla. Seuraavakin valtuusto joutuu puuttumaan kouluasioihin. Kaupungin talous on kuralla. Veronkorotusten tie on käyty loppuun ja velka on tapissa. Seuraavaksi on luvassa rakenteellisia leikkauksia palveluihin. Kaupunkikuvallisesti kauden suurimmat päätökset koskevat Rautatientoria, joka mahdollistaa noin sadan miljoonan euron rakennusprojektit.\nViime vaaleissa keskusta menetti asemiaan, mutta on edelleen suurin puolue. Voittajia olivat etenkin perussuomalaiset ja kokoomus. Perussuomalaisten ryhmällä ja sen ääniharavalla Alpo Ylitalolla ovat menneet sukset ristiin, joten hän on nyt sitoutumattomana keskustan listalla. Ehdolla ovat myös molemmat kansanedustajat Jutta Urpilainen (sd.) ja Tuomo Puumala (kesk.). Valtuusto kutistuu 51:stä 43 valtuutettuun.</t>
  </si>
  <si>
    <t>Kouluverkko,Talous,Rautatientori</t>
  </si>
  <si>
    <t>Kokkolan</t>
  </si>
  <si>
    <t>Kolari</t>
  </si>
  <si>
    <t>18-137142</t>
  </si>
  <si>
    <t>Kolarissa kuntapäättäjät joutuvat ratkaisemaan, sopivatko Ylläksen luontomatkailun kehittäminen ja Hannukaisen rautamalmikaivos vierekkäin. Kaivos toisi paikkakunnalle satoja työpaikkoja, joita työttömyydestä kärsivä kunta tarvitsisi. Kuntatalous on ylijäämäinen. Kolari on investoinut Äkäslompolon ja Ylläsjärven kouluihin, ja kunnan peruskoululaisten määrä on hienoisessa kasvussa. Kolarin erikoisuutena ovat seniorisyyni, jossa kotona asuvat ikäihmiset kutsutaan terveystarkastuksiin, sekä internetin kautta ohjattava etäjumppa.</t>
  </si>
  <si>
    <t>Matkailun ja kaivosalan ristipaineessa</t>
  </si>
  <si>
    <t>Kolarissa kuntavaalien kuumin peruna on ehdottomasti Hannukaisen kaivos. Moni Ylläksen matkailuväestä pelkää, että rautamalmikaivos pilaisi luontoa ja karkottaisi turistit. Seuraavan valtuuston on otettava kantaa kaivokseen, jonka mahdollinen avaaminen on kuitenkin vielä vuosien päässä. Kolari on siitä harvinainen Lapin kunta, että sen asukkaat ovat verrattain nuoria. Kun moni Lapin kunta painii huonokuntoisten koulujen ja pienenevien oppilasmäärien kanssa, Kolari rakentaa kahta hirsikoulua Ylläkselle. Toissa vuonna valmistui uusi koulu Sieppijärvelle.\nRajakunta Ruotsin naapurissa on poikkeus keskustan hallitsemassa Lapissa, sillä vasemmistoliitto on suurin valtuustoryhmä. Vielä viime kuntavaalien jälkeen keskusta oli suurin, mutta ryhmä hajosi myöhemmin, kun kaksi keskustan valtuutettua perusti oman ryhmänsä. Valtuuston koko pysyy 21 paikassa.</t>
  </si>
  <si>
    <t>Kaivoshanke,Koulurakentaminen</t>
  </si>
  <si>
    <t>Kolarin</t>
  </si>
  <si>
    <t>Konnevesi</t>
  </si>
  <si>
    <t>18-149927</t>
  </si>
  <si>
    <t>Konnevesi on ottanut aimo loikan kohti luontomatkailupitäjää. Kunnan ostama koskialue sekä hiljattain perustettu Etelä-Konneveden kansallispuisto ovat lyhyessä ajassa lisänneet mökkipaikkakunnan vetovoimaa. Konnevedellä on edessään muutama tiukka vuosi, koska parhaillaan käynnissä oleva koulun uudistamisurakka maksaa yli kymmenen miljoonaa euroa. Kunnalle on kertynyt velkaa muun muassa koskialueen ostosta. Äänekosken uuden biotuotetehtaan imu tuntuu Konnevedellä jo työllisyyden kohentumisena.</t>
  </si>
  <si>
    <t>Luontokunta naapurin tehdasimussa</t>
  </si>
  <si>
    <t>Konnevedellä väkeä kaihertaa terveyskeskussairaalan lakkauttaminen. Huolena on, mitä palveluita kuntaan lopulta jää sote- ja maakuntauudistuksen jälkeen. Uuden yhtenäiskoulun kustannusten ylittyminen noin miljoonalla eurolla on herättänyt närää. Isot investoinnit, kuten koulun uudistaminen ja Siikakosken koskialueen ostaminen muutama vuosi sitten, rasittavat poistoina kunnan taloutta tulevina vuosina. Tulevalla valtuustolla on edessään tulojen ja menojen pitäminen tasapainossa. Kylillä kannetaan huolta kahden kyläkoulun tulevaisuudesta uuden yhtenäiskoulun valmistuttua.\nKonnevedellä keskustan valta-asema on ollut valtuustossa määräävä ja siihen on myös loikattu. Useat puolueet ovat kuitenkin edustettuina Konneveden valtuustossa. Pienistä ryhmistä esimerkiksi kokoomus on näihin vaaleihin onnistunut kasvattamaan ehdokaslistaansa.</t>
  </si>
  <si>
    <t>Terveydenhoito,Yhtenäiskoulu,Talous,Luontomatkailu</t>
  </si>
  <si>
    <t>Konneveden</t>
  </si>
  <si>
    <t>Kontiolahti</t>
  </si>
  <si>
    <t>18-144499</t>
  </si>
  <si>
    <t>Kontiolahti on noin 15 000 asukkaallaan Pohjois-Karjalan toiseksi suurin kunta. Erityisesti Lehmon alue on imenyt maksukykyistä väkeä Joensuun kyljessä. Kasvava ja nuorekas kunta on joutunut pistämään veroeuroja etenkin päivähoitoon ja kouluihin. Ampumahiihtostadionin rahoitus jakaa kuntalaisia, mutta kansainväliset kisat ovat tuoneet näkyvyyttä. Nyt kunnalla on suuret suunnitelmat entisen Kontiorannan varuskunnan alueelle. Höytiäisen rannalle puuhataan mittavaa vapaa-aikakeskusta ja asuinaluetta. Investoinnit näkyvät kunnan velkaantumisena.</t>
  </si>
  <si>
    <t>Pohjois-Karjalan kasvukunta</t>
  </si>
  <si>
    <t>Kontiolahti on kasvanut asukasluvultaan Pohjois-Karjalan toiseksi suurimmaksi kunnaksi. Palvelujen rakentaminen on kuitenkin kallista, ja kunta on velkaantunut vauhdilla. Taloustilanne on kireä. Uusi valtuusto saa perinnöksi myös kaavoituskiistan, joka koskee entistä varuskunta-aluetta Kontiorantaa. Rakentaminen on jumissa valitusten vuoksi, ja kuntaa on arvosteltu huonosta tiedottamisesta. Kunta on keski-iältään Pohjois-Karjalan nuorin, ja päiväkotien ryhmäkoot puhuttavat. Lisäksi seuraavalla valtuustokaudella käsitellään alakoulun rakentamista Kontioniemeen. Kestokiistakapula on ampumahiihtostadionin rahoitus.\nValtuusto jatkaa 35-jäsenisenä. Loikkausten jälkeen SDP, keskusta ja kokoomus ovat lähes tasavahvoja. Niiden kintereille ponkaisi viime vaaleissa perussuomalaiset. Kiinnostava puheenaihe on, miten uusi isohko ryhmä on äänestäjien mielestä onnistunut paikallispolitiikassa.</t>
  </si>
  <si>
    <t>Kasvuvauhti,Maankäyttö,Ryhmäkoot,Ampumahiihto</t>
  </si>
  <si>
    <t>Kontiolahden</t>
  </si>
  <si>
    <t>Korsnäs</t>
  </si>
  <si>
    <t>18-132522</t>
  </si>
  <si>
    <t>Korsnäs on pienyrittäjävaltainen kunta, jonka elinkeinoelämä pohjaa vahvasti turkistarhaukseen ja kasvihuoneviljelyyn. Turkistarhauksen menestyksen mukaan kunnalla menee joko hyvin tai huonosti. Kunta on harjoittanut vuosia tarkan euron politiikkaa, joten kunnan velkataakka on kevyt. Kunnan isoimpia investointeja on ollut yhteisen terveysaseman rakentaminen naapuri-Maalahden kanssa. Korsnäsin asukasluku on laskemaan päin. 1990-luvulla kuntaan rakennettiin Suomen ensimmäinen tuulivoimapuisto.</t>
  </si>
  <si>
    <t>Tarkan euron turkiskunta</t>
  </si>
  <si>
    <t>Manner-Suomen toiseksi ruotsinkielisin kunta Korsnäs on pitänyt taloutensa viime vuosina kuosissa. Isoja investointeja ei ole tehty ja niiden suhteen on edelleen pidettävä kieli keskellä suuta. Kunnan asukasluku on laskusuunnassa, ja pikkukunnan pitäminen houkuttelevana sekä asukkaiden että yritysten kannalta vaatii uudelta valtuustolta töitä.\nValtuuston kokoonpanoon ei odoteta suuria muutoksia. 21-paikkaisessa valtuustossa selkeä enemmistö on ollut vuosikaudet RKP:llä. Sillä on nyt 20 valtuutettua. RKP:n valtaa horjutti kuitenkin viime vaaleissa SDP. Se sai läpi yhden valtuutetun. Jännitystä on siinä, pitääkö SDP nykyiset paikkansa vai lisääkö se peräti paikkamääräänsä.</t>
  </si>
  <si>
    <t>Asukasluku,Talouskuri</t>
  </si>
  <si>
    <t>Korsnäsin</t>
  </si>
  <si>
    <t>Koski Tl</t>
  </si>
  <si>
    <t>Koski Åbo l</t>
  </si>
  <si>
    <t>18-128289</t>
  </si>
  <si>
    <t>Kymppitien vakavarainen pikkukunta vaalii perinteitä, kuten entisestä Turun ja Porin läänistä muistuttavaa kirjaintunnustaan. Kesällä 2015 kunta pääsi otsikoihin, kun harvinaiset kattohaikarat pesivät kunnassa. Viime kesänä pitkänokat jättivät tulematta. Yrityspuolella sahateollisuus pitää kunnan hyvin perillä talouden suhdanteista. Tosin kunnalla menee taloudellisesti hyvin ja se on lähes velaton. Kunnallispoliitiikkaa leimaa tasaisuus ja arjen harmaus. Voimasuhteiden muutokset ovat keskustavetoisessa kunnassa vähäisiä. Rakennustarkastajan valinnasta on kunnassa ehditty kiistellä jo parin vuoden ajan.</t>
  </si>
  <si>
    <t>Tasainen suorittaja</t>
  </si>
  <si>
    <t>Koski Tl:n keskeisiä ohjenuoria ovat tarkka taloudenpito ja itsenäisyyden vaaliminen. Pienuudestaan huolimatta kunnan työpaikkaomavaraisuus on korkea, mikä takaa säännölliset verotulot. Ongelmia aiheuttaa väestörakenne: asukkaista lähes kolmasosa on yli 65-vuotiaita. Kunnanjohtajahaussa tuttu ja turvallinen oli valttia, kun valituksi tuli oma hallinto- ja sosiaalijohtaja Jukka Matilainen. Uudelta valtuustolta odotetaan päätöksiä jätevesiratkaisussa: korjataanko nykyinen puhdistamo vai rakennetaanko uusi?\nKoski on Varsinais-Suomen keskustavaltaisin kunta. Viime kuntavaaleissa puolueen kannatus oli 58 prosenttia. Päätöksenteko on yleensä sujuvaa, mutta tarpeen tullen myös järkähtämätöntä. Valtuusto ei yleensä keskustele asioista pitkään eikä politikoi.</t>
  </si>
  <si>
    <t>Taloudenpito,Jätevedenpuhdistamo,Itsenäisyys</t>
  </si>
  <si>
    <t>Koski Tl:n</t>
  </si>
  <si>
    <t>Kotka</t>
  </si>
  <si>
    <t>18-130680</t>
  </si>
  <si>
    <t>Kotka on Suomenlahden rannalla oleva satama- ja teollisuuskaupunki, jota on viime vuosina vaivannut suurtyöttömyys. Kunnan talous on ollut reilusti miinuksella jo vuosia. Pahin pelko Kotkassa on, että kaupunki vajoaa kriisikunnaksi.\nKotka toivoo pääsevänsä alijäämistä myymällä omistamansa Kymenlaakson Sähkön osakkeet.\nValoa kaupungin elinkeinoelämään on tuonut Kotkan Mussalossa aloittanut putkipinnoitustehdas. Tehtaassa pinnoitetaan Itämeren toisen kaasulinjan putket. Lisäksi Mussalon satamaan suunnitellaan isoa datakeskusta ja kantasatamaan kauppa- ja viihdekeskusta.\nYhteydet pääkaupunkiseudulle ovat nopeutuneet, kun E18-moottoritien kunnostus on saatu valmiiksi. Kotkan valtteja ovat meri, saaristo, palkitut puistot ja Suomen Merimuseo.</t>
  </si>
  <si>
    <t>Satamajätkät etsivät työtä</t>
  </si>
  <si>
    <t>Kotkan talouskriisiin on näkyvissä valon merkkejä. Kaupunki myy omistamansa Kymenlaakson Sähkö Oy:n osakkeet 70 miljoonalla eurolla. Työttömyyden vaivaamassa Kotkassa mietitään jo mitä rahoilla tehdään. Esillä on ollut ajatus rahojen lainaamiseksi, jotta niille saataisiin korkoa. Alijäämästä ei päästä heti eroon, mutta sitäkin saadaan osaketuloilla pienennettyä. Suurimpia satsauksia on Kantasataman kehittäminen kauppa- ja viihdekeskukseksi, mutta rakentamisaikataulu on auki. Eläköityvä kaupunginjohtaja Henry Lindelöf on nostanut esiin viiden kunnan liitoksen. Hänen mielestään asiasta pitäisi päättää jo tulevalla valtuustokaudella, jotta seuraaviin kuntavaaleihin mentäisiin yhtenä kuntana.\nKotkan 51-jäsenisen valtuuston suurimmat ryhmät ovat kokoomus, SDP ja vasemmistoliitto. Valtuustopaikat kiinnostavat, ja perussuomalaisia lukuunottamatta kaikilla valtuustopuolueilla on enemmän ehdokkaita kuin viime kuntavaaleissa.</t>
  </si>
  <si>
    <t>Talouskriisi,Kantasatama,Kuntaliitos</t>
  </si>
  <si>
    <t>Kotkan</t>
  </si>
  <si>
    <t>Kouvola</t>
  </si>
  <si>
    <t>18-147400</t>
  </si>
  <si>
    <t>Kouvola on Kymenlaakson suurin kaupunki, joka elää palveluista, logistiikasta ja metsäteollisuudesta. Vaikka paperitehtaiden lakkautukset ovat vieneet toimeentulon monilta, metsäteollisuus on uusine investointeineen edelleen merkittävä työllistäjä Kouvolassa.\nKaupunki on kärsinyt muuttotappiosta, sillä erityisesti nuoret muuttavat työn ja opiskelun perässä muualle. Väestö vanhenee, mikä näkyy sote-palveluiden kysynnän kasvuna. Sote-uudistuksessa Kouvola pyrkii säilyttämään Pohjois-Kymen sairaalan ympärivuorokautisen päivystyksen ja leikkaustoiminnan. Vaihtoehtona Kouvola on suunnitellut yhteisyrityksen perustamista yksityisen terveydenhoitoyrityksen kanssa.\nVuonna 2009 tehty kuuden kunnan kuntaliitos kummittelee edelleen kunnallisessa päätöksenteossa jatkuvan kiistelyn kohteena. Suurin kysymys on, kehitetäänkö pelkästään emäkaupungin vai kaikkien liitoskuntien keskustoja.\nKouvola kamppailee myös karun maineensa kanssa, vaikka laajassa kaupungissa on muun muassa Repoveden kansallispuisto ja Unescon maailmanperintökohde Verlassa.</t>
  </si>
  <si>
    <t>Metsäteollisuuteen tukeutuva kaupunki</t>
  </si>
  <si>
    <t>Kouvola haluaa vetovoimaa. Tavoitteita ovat muuttotappion katkaisu ja kasvukeskus. Odotuksia luovat kaupungin ilmettä muuttava uusi asemanseutu hotelleineen ja tapahtumakeskuksineen sekä vuoden 2019 asuntomessut. Kouvolassa on pidetty tiukkaa talouskuuria ja kaupunki on vähentänyt palkkalistoiltaan 650 ihmistä. Koulut ovat olleet useasti kiivaan keskustelun kohteena, mutta vaalien alla on ollut hiljaisempaa.\nValtuutettuja valitaan 59. Viimeksi suurimmat puolueet olivat SPD, kokoomus ja perussuomalaiset. Tällä kaudella valtuustossa on ollut liikehdintää ryhmästä toiseen SDP:ssä ja perussuomalaisissa. Vaaleihin on lähdössä yksi kokonaan uusi sitoutumattomien ryhmä, jonka taustalla on entisiä perussuomalaisia. Naispoliitikot eri puolueista ovat vaatineet lisää naisia kaupungin valtapaikoille.</t>
  </si>
  <si>
    <t>Vetovoima,Muuttotappio,Naispoliitikot</t>
  </si>
  <si>
    <t>Kouvolan</t>
  </si>
  <si>
    <t>Kristiinankaupunki</t>
  </si>
  <si>
    <t>Kristinestad</t>
  </si>
  <si>
    <t>18-145214</t>
  </si>
  <si>
    <t>Kristiinankaupunki on Etelä-Pohjanmaan Suupohjan rannikkoseudun keskus. Se on myös Suomen ensimmäinen Cittaslow-kaupunki. Tittelin saa pikkukaupunki, joka panostaa kestävään kehitykseen ja hyvän elämän edistämiseen. Kristiinankaupunki on pienyrittäjävaltainen kunta. Suurin osa kaupungin elinkeinoista on palveluissa. Asukasluku on kääntynyt laskuun ja sitä kaupunki haluaa hillitä. Kristiinankaupunki sai vuonna 2015 tuloksensa reilusti plussalle. Yhtenä syynä oli kiinteän omaisuuden myynnistä saadut tulot.</t>
  </si>
  <si>
    <t>Kestävää kehitystä ja yrittämistä</t>
  </si>
  <si>
    <t>Niin kuin monet muutkin pikkukaupungit ja -kunnat, painii kaksikielinen Kristiinankaupunki väkimääränsä kanssa. Asukkaiden määrä on viime vuosina kääntynyt laskusuuntaan, ja keinoja suunnan kääntämiseksi olisi löydyttävä. Uusien asukkaiden ja yritysten houkuttelemisessa kaupunkiin tulee olemaan työtä uudellakin valtuustolla.\nSuomen- ja ruotsinkielisten koulujen yhteistyön syvyys ja laajuus on niin ikään seuraavan valtuuston pohdittavana. Tuulivoimapuistoista on kaupungissa keskusteltu paljon, ja iso puisto on noussut Metsälään. Valtuusto saanee ottaa kantaa uusiin puistosuunnitelmiin. Valtuusto on 27-paikkainen. RKP-enemmistöistä valtuutettujen joukkoa haastaa lähinnä kokoomus.</t>
  </si>
  <si>
    <t>Asukasluku,Koulut</t>
  </si>
  <si>
    <t>Kristiinankaupungin</t>
  </si>
  <si>
    <t>Kruunupyy</t>
  </si>
  <si>
    <t>Kronoby</t>
  </si>
  <si>
    <t>18-140202</t>
  </si>
  <si>
    <t>Kruunupyy tunnetaan lentokentästään, jonka virallinen nimi on Kokkolan-Pietarsaaren lentoasema. Kunta muodostuu kolmesta kylästä, joiden näkemykset kunnan sote-palveluiden suunnasta eroavat. Tällä hetkellä Kruunupyy hakee palvelunsa naapurimaakunnan puolelta Kokkolasta, ja ainakin Alavetelin kylä olisi valmis vaihtamaan kuntaa tilanteen säilyttämiseksi ennallaan. Kylät yhdistyivät Kruunupyyksi vuonna 1969. Kunnan työttömyysaste on ollut kadehdittavan alhainen.</t>
  </si>
  <si>
    <t>Kolmen kylän kunta</t>
  </si>
  <si>
    <t>Kruunupyyssä vaalit kiteytyvät maakunnalliseen yhteistyösuuntaan. Voiko kunta hankkia sote-palveluita edelleen Keski-Pohjanmaan puolelta Kokkolasta? Maakunnan vaihtoa yritettiin viimeksi helmikuussa, mutta Pohjanmaan kannattajilla on edelleen niukka enemmistö. Kysymyksestä on väläytelty kuntalaisäänestystä. Se voi johtaa myös ainakin Alavetelin irtautumiseen kunnasta ja liitokseen Kokkolan kanssa. Alakoulujen määrä voi myös vilahdella poliitikkojen puheissa.\nRKP:lla on vahva asema Kruunupyyssä: 20 paikkaa 27-jäsenisestä valtuustosta. Sote-palveluiden säilymistä Keski-Pohjanmaalla ajava Pro Kruunupyy -liike sekoittaa tällä kertaa pakkaa. Se on saanut riveihinsä jopa enemmän ehdokkaita kuin RKP ja myös nykyisiä RKP:n valtuutettuja. Kruunupyyssä useissa kysymyksissä puoluekannan lisäksi vähintään yhtä tärkeää on ollut se, mistä kunnanosasta valtuutettu tulee.</t>
  </si>
  <si>
    <t>Maakunta,Sote-palvelut,Alakoulut</t>
  </si>
  <si>
    <t>Kruunupyyn</t>
  </si>
  <si>
    <t>Kuhmo</t>
  </si>
  <si>
    <t>18-127432</t>
  </si>
  <si>
    <t>Kamarimusiikin sävelet, erämaaluonto ja edistyksellinen puurakentaminen. Niistä tunnetaan Kaakkois-Kainuun Kuhmo, joka on ylpeä kaupunki-statuksestaan. Metsää ja maalaismaisemaa riittää, sillä kaupungilla on maapinta-alaa lähes puoli miljoonaa hehtaaria. Metsä onkin Kuhmon elinkeinoelämän kivijalka. Mekaanisen puunjalostuksen tuotantoketju yltää alueen metsistä Keski-Eurooppaan, Aasiaan ja Afrikkaan. Tästä huolimatta Kuhmon työttömyysaste on maakunnan suurimpia, ja väestöennusteet piirtävät karua tulevaisuutta. Venäjän-raja on vanhinta voimassa olevaa Suomen ja Venäjän rajaa. Vartiuksen rajaliikenneasema kehittyy vauhdilla.</t>
  </si>
  <si>
    <t>Väestöpakoa vastaan kamppaileva rajakaupunki</t>
  </si>
  <si>
    <t>Rajaseudulla sijaitsevan Kuhmon kaupunginvaltuutettujen pitää laittaa hihat heilumaan, jotta kaupungissa saadaan nauttia jatkossakin nykyisistä palveluista. Se vaatii keskittymistä pk-yritysten toimintaedellytysten, kuten koulutuksen ja kaavoituksen kehittämiseen. Uuden valtuuston tärkeimpiä tehtäviä ovat strategian ja toimintakulttuurin uudistaminen. Kunnassa pohditaan runsaasti sitä, mitä tulee tapahtumaan maakuntauudistuksen myötä, kun yleinen toimivalta on maakuntien sijaan kunnilla, mutta resurssit niukkenevat.\nNäistä asioista huolehtii Kuhmossa edelleen 35 valtuutettua. Puolueista selkeästi suurin on keskusta, jonka jälkeen tulevat perussuomalaiset sekä SDP. Päätettävistä asioista keskustellaan tulevallakin kaudella äänekkäästi, sillä kaupunginjohtajan mielestä uusien asioiden vastustamisen kulttuuri on Kainuussa vahva.</t>
  </si>
  <si>
    <t>Palvelut,Pk-yritykset,Toimintakulttuuri</t>
  </si>
  <si>
    <t>Kuhmon</t>
  </si>
  <si>
    <t>Kuhmoinen</t>
  </si>
  <si>
    <t>18-131777</t>
  </si>
  <si>
    <t>Alun perin Hämeeseen kuulunut Kuhmoinen mielii osaksi Pirkanmaata. Kunnasta suunnataan sairaalaan jo pääasiassa Tampereelle, sillä Kuhmoinen on Jämsän tavoin vaihtanut Pirkanmaan sairaanhoitopiirin. Kuhmoinen on selvittänyt kuntaliitosten mahdollisuutta paitsi Jämsän mutta myös Pälkäneen ja Kangasalan kanssa tuloksetta. Kuhmoisten satama on kahtena vuonna peräkkäin valittu vuoden vierasvenesatamaksi. Tuoreita teollisia työpaikkoja on syntynyt uudenlaiseen puurakentamiseen. Silti työttömyys on korkealla tasolla.</t>
  </si>
  <si>
    <t>Pirkanmaalle mielivä kunta</t>
  </si>
  <si>
    <t>Kuhmoinen aloittaa uuden valtuustokauden suuntaamalla katseet uuteen maakuntaan eli Pirkanmaalle. Sote-uudistus huolettaa silti: omasta terveysasemasta ja vuodeosastosta halutaan pitää kiinni kynsin hampain. Vaaralliset risteysalueet aiheuttavat huolta, ja niitä haluttaisiin muuttaa turvallisemmiksi. Tuleva valtuusto aloittaa taloudellisesti hyvästä tilanteesta: ylijäämää on, mutta velkaa ei niinkään. Tyhjät kiinteistöt vaativat toimia, mutta myymisestä ja korjaamista ollaan eri mieltä. Laajakaistan takausvastuiden pelätään kaatuvan kunnalle, sillä verkkoon liittyneitä tarvittaisiin enemmän.\nValtuustossa nähtiin tällä kaudella poikkeuksellinen loikkaus, kun valtuuston puheenjohtaja siirtyi keskustasta kokoomuksen riveihin. Samalla kokoomus ohitti keskustan valtuuston suurimpana ryhmänä.</t>
  </si>
  <si>
    <t>Pirkanmaa,Terveysasema,Liikenneturvallisuus,Laajakaista</t>
  </si>
  <si>
    <t>Kuhmoisen</t>
  </si>
  <si>
    <t>Kuopio</t>
  </si>
  <si>
    <t>18-141405</t>
  </si>
  <si>
    <t>Kuopio on Pohjois-Savon ja koko Itä-Suomen vahva keskuskaupunki. Kaupungin läpi kulkeva viitostie on vilkas valtaväylä, ja liitosten ansiosta asukasluku on kasvanut. Viimeksi Juankoski-liitos toi vuodenvaihteessa 5 000 asukasta lisää. Itä-Suomen yliopisto on tuhansien ihmisten yhteisö ja tunnettu laajasta tutkimustyöstään. Kuopion yliopistollinen sairaala KYS on iso toimija alallaan, ja sisäänottomäärän perusteella Suomen suurin lääkärikouluttaja.\nKuuma puheenaihe on Sorsasaloon suunniteltu Finnpulp-yhtiön sellutehdas. Yhtiö odottaa 1,4 miljardin euron tehtaalle ympäristölupaa. Jos se toteutuu, Kuopioon tulee maailman suurin havusellutehdas. Viime vuosina on käyty kovaa keskustelua myös alueellistamisesta eli Lääkealan turvallisuus- ja kehittämiskeskus Fimean pääkonttorin sijoittamisesta Kuopioon. Asiasta on väännetty jo vuodesta 2009, ja rahaa on kulunut lähes kymmenen miljoonaa euroa.\nKuopio on vilkas tapahtuma- ja urheilukaupunki. Kuopio Tanssii ja Soi -tapahtumaan osallistuu kesäisin väkeä ympäri maailmaa. Kallavesi tarjoaa monipuoliset mahdollisuudet vapaa-ajan viettoon ympäri vuoden, ja Puijon nykyinen torni on ollut maamerkki jo yli 50 vuotta. Urheilussa Kuopiolla on vahvat perinteet muun muassa jalkapallossa, jääkiekossa ja mäkihypyssä.</t>
  </si>
  <si>
    <t>Pohjois-Savon keskus</t>
  </si>
  <si>
    <t>Kuopiolla on edessään isoja investointeja uusiin rakennuksiin, kuten kouluihin, sekä iso korjausvelka vanhoissa rakennuksissa. Vuoden 2019 alusta alkavaksi kaavailtu sote- ja maakuntauudistus siirtää noin 60 prosenttia tuloverokertymästä maakunnalle. Soten osuus Kuopion tämän hetken kustannuksista on kuitenkin tätä pienempi, joten aukko pitäisi saada paikattua valtion tuella. Talouden tasapainottamista pitää jatkaa edelleen, palveluja on järkiperäistettävä, toimintatapoja on tehostettava ja säästökohteita löydettävä. Valoa talouteen tuo työttömyyden aleneminen. Se madaltaa menoja ja kasvattaa tuloja.\nViime vaaleissa eniten valtuutettuja, 14, sai kokoomus. Seuraavina tulivat keskusta ja SDP. Kaksi keskustavaltaista kuntaa, Maaninka ja Juankoski, on liittynyt Kuopioon vaalikauden aikana, mikä voi muuttaa asetelmia keskustan eduksi. Vasemmistoliitto on saanut nuorista ehdokkaista ryntäyksen listoilleen, mikä on harvinainen ilmiö.</t>
  </si>
  <si>
    <t>Investoinnit,Korjausvelka,Koulut</t>
  </si>
  <si>
    <t>Kuopion</t>
  </si>
  <si>
    <t>Kuortane</t>
  </si>
  <si>
    <t>18-149287</t>
  </si>
  <si>
    <t>Urheileva Alvar Aallon syntymäkunta Kuortane sijaitsee kuuluisan kantatie 66:n varrella, jossa tasainen Etelä-Pohjanmaa muuttuu kumpuilevaksi järvialueeksi. Vanhan tervapitäjän lippulaiva on ehdottomasti Urheiluopisto. Punaisten tupien ja järvimaiseman idyllikunta on onnistunut pitämään myös muut yritykset kunnassa ja väestönkehityksen tasaisena. Muuten sopuisat kuortanelaiset ovat kiistelleet viime aikoina kouluista ja tuulivoimasta. Kesäkuortanelaiset ja Urheiluopiston vieraat tuovat paikkakunnalle lisää elämää.</t>
  </si>
  <si>
    <t>Urheilua ja kesämökkiläisiä</t>
  </si>
  <si>
    <t>Kuortaneella koulukysymys on ollut auki jo vuosia. Nyt työryhmä pohtii, keskitetäänkö peruskoulu kokonaan keskustaan. Kyläkouluja on jäljellä muutama. Myös tuulivoima on herättänyt tunteita ja aihe jakaa mielipiteitä jatkossakin. Sote-ratkaisuun ollaan tyytyväisiä, kun Kuortane yhdessä muiden seutukunnan kuntien kanssa perusti Kuusiolinnan, joka on yhteisyritys Pihlajalinnan kanssa. Tuleva valtuusto saa päättää, mitä tehdään vesivahingon kärsineelle vanhusten palvelutalolle.&amp;quot;Keskusta pitää valtaa, mutta Kuortaneella on perinteisesti ollut myös hyvä kokoomuksen kannatus. Vasemmisto ei Kuortaneella saa tälläkään kerralla ehdokkaita. SDP jäi viime kerralla muutaman äänen päähän paikasta ja on nyt yrittämässä uudelleen. Valtuuston koko pienenee kahdella, ja jatkossa paikkoja on 19.</t>
  </si>
  <si>
    <t>Kouluverkko,Tuulivoima,Ikäihmiset</t>
  </si>
  <si>
    <t>Kuortaneen</t>
  </si>
  <si>
    <t>Kurikka</t>
  </si>
  <si>
    <t>18-140801</t>
  </si>
  <si>
    <t>Kurikasta on kuntaliitosten myötä kasvanut Etelä-Pohjanmaan toiseksi suurin kaupunki. Jurva liittyi Kurikkaan jo vuonna 2009 ja vuonna 2016 kriisikunta Jalasjärvi liitettiin Kurikkaan. Jalasjärveläiset saivat valita suuntansa Seinäjoen ja Kurikan välillä, ja päätös kallistui Kurikan eduksi. Uuden Kurikan kehitystä ovat hidastaneet Jalasjärven ja Kurikan erilaiset toimintakulttuurit ja siitä johtuneet ristiriidat. Valtuuston kokouksissa sanan säilä on heilunut. Kaupunginjohtajan valintatavastakin saatiin riita.\nKurikkaa voidaan nimittää yrittäjäkaupungiksi, sillä paikkakunnalla toimii yli kaksituhatta yritystä. Jurvan alue on erityisen tunnettu huonekaluteollisuudestaan. \nKurikka on maatalouden mahtipitäjä, sillä paikkakunnan maatiloilla tuotetaan toiseksi eniten maassamme naudanlihaa ja lypsetään kolmanneksi eniten maitoa.</t>
  </si>
  <si>
    <t>Eteläpohjalainen yrittäjäkaupunki</t>
  </si>
  <si>
    <t>Kurikassa riittää yhä puitavaa kuntaliitosten jäljiltä. Onko virkamiehiä liikaa? Pystytäänkö kunnan kaikki kolme lukiota pitämään toiminnassa? Miten voidaan turvata palvelut kunnan kaikissa osissa? Kaupunginjohtajan valinta oli pitkällinen prosessi. Nyt se on saatu päätökseen, mutta ovatko käsittelyn aikana syntyneet ristiriidat unohtuneet uuden valtuuston aloittaessa?\nVuonna 2016 tehty kuntaliitos Jalasjärven kanssa on vielä tuore, ja vanhat kuntarajat saattavat näkyä valtuustossa. Kuntaliitoksesta johtuen valtuusto on nyt 78-paikkainen. Tilanne muuttuu radikaalisti, sillä valtuutettujen määrä vähenee 43:een. Paikoista tulee näin ollen erittäin kova kisa. On kiinnostavaa nähdä, syntyykö Jalasjärvellä niin sanottua omaa kuntapuoluetta, joka saa ehdokkaita läpi valtuustoon.</t>
  </si>
  <si>
    <t>Kuntarajat,Valtuustopaikat,Kuntaliitokset</t>
  </si>
  <si>
    <t>Kurikan</t>
  </si>
  <si>
    <t>Kustavi</t>
  </si>
  <si>
    <t>Gustavs</t>
  </si>
  <si>
    <t>18-144494</t>
  </si>
  <si>
    <t>Merellinen Kustavi on taloudellisesti vakavarainen pienuudestaan huolimatta. Yksi syy tähän on se, että paikkakunnalla on eniten yrityksiä suhteuttana väkilukuun Suomessa. Tosin vertailu esimerkiksi Helsingin ja yli 700 asukkaan Kustavin kanssa ei ole reilua. Päätöksenteossa lähidemokratia toimii. Suuret kiistakysymykset loistavat poissaolollaan. Kesäasukkaat ovat Kustavin talouden kannalta elintärkeä voimavara. Myös matkailijamäärät ovat kasvussa. Yhdistävänä tekijänä toimii omalta osaltaan kirjallisuuteen keskittyvä Volter Kilpi -viikko.</t>
  </si>
  <si>
    <t>Vakavarainen ja yritteliäs</t>
  </si>
  <si>
    <t>Kustavista on kehittynyt pikavauhtia kuntasektorin mannekiini. Kunta päätti muuttaa osan varhaiskasvatuspalveluistaan maksuttomaksi ja alentaa tuloveroprosenttiaan. Tavoitteena on saada noin 900 asukkaan saaristokuntaan lisää elinvoimaa. Kustavin valtuusto ei ole ollut koolla pilattu. Jatkossa asioista päätetään entistä pienemmässä piirissä, kun paikkaluku supistuu 17:stä 15:een. Vaalit saavat väen liikkeelle. Viime kuntavaaleissa Kustavin äänestysprosentti oli maakunnan korkein: 74,5.\nKustaville on tunnusomaista yhteistyökykyinen poliittinen kulttuuri. Valtuustossa vaikuttaa vain kolme puoluetta: kokoomus, keskusta ja SDP. Valtuustopaikan saavuttaminen ei vaadi suurta henkilökohtaista äänisaalista. Vuoden 2012 kuntavaaleissa viimeinen läpimenijä keräsi 13 äänen kannatuksen.</t>
  </si>
  <si>
    <t>Elinvoima,Verotus,Palvelut</t>
  </si>
  <si>
    <t>Kustavin</t>
  </si>
  <si>
    <t>Kuusamo</t>
  </si>
  <si>
    <t>18-144877</t>
  </si>
  <si>
    <t>Kuusamon hyvinvointi nojaa vahvasti matkailuun. Kaupungissa on noin 7 000 vapaa-ajan asuntoa, joista huomattava osa on matkailukäytössä.\nKuusamo on panostamassa vahvasti matkailun rakentamiseen. Muun muassa kymmeniä miljoonia euroja Rukalle rinnekeskuksen infran rakentamiseen ja majoituspaikkojen lisäykseen. Kaupungin tuntumassa sijaitsevan kylpylähotelli Tropiikin ympäristöön kaupunki on niin ikään sijoittamassa miljoonia euroja yhdessä sitä pyörittävän yrityksen kanssa.</t>
  </si>
  <si>
    <t>isoja sijoituksia matkailuun</t>
  </si>
  <si>
    <t>Matkailun kasvu ja siihen liittyvä kaavasuunnittelu herättävät Kuusamossa keskustelua. Matkailuyrittäjät saivat viime vuoden lopulla tahtonsa läpi eli keskeisillä matkailualueilla ei sallita esimerkiksi kaivostoimintaa. Kaavasta on valittanut muun muassa kaivosyhtiö. Keskustelua herättää myös kaupungin panostus Rukan matkailualueeseen. Osa ei halua kaupungin osallistuvan tiiviisti Rukan rahoittamiseen, mutta kannattajiakin löytyy, koska Ruka tuo verotuloja kaupungille. Kaupungin talous on tasapainossa, mutta huolta aiheuttaa väen väheneminen.\nValtuutettujen määrä vähenee neljällä, joten valtuusto on jatkossa 39-paikkainen. Eniten valtuutettuja on keskustalla, 25. Erityisesti sosiaalisessa mediassa särmikkäästi esiintyneet perussuomalaiset saivat viime vaaleissa viisi valtuutettua. Nyt odotetaan, miten kaupungin panostusta Rukalle arvostellut puolue menestyy tulevissa vaaleissa.</t>
  </si>
  <si>
    <t>Matkailu,Ruka,Asukasluku</t>
  </si>
  <si>
    <t>Kuusamon</t>
  </si>
  <si>
    <t>Kyyjärvi</t>
  </si>
  <si>
    <t>18-134044</t>
  </si>
  <si>
    <t>Turvapaikanhakijoiden vastaanottokeskus nosti kaukana keskuksista sijaitsevan pienen Kyyjärven otsikoihin: ensin vastustettiin keskuksen tuloa, sitten sen lähtöä. Osa turvapaikanhakijoista on saanut töitä kunnan suurimmasta yrityksestä, betonirakenteita valmistavasta Betset Oy:stä. Kyyjärven työttömyysprosentti on Keski-Suomen alhaisimpia, mutta iso velkataakka painaa harteilla. Toisaalta kunnalla on myös sijoituksia. Kyyjärven ylpeys on kuntalaisten oma nettijulkaisu Nopola News.</t>
  </si>
  <si>
    <t>turvapaikanhakijoita ja iso velkataakka</t>
  </si>
  <si>
    <t>Kyyjärvellä harmitellaan turvapaikanhakijoiden lähtöä. Suuri osa turvapaikanhakijoista on muuttanut muualle - syynä on muun muassa lukion ja ammatillisen koulutuksen puuttuminen ja linja-autovuorojen vähyys. Uusi valtuusto joutuu taiteilemaan korjattavien kiinteistöjen ja isoksi kasvaneen velkamäärän kanssa. Kiinteistöissä on korjausvelkaa: esimerkiksi kunnantalo vaatii remonttia. Lämpölaitosta korjataan parhaillaan vastaamaan pian voimaan tulevia päästörajoituksia. Ison lainamäärän vuoksi investointeja joudutaan vuositasolla kuitenkin rajoittamaan.\nValtuuston suurin ryhmä on keskustalla, jolla on määräenemmistö. Keskustan lisäksi edustettuina ovat vain kristillisdemokraatit ja kokoomus, josta yksi valtuutettu loikkasi keskustan riveihin. Moni keskustan istuvista valtuutetuista on kuitenkin jättäytynyt asettumasta uudestaan ehdolle.</t>
  </si>
  <si>
    <t>Velka,Korjausvelka,Turvapaikanhakijat,Joukkoliiikenne</t>
  </si>
  <si>
    <t>Kyyjärven</t>
  </si>
  <si>
    <t>Kärkölä</t>
  </si>
  <si>
    <t>18-137968</t>
  </si>
  <si>
    <t>Kärkölä on kärsinyt talousvaikeuksista pitkään ja välttynyt selvitystilalta vain täpärästi. Huono taloustilanne on esteenä kuntaliitoksille, sillä laskusuhdanteessa oleva kunta ei ole kelvannut naapurikuntien kumppaniksi. Tuloveroprosentti 21,75 on Päijät-Hämeen korkein. Kärkölässä sijaitsee 1800-luvun lopulla perustettu Huovilan puisto, joka on Suomessa ainutlaatuinen englantilaistyylinen maisemapuisto.</t>
  </si>
  <si>
    <t>selvitystilan kynnyksellä</t>
  </si>
  <si>
    <t>4 600 asukkaan Kärkölä on kärsinyt talousvaikeuksista pitkään. Huono taloustilanne on esteenä kuntaliitoksille, sillä laskusuhdanteessa oleva kunta ei ole kelvannut naapurikuntien kumppaniksi. Tuloveroprosentti 21,75 on Päijät-Hämeen korkein. Kärkölän tyhjiin vanhainkodin tiloihin suunniteltiin pakolaisnuorten perhekotia, mutta hanke kaatui valtuustossa. Lähijunayhteydet Lahteen ja Riihimäelle ovat kunnalle elintärkeät.\nKeskusta on suurin puolue yhdellätoista paikallaan. Sosiaalidemokraateilla on seitsemän valtuutettua ja kokoomuksella viisi. Kaikkiaan Kärkölän valtuustossa on 27 jäsentä. Tänä vuonna vaaliasetelmat ovat mielenkiintoiset, koska uusi, sitoutumaton kuntaryhmä on asettanut eniten ehdokkaita, selvästi enemmän kuin nykyiset valtapuolueet.</t>
  </si>
  <si>
    <t>Kuntatalous,Liikenneyhteydet</t>
  </si>
  <si>
    <t>Kärkölän</t>
  </si>
  <si>
    <t>Kärsämäki</t>
  </si>
  <si>
    <t>18-148051</t>
  </si>
  <si>
    <t>Muuttotappiollinen Kärsämäki listattiin hiljattain Suomen vähiten vetovoimaiseksi kunnaksi. Hankalalla alueella Pohjois-Pohjanmaan sisämaassa sijaitseva kunta on hakenut säästöjä palveluiden yksityistämisestä. Nykyisin sote-palvelut, puhtaanapito ja ateriapalvelut ostetaan yksityisiltä palveluntarjoajilta. Lähivuosina kunta pyrkii lisäämään elinvoimaansa ammatillisella koulutuksella, jonka olisi tarkoitus tukea alueen omia elinkeinoja.</t>
  </si>
  <si>
    <t>muuttotappiokunta yksityistää ja säästää</t>
  </si>
  <si>
    <t>Kärsämäellä jännitetään uhkaako kuntaa tulevassa maakuntavetoisessa sote-uudistuksessa eräänlainen kaksoislaskutus, sillä kunnan sote-palvelut on ulkoistettu Attendolle 7,5 vuoden sopimuksella. Kunta on ostanut maata terveyskeskuksen vierestä palvelukotia varten. Vanhuksia on palvelukotijonossa ja omaishoitajat ikääntyvät. Kirjastolle remontoidaan tilat kunnan omistamaan liikekeskukseen ja päivähoidolle vanhaan kirjastoon. Teollisuusalueen teihin satsataan, samoin laajakaistaan. Incapilta tyhjentyneisiin teollisuustiloihin odotetaan uutta toimijaa. Nelostien liikennevirtojen hyödyntämiseen etsitään uusia liikeideoita.\nKärsämäen perussuomalaisissa on kuohunut, ja valtuustoon valittu seitsenjäseninen ryhmä on hajonnut yksittäisiksi valtuutetuiksi. Keskustalla on yhden paikan enemmistö 21-paikkaisessa valtuustossa.</t>
  </si>
  <si>
    <t>Sote-palvelut,Vanhukset,Yritykset</t>
  </si>
  <si>
    <t>Kärsämäen</t>
  </si>
  <si>
    <t>Lahti</t>
  </si>
  <si>
    <t>Lahtis</t>
  </si>
  <si>
    <t>18-126860</t>
  </si>
  <si>
    <t>Lahti on Päijät-Hämeen maakuntakeskus. Väkiluku ja pinta-ala kasvoivat entisestään Nastola-liitoksella vuoden 2016 alussa. 2000-luvun suurin jättipotti Lahdelle on ollut vuonna 2006 valmistunut oikorata, joka toi kaupungin napanuoralla kiinni Helsingin metropolialueeseen. Silti Lahti on kärsinyt työttömyydestä, joka on monilta osin 90-luvun laman peruja.\nLahti on tunnettu talviurheilukaupunki. Työttömyys ja kasvavan kaupungin investointipaineet ovat nakertaneet kaupungin taloutta. Lahti on joutunut uusimaan huonokuntoisia kouluja, ja lisäksi rahaa ovat nielleet uuden matkakeskuksen ja toriparkin rakentaminen. Myös urheilukeskukseen on investoitu paljon, ja kaupunki velkaantuu nopeasti.\nUrheilun lisäksi Lahdessa on korkeatasoinen kulttuuritarjonta. Vuonna 2001 valmistunut Sibeliustalo on akustiikaltaan maailmankuulu. Kulttuurikaupungin mainetta on kuitenkin murentanut Taideinstituutin ja musiikkiteatterikoulutuksen lakkauttaminen. Viimeiset opiskelijat linjoilta valmistuivat keväällä 2016.</t>
  </si>
  <si>
    <t>ei kasvua ilman kääntöpuolia</t>
  </si>
  <si>
    <t>Työttömyys ja investointipaineet ovat nakertaneet Lahden taloutta. Kaupunki on joutunut uusimaan huonokuntoisia kouluja, ja lisäksi rahaa ovat nielleet matkakeskuksen ja toriparkin rakentaminen. Urheilukeskuksen investoinnit ovat lisänneet Lahden velkaa, mutta hiihdon MM-kisojen toivotaan jättävän kaupunkiin mittavan potin. Lahdessa on kärsitty muun muassa pitkistä hammaslääkärijonoista, ja hyvinvointiyhtymä on nyt palkannut neljä uutta hammashoitaja- ja hammaslääkärityöparia hammashoitojonojen purkamiseen. Kulttuuri- ja opiskelukaupungin mainetta ovat murentaneet taidealojen koulutusten lakkauttamiset.\nNykyistä valtuustokautta ovat leimanneet ryhmistä eroamiset kokoomuksessa ja perussuomalaisissa. Kuntaliitos Nastolan kanssa kasvatti Lahden valtuuston 102-jäseniseksi, mutta vaalien jälkeen palataan 59 valtuutettuun. Eniten valtuutettuja on tällä hetkellä SDP:llä ja kokoomuksella.</t>
  </si>
  <si>
    <t>Terveyspalvelut,Koulukiinteistöt</t>
  </si>
  <si>
    <t>Lahden</t>
  </si>
  <si>
    <t>Laihia</t>
  </si>
  <si>
    <t>Laihela</t>
  </si>
  <si>
    <t>18-125580</t>
  </si>
  <si>
    <t>Laihia sijaitsee parinkymmenen kilometrin päässä Vaasasta, josta moni saa palkkansa. Laihia on sinnitellyt itsenäisenä, vaikka liitospaineita on lyöty sekä sisältä että ulkoa. Asukasluku on ollut kasvussa koko 2000-luvun. Kunnalla on positiivinen ongelma: kasvava väkimäärä tarvitsee palveluita, mutta pystytäänkö niitä rakentamaan riittävään tahtiin? Vuonna 2016 kunta alkoi rakentaa yhtä suurinvestointia, eli Monnarin alakoulua koulukeskuksen yhteyteen. Laihia on tunnettu nuukuus-brändistään.</t>
  </si>
  <si>
    <t>itsenäinen, liitospaineista viis</t>
  </si>
  <si>
    <t>Laihia houkuttelee muuttovoittokuntana erityisesti lapsiperheitä. Palveluiden riittävyys on ollut koetuksella, ja koska asukasluku on kasvussa, joutuu tuleva valtuusto edelleen painimaan asian kanssa. Kunta on tehnyt jo monta vuotta alijäämäistä tulosta, ja kunnallisveroprosentti on jo 21,75. Monen mielestä se on korkeimmalla mahdollisella tasolla. Kuntaliitoskorttia ei ole hetkeen keskusteluissa vilauteltu, mutta naapuri Vaasa on edelleen kiinnostunut.\nValtuusto on Laihialla 27-paikkainen ja suurin ryhmä on keskusta. Ison nousun valtuutettujen määrässä teki viime vaaleissa perussuomalaiset, joka kasvatti valtuustoryhmäänsä peräti kolmella. Valtakunnallisesti perussuomalaisten vauhti on hiipunut, ja myös Laihialla puolueella saattaa tehdä tiukkaa saada läpi kaikkia viittä valtuutettuaan.</t>
  </si>
  <si>
    <t>Palvelut,Kuntaliitos</t>
  </si>
  <si>
    <t>Laihian</t>
  </si>
  <si>
    <t>Laitila</t>
  </si>
  <si>
    <t>18-146333</t>
  </si>
  <si>
    <t>Laitilan viime vuosien keihäänkärki eli panimoteollisuus tähyää markkinoita Atlantin takaa. Kananmuna-alakin sinnittelee ylituotanto-ongelmista huolimatta. Myös korjausrakentaminen osataan: seurantalon kunnostuksesta tuli valtakunnallinen tunnustus, ja seuraavana kohteena vuoroaan odottaa entinen meijeri. Investoinneista merkittävin eli uusi päiväkoti toteutetaan kuitenkin uudisrakennuksena. Laitilan ja Uudenkaupungin perinteisesti viileisiin naapurisuhteisiin odoteltiin lämmintä tuulahdusta Kodjalan ja Kalannin välisen yhteisen pyörätiesuunnitelman muodossa. Laitila päätti kuitenkin vetäytyä hankkeesta.</t>
  </si>
  <si>
    <t>panimoala siivittää</t>
  </si>
  <si>
    <t>Laitila juhli hiljattain uuden, uljaan monitoimihallinsa vihkiäisiä. Myös uusi päiväkoti on kohta rakenteilla. Palveluverkko on silti suurennuslasin alla. Kyläkoulujen tulevaisuus nousee taas keskusteluun. Keskusta on vallan kahvassa, mutta perussuomalaiset korjasi viime vaaleissa suurimman voiton. Nyt viiden hengen ryhmästä on enää sirpaleet jäljellä. Esimerkiksi Laitilan päätöksentekokulttuurin leppymättömänä arvostelijana tunnetuksi tullut Seppo Rinne palaa puoluepolitikoinnista juurilleen, sitoutumattoman Pro Vakka-Suomi -ryhmittymän johtohahmoksi.&amp;quot;Valtuuston koko supistuu neljällä paikalla. Jatkossa pääluku on 31. Nykyvaltuutettujen skaala on laaja: kokoomuksen Pauliina Haijanen on pitkäaikainen EU:n alueiden komitean jäsen ja Henri Aitakari vaikuttaa Itsenäisyyspuolueen puoluesihteerinä.</t>
  </si>
  <si>
    <t>Kyläkoulut,Palveluverkko,Investoinnit</t>
  </si>
  <si>
    <t>Laitilan</t>
  </si>
  <si>
    <t>Lapinjärvi</t>
  </si>
  <si>
    <t>Lappträsk</t>
  </si>
  <si>
    <t>18-144094</t>
  </si>
  <si>
    <t>Lapinjärvi vanhenee ja kutistuu. Eläkeläisiä on suunnilleen kolmannes asukkaista. Kunta pyrkii innokkaan kunnanjohtajan johdolla tarjoamaan vaihtoehtoista elämäntapaa metropolialueella elämiselle, muttei ole vielä menestynyt houkuttelussa. Kunta on ottanut pienen määrän pakolaisia, ja jakaa syntyneille sadan euron vauvapussin. Tunnetuin paikka on valtatie 6:n taukopaikka Pukaron Paroni, jossa pysähtyy peräti noin miljoona kävijää vuodessa. Toinen tunnettu paikka on siviilipalvelukeskus.</t>
  </si>
  <si>
    <t>sivarikunta vanhenee ja kutistuu</t>
  </si>
  <si>
    <t>Lapinjärvi vanhenee ja kutistuu. Asukkaista kolmannes on eläkkeellä, joten kunnassa puhuttavat vanhustenhuolto ja sote-ratkaisu. Siviilipalvelukeskus on Lapinjärvelle elintärkeä, ja kunta on valmis satsaamaan sen kunnostamiseen miljoonan euron verran. Summa on lapinjärveläisittäin valtava. Rahoitustavasta päättää seuraava valtuusto. Remontti haukkaa leijonanosan kunnan investointirahoista ja lykkää muita rakennushankkeita. Valtuusto joutuukin päättämään, voidaanko esimerkiksi Lapinjärvitalo rakentaa.\nUusien valtuustoehdokkaiden löytäminen on ollut kiven alla. Monet nykyisistä jättävät valtuuston. RKP on Lapinjärvellä suurin yksittäinen ryhmä. Päättyvällä kaudella Lapinjärvellä nähtiin yksi puolueloikka, kun yksi keskustalainen siirtyi vihreiden ryhmään.</t>
  </si>
  <si>
    <t>Siviilipalvelukeskus,Investoinnit,Ikääntyneet,Lapinjärvitalo</t>
  </si>
  <si>
    <t>Lapinjärven</t>
  </si>
  <si>
    <t>Lapinlahti</t>
  </si>
  <si>
    <t>18-140761</t>
  </si>
  <si>
    <t>Iisalmen ja Kuopion välissä viitostien varrella sijaitseva Lapinlahti on tunnettu taidekunta. Halosen taiteijasuku on täältä lähtöisin, tunnetuimpana Pekka Halonen. Merkittävin yksityinen työnantaja kunnassa on Valion tehdas. Väkiluku kasvoi, kun Varpaisjärvi liittyi kuntaan vuonna 2011, mutta trendi on laskeva eikä taloudessa ole hurraamista. Takavuosien mestarikävelijä, kansanedustaja Sari Essayah on kotoisin Lapinlahdelta.</t>
  </si>
  <si>
    <t>laskevien trendien taiteilijakunta</t>
  </si>
  <si>
    <t>Sote-muutoksen arvellaan vaikeuttavan taloustilannetta. Moni puolue uskoo, että kunnan talous on lähivuosien aikana alijäämäinen. Talouden kohentamiseksi tarvitaan toimintatapojen muuttamista, palveluiden karsimista sekä kunnallisten maksujen ja veroprosentin korotusta. Investointien osalta olisi Monitoimitalon remontin vuoro, sillä sen tilat ovat kouluille tarpeelliset. Työikäinen väestö vähenee, samoin syntyvien lasten määrä. Se luo painetta kouluverkkoon ja kyläkoulujen olemassaoloon. Yhteistyötä naapurikuntien kanssa kannatetaan.\nSuurin puolue on keskusta 15 valtuutetullaan. Asetelmat tiukkenevat, sillä valtuuston koko pienenee neljällä. Yleensä tämä nostaa äänikynnystä ja vaikeuttaa pienten puolueiden ehdokkaiden läpi pääsyä. Kristillisdemokraatit saavat ääniharavakseen puolueen puheenjohtajan, kansanedustaja Sari Essayahin, joka tekee paluun kuntapolitiikkaan pitkän tauon jälkeen.\nKorjaus 22.3.2017: Toisin edellä aiemmin mainittiin, kristillisdemokraatit eivät puolla Lapinlahdella kuntaliitosselvitystä. Kyselyyn vastaamisessa oli sattunut erehdys.</t>
  </si>
  <si>
    <t>Kouluverkko,Monitoimitalo,Talous</t>
  </si>
  <si>
    <t>Lapinlahden</t>
  </si>
  <si>
    <t>Lappajärvi</t>
  </si>
  <si>
    <t>18-144405</t>
  </si>
  <si>
    <t>Huolestuttavasti ikääntyvän Lappajärven maisemaa hallitsee meteoriitin putoamisesta syntynyt Euroopan suurin kraatterijärvi. Sen mahdollisuuksia kansainväliseen Geopark-verkostoon kartoitetaan parhaillaan. Viime aikoina Lappajärvellä on kuohuttanut eniten turvapaikanhakijoiden sijoittaminen ensin kylpylään ja sitten kunnan vuokra-asuntoihin. Talous on saatu tasapainoon ja vuosi 2016 näytti plusmerkkiseltä, kiitos hyvinvoivan turkistarhauksen. Lappajärvi tunnetaan eri uskontokuntien risteyspaikkana sekä mattoteollisuudestaan.</t>
  </si>
  <si>
    <t>kraatterijärvi, uskontoja ja mattoja</t>
  </si>
  <si>
    <t>Lappajärvellä seuraavan valtuustokauden yksi tärkeimmistä haasteista on saada hotelli-kylpylä Kivitippu jälleen matkailukäyttöön. Samalla on tarkoitus parantaa maankuulun kraaterijärven näkyvyyttä ja kiinnostavuutta. Lappajärvellä puhuttaa myös sote-uudistus ja sen myötä tulevat ratkaisut. Kunnassa toivotaan, että Kauhavalle saadaan kunnon terveystilat, jotka koskevat Lappajärveä jo nyt yhteisessä kuntayhtymässä. Senioreista toivotaan uusia muuttajia ja palvelujen käyttäjiä, jotka voivat tuoda nuorille töitä.\nKeskustalaisuus ei lähde Lappajärvestä, vaikka viime vaalien äänikuningatar Sari Kujala ei asetukaan ehdolle. Viimeksi keskustan kannatus oli liki 63 prosenttia, ja se sai valtuustoon 15 paikkaa, kun muilla paikkamäärä on vain 1–2. Valtuuston koko pienenee kahdella paikalla.</t>
  </si>
  <si>
    <t>Matkailu,Seniorit,Sote</t>
  </si>
  <si>
    <t>Lappajärven</t>
  </si>
  <si>
    <t>Lappeenranta</t>
  </si>
  <si>
    <t>Villmanstrand</t>
  </si>
  <si>
    <t>18-138725</t>
  </si>
  <si>
    <t>Lappeenranta kuvailee itseään Etelä-Karjalan veturiksi, mutta höyryt ovat taloustilanteen niukkuuden vuoksi olleet viime vuosina vähissä. Saimaan rannalla makaava kaupunki on korjannut talouttaan kuntalaisia kurittavalla kulukuurilla, mutta rakenteissa on edelleen perattavaa. Rajanaapuri Taipalsaari olisi Lappeenrannalle mieluinen liitoskumppani, mutta toistaiseksi kosinnat eivät ole tuottaneet tulosta.\nKansainvälisyyttä ja elinvoimaa kaupunkiin tuo noin 5 000 opiskelijan Lappeenrannan teknillinen yliopisto, joka tunnetaan erityisesti vihreän teknologian ja innovaatioiden saralla. Potentiaalia tuo myös itärajan läheisyys. Viime vuosina tax free -tilastot ovat olleet vaisumpia, mutta kaupungissa odotetaan kasvukautta. Matkailun kehittämistä on vaikeuttanut lentoliikenteen kannattamattomuus ja selkeän matkailustrategian puute. Halpalentoyhtiö Ryanair vetäytyi Lappeenrannasta osin ruplan romahtamisen vuoksi.\nLappeenrannan tuore erikoisuus on uuden kaupunginteatterin rakentaminen keskustan kauppakeskuksen ylimpään kerrokseen.</t>
  </si>
  <si>
    <t>ruplan kurssi säätää pulssia</t>
  </si>
  <si>
    <t>Lappeenranta on tervehdyttänyt talouttaan rivakalla talouskuurilla ja rakenteellisilla ratkaisuilla. Kaupunki on onnistunut kaventamaan velkataakkaansa kolmessa vuodessa 23 miljoonan euron edestä. Tulevalla valtuustolla riittää kuitenkin työsarkaa, sillä SaiPan käytössä oleva jäähalli on käyttökaarensa päässä, ja uuden hallin rakentaminen tarkoittaisi vähintään 20 miljoonan investointia. Myös maakuntakirjaston uusiminen aiheuttaa keskustelua.\nLappeenrantaa vuodesta 2011 johtanut kaupunginjohtaja Kimmo Jarva on ollut lähtökuopissa, mutta toistaiseksi uutta pestiä ei ole löytynyt. Omaleimaisen ilmeensä kaupungin poliittiselle kartalle on tuonut sitoutumaton Myö-liike, mutta sillä on ollut vaikeuksia löytää ehdokkaita. Perussuomalaiset ovat lyöneet kiilaa kokoomuksen ja SDP:n väliselle akselille. Kykeneekö Lappeenranta vihdoin lunastamaan maakunnan veturikaupungin roolin?</t>
  </si>
  <si>
    <t>Investoinnit,Johtajuusvaje</t>
  </si>
  <si>
    <t>Lappeenrannan</t>
  </si>
  <si>
    <t>Lapua</t>
  </si>
  <si>
    <t>Lappo</t>
  </si>
  <si>
    <t>18-127013</t>
  </si>
  <si>
    <t>Kirkko on vahvasti läsnä lapualaisten elossa. Körttiläisyys on voimakasta, tuomiokirkossa on maan suurimmat urut ja Lapua on hiippakuntakeskus, tosin piispa ja tuomiokapituli ovat olleet vuosia evakossa Seinäjoella. Lapua on kynsin hampain taistellut ajautumasta Seinäjoen syliin. Yhtenäisyyttä ovat kuitenkin repineet monet riidat etenkin koulurakentamisessa. Vuoden 1976 räjähdysonnettomuuden jäljet Lapua on hoitanut kauniisti: patruunatehtaan raunioille nousi Vanhan Paukun kulttuuri- ja yrityskeskus. Nykyinen patruunatehdas, yhteispohjoismaisesti omistettu Nammo, työllistää yhä 150 ihmistä.</t>
  </si>
  <si>
    <t>välttää Seinäjokea ja tekee patruunoita</t>
  </si>
  <si>
    <t>Lapualla kaupunginjohtajan valinta on ollut mutkia täynnä. Alkuvuonna luultiin jo ratkaisun syntyneen, mutta tilanne muuttuikin. Uusi valtuusto saattaa saada ensi töikseen päättää, kenestä tulee uusi kaupunginjohtaja. Kaupungin väkimäärä on hienoisessa laskussa, ja uudessa valtuustossa kaupungin elinvoimaisuuden lisääminen on tärkeä ja pohdittava asia. Lähtisikö väkimäärä kasvuun asunto- ja yritystontteja lisäämällä? Keskustelun aihetta pitkäksikin aikaa saattaa riittää myös Lapuan kylien jätevesiviemäröinnin suunnittelussa.\nValtuustossa on 35 paikkaa ja niistä 15 on keskustalla. Kaksi kokoomusvaltuutettua loikkasi tällä kaudella keskustaan ja näin voimasuhteet painottuivat entistä enemmän. Kovimman taistelun uuden valtuuston paikoista käyvät keskusta ja kokoomus.</t>
  </si>
  <si>
    <t>Elinvoima,Asukasmäärä</t>
  </si>
  <si>
    <t>Lapuan</t>
  </si>
  <si>
    <t>Laukaa</t>
  </si>
  <si>
    <t>18-141069</t>
  </si>
  <si>
    <t>Laukaa kasvaa tasaisesti Jyväskylän naapurissa. Laukaaseen on muuttanut paljon lapsiperheitä, ja kunnan on arvioitu olevan yksi harvoista joissa alle 15-vuotiaiden osuus kasvaa lähivuosina. Kasvuun vastaaminen on edellyttänyt investointeja ja uusien asuinalueiden kaavoittamista. Toisaalta Laukaan talous on pysynyt hyvin tasapainossa. Veteraanien kuntoutukseen aikaisemmin keskittynyt kylpylähotelli Peurunka on viime vuosina muuttunut perhekylpyläksi.</t>
  </si>
  <si>
    <t>muuttovoittoa lapsiperheistä</t>
  </si>
  <si>
    <t>Väkiluvun kasvu työllistää valtuustoa. Asukkaat vaativat yhä enemmän asumisviihtyvyyttä, esimerkiksi liikuntapaikkoja ja viheralueita. Jyväskylässä töissä käyvät leventäisivät ja parantaisivat Laukaan ja Jyväskylän välistä maantietä. Kasvu pakottaa myös uudistamaan kouluja ja päiväkoteja sekä kaavoittamaan uusia alueita. Sisäilmaongelmaiset rakennukset, kuten kunnanvirasto, vaativat toimia tulevalta valtuustolta. Toisessa vaakakupissa painaa kunnan velkaantuminen. Tunteita kuumentaa myös keskustelu kuntien yhteiseen jätehuoltoyhtiöön liittymisestä.\nKeskusta on valtuuston suurin ryhmä. Kuluneella valtuustokaudella nähtiin loikkauksia ja eroamisia: esimerkiksi perussuomalaisten kuuden jäsenen valtuustoryhmä on puolittunut. Liikehdintää on tapahtunut myös muiden puolueiden välillä. Eräs kokoomuksessa istuva valtuutettu on nyt ehdolla vihreiden listalla.</t>
  </si>
  <si>
    <t>Väestönkasvu,Kaavoitus,Investointitarve,Ruuhkat</t>
  </si>
  <si>
    <t>Laukaan</t>
  </si>
  <si>
    <t>Lemi</t>
  </si>
  <si>
    <t>18-130804</t>
  </si>
  <si>
    <t>Lemi tunnetaan parhaiten punaisesta perunasta, Stam1na-yhtyeestä ja pitkään haudutetusta lammas-perunaruoasta särästä. Lemillä ei ole lämmetty kuntaliitoksiin Savitaipaleen kanssa, vaan kunta on jatkanut itsenäisenä. Kunta käänsi taloutensa voitolliseen tilinpäätökseen vuonna 2015. Myös rasitteita on ollut, sillä homeinen Kuukanniemen koulu jouduttiin purkamaan. Asukasluku on pysynyt tasaisena, ja moni kuntalainen käy töissä Lappeenrannassa.</t>
  </si>
  <si>
    <t>Lappeenrannan kainalossa</t>
  </si>
  <si>
    <t>Lähes kolmen miljoonan euron investointi Kuukanniemen kouluun on pienen Lemin budjetissa iso raha. Siitä maksetaan nyt suunniteltua suurempaa vuokrasummaa leasing-rahoittajalle. Verotulojen ennustetaan alkavalla valtuustokaudella vähenevän, joten talous pysyy tiukalla. Suunnitelmaa veroprosentin nostamiseksi ei kuitenkaan ole näköpiirissä. Talous on kuitenkin saatu tasapainoon niin, että uusi valtuusto pääsee aloittamaan työnsä ilman suurempaa alijäämää.\nLemillä valtuusto säilyy tulevalla kaudella 21 edustajan kokoisena. Nykyisistä valtuutetuista yhdeksän luopuu paikastaan. Valtapuolue keskustan valtuutetuista luopujia on puolet, mikä varmasti vaikuttaa puolueen äänisaaliiseen. Keskustan vahvaan valta-asemaan ehdokasasettelulla on tuskin kuitenkaan vaikutusta.</t>
  </si>
  <si>
    <t>Verotulot,Koulu</t>
  </si>
  <si>
    <t>Lemin</t>
  </si>
  <si>
    <t>Lempäälä</t>
  </si>
  <si>
    <t>18-139368</t>
  </si>
  <si>
    <t>Kauppakeskus Ideapark kolmostien kupeessa on ollut Lempäälälle lottovoitto. Se työllistää tuhatkunta ihmistä ja tuottaa kunnan kassaan reilusti kiinteistöveroa. Iso työllistäjä on myös yli satavuotias perheyritys Kiilto. Lempäälän asukasmäärä on reippaassa kasvussa, kiitos kuntaan muuttavien lapsiperheiden, ja kunnan talous näyttää vakaalta.\nTyömatkaliikennettä on Tampereen välillä kumpaankin suuntaan, ja Lempäälä on rakentunut nauhataajamaksi pääradan ja kolmostien varrelle Tampereen rajalle asti. Sinne on valmistumassa Lempäälän ja Tampereen yhteinen uusi ja mittava kaupunginosa Vuores. Lempäälän tunnetuin tapahtuma on perinteikäs punkfestivaali Puntalassa.</t>
  </si>
  <si>
    <t>yhtenäistä nauhaa Tampereelle asti</t>
  </si>
  <si>
    <t>Lempäälässä on vuosikaudet keskusteltu uimahallista, ja uudetkin valtuutetut pääsevät siitä puhumaan. Hallin rakentamien ei edelleenkään ole investointiohjelmassa. Sen sijaan Lempäälä-talon hanke on jo käynnistynyt, ja nyt valittavalle valtuustolle jää muun muassa sen rahoituksesta päättäminen. Uudesta virasto- ja monitoimitalosta on määrä tulla avaus keskustan laajenemiselle junaradan toiselle puolelle, ja radan yli rakennetaan kävelysilta.&amp;quot;Muuttovoittokunnan talous on kunnossa, eikä esimerkiksi koulujen lakkautuksia ole näköpiirissä. Päinvastoin: uudelle yläkoululle on tarvetta ja sille pitää päättää paikka ja löytää rahoitus. Rahaa tarvitaan myös kunnan kiinteistöjen, muun muassa terveyskeskuksen sisäilma- ja kosteusongelmien korjaukseen. Valtuusto jatkaa edelleen 43-jäsenisenä. Ehdokkaitten löytäminen on ollut puolueille jonkin verran työlästä.</t>
  </si>
  <si>
    <t>Rakentaminen,Laajeneminen,Korjaukset</t>
  </si>
  <si>
    <t>Lempäälän</t>
  </si>
  <si>
    <t>Leppävirta</t>
  </si>
  <si>
    <t>18-125612</t>
  </si>
  <si>
    <t>Leppävirta on vireä kunta Kuopion ja Varkauden välissä. Asukasluku laskee lievästi, mutta talous on hyvässä kunnossa. Kunnalla on pitkät teollisuusperinteet, ja Hackman ja Iittala ovat tunnetuimpia tuotemerkkejä. Riikinnevan jätevoimalaan tuodaan jätettä Itä- ja Keski-Suomesta sekä Kainuusta peräti 145 000 tonnia vuodessa, keskimäärin kaksikymmentä rekkakuormaa päivässä. Sisävesien suurimmaksi saareksikin tulkittu Soisalo on Leppävirran tunnusmerkkejä.</t>
  </si>
  <si>
    <t>jätevirtoja ja luja talous</t>
  </si>
  <si>
    <t>Talouden arvioidaan olevan tulevaisuudessa tasapainoinen tai alijäämäinen. Kohentamiseksi tarjotaan kunnallisveron korotusta, palveluiden karsimista sekä kunnallisten maksujen korottamista. Investointeja on tiedossa runsaasti, noin 35 miljoonan euron verran. Listalla ovat Virrankoti, kirkonkylän alakoulu sekä terveyskeskus. Kouluverkkoa on tarkasteltava yli kuntarajojen, ja näköpiirissä voi olla myös sen supistaminen. Leppävirta kuuluu perusterveydenhuollon liikelaitos Kysteriin, joten sote-muutos ei ole kovin suuri.\nYhteistyötä naapurikuntien kanssa pitää lisätä. Kuntaliitosta ei kannata suoraan yksikään ryhmä, mutta vasemmistoliiton mukaan sote-uudistuksen myötä tilannetta pitäisi tarkastella uudelleen. Valtapuolue keskusta pyrkii säilyttämään 16 valtuustopaikkaansa. Pientä vaihtuvuutta valtuustoon on luvassa, sillä muutamia valtuutettuja eri puolueista ei asetu ehdolle.</t>
  </si>
  <si>
    <t>Kouluverkko,Investoinnit,Terveyskeskus</t>
  </si>
  <si>
    <t>Leppävirran</t>
  </si>
  <si>
    <t>Lestijärvi</t>
  </si>
  <si>
    <t>18-134664</t>
  </si>
  <si>
    <t>Pieni Lestijärvi ylpeilee maakuntajärvellään. Se tuo kuntaan kesäasukkaita, ja kunta haaveileekin loma-asuntomessujen järjestämisestä. Palveluita ei juuri ole. Lestijärven alueelle on suunniteltu noin sadan tuulivoimalan rakentamista. Niiden toivotaan tuovan kiinteistöverojen kasvun ansiosta auvoisampia aikoja kunnan kirstunvartijoille.</t>
  </si>
  <si>
    <t>tuulivoimasta euroja kassaan?</t>
  </si>
  <si>
    <t>Lestijärvellä tulevan vaalikauden tärkein kysymys on tuulivoima. Noin sadan voimalan pystyttäminen kaksinkertaistaisi kunnan verotulot ja turvaisi itsenäisyyden. Toisaalta voimaloiden pelätään tekevän hallaa järvi- ja erämaamaisemille. Kuntaan puuhataan loma-asuntomessuja. Sote-palveluiden saatavuus ja pienen kunnan äänen kuuluminen isoissa organisaatioissa askarruttaa kuntalaisia.\nKeskusta on Lestijärven suurin puolue 11 valtuutetullaan. Muihin maakunnan kuntiin verrattuna vasemmistoliitolla on Lestijärvellä ollut perinteisesti vankka kannatus. Se onkin toiseksi suurin puolue kolmen valtuutetun voimin. Koko Pohjanmaan vasemmistoa johtava Kauko Niemi on nyt Lestijärven sijaan ehdolla Kokkolassa. Näissä vaaleissa valitaan kaksi valtuutettua vähemmän kuin viime kerralla, joten valtuusto tulee olemaan 15-jäseninen.</t>
  </si>
  <si>
    <t>Tuulivoima,Sote-palvelut,Matkailu</t>
  </si>
  <si>
    <t>Lestijärven</t>
  </si>
  <si>
    <t>Lieksa</t>
  </si>
  <si>
    <t>18-126103</t>
  </si>
  <si>
    <t>Lieksa on muuttotappiostaan huolimatta edelleen Pielisen Karjalan suurin kunta. Erämaakaupunki on ollut julkisuudessa maahanmuuttajista, joista moni on viime vuosina hakeutunut työn perässä pääkaupunkiseudulle. Kaupungissa on merkittävää jalostus- ja teollisuustoimintaa, esimerkiksi laivahyttejä tekevä Joptek, kartonkitehdas Pankaboard ja Lieksan Laatuherkut. Kolin kansallismaisemat ja Ruunaan retkeilyalue houkuttelevat matkailijoita.</t>
  </si>
  <si>
    <t>maahanmuuttajien määrä vähenee</t>
  </si>
  <si>
    <t>Lieksassa rakennemuutos on ollut raju: asukasmäärä on pudonnut 1960-luvun yli 20 000:sta alle 12 000:een. Väkiluku näyttää jatkavan laskuaan, vaikka paikkakunnalle on tullut satoja maahanmuuttajia. Seuraavan valtuuston investointilistalla on bioterminaalin ja kunnallistekniikan rakentaminen Kevätniemeen, keskuskoulun korjaaminen tai uudisrakentaminen ja mahdollinen hyvinvointikeskus. Edessä on myös päätös, korjataanko keskustan historiallinen kaarisilta vai rakennetaanko uusi. Luontomatkailu on erämaakaupungin valtti, joten suunnitelmissa on lisätä majoitusta.\nValtuusto jatkaa 35-jäsenisenä. Suurin puolue on perinteisesti ollut SDP. Perussuomalaiset rynnisti kuitenkin viime vaaleissa lähelle toiseksi suurinta ryhmää keskustaa. Vaaleissa suurin mielenkiinto Lieksassa kohdistuukin perussuomalaisten kannatukseen.</t>
  </si>
  <si>
    <t>Muuttotappio,Biotalous,Luontomatkailu,Hyvinvointikeskus</t>
  </si>
  <si>
    <t>Lieksan</t>
  </si>
  <si>
    <t>Lieto</t>
  </si>
  <si>
    <t>Lundo</t>
  </si>
  <si>
    <t>18-136031</t>
  </si>
  <si>
    <t>Lieto on keskikokoisen kaupungin kokoinen maalaiskunta. Maaseutumaista leimaa puolustetaan sekä järjellä että tunteella. Aurajoen varteen kaavailluista kolmesta kerrostalosta sikisi niin voimakas poliittinen kärhämä, että se muutti valtuustoryhmien välisiä voimasuhteita. Päätöksenteko on tasapainoilua eri taajamien välillä, ja asetelmaa mutkistui entisestään kun Tarvasjoki pakkoliitettiin Lietoon. Lieto harjoittaa yrittäjäkyselyn perusteella Suomen parasta elinkeinopolitiikkaa. Paljon on laskettu Avanti-Tuulissuon alueelle kehitettävän yrityspuiston varaan.</t>
  </si>
  <si>
    <t>tasapainoilua taajamien välillä</t>
  </si>
  <si>
    <t>Lieto pitää sitkeästi kiinni kuntastatuksestaan, vaikka asukasluku kasvaa ja keskustaajama kehittyy kaupunkimaisempaan suuntaan. Lähivuosina jokirannan tuntumaan nousee kolme kerrostaloa ja Keskustien varrelle on suunnitteilla kuusi lisää. Aurajokiranta on lietolaiselle sielun maisemalle herkkä paikka. Jokirannan kaavahanke sai vastaansa kansanliikkeen ja aiheutti liikehdintää poliittisissa voimasuhteissa. Se edesauttoi keskustan nousua kesken vaalikauden valtuuston suurimmaksi ryhmäksi, kokoomuksen kustannuksella.\nLietoon vuonna 2015 pakkoliitetty Tarvasjoki tulee ensi kertaa mukaan ääntenlaskentaan. Lieto on tunnettu vaikutusvaltaisista naispoliitikoistaan, mutta valtuustoa johtava keskustan Anna-Liisa Koivisto ei ole enää ehdokkaana. Keskustan ääniharavan Riina Kolkkala-Westerlundin siirtyminen kristillisdemokraattien ehdokkaaksi käynnisti epäilyt puolueen sisäisistä erimielisyyksistä.</t>
  </si>
  <si>
    <t>Asuinrakentaminen,Taajamat</t>
  </si>
  <si>
    <t>Liedon</t>
  </si>
  <si>
    <t>Liminka</t>
  </si>
  <si>
    <t>Limingo</t>
  </si>
  <si>
    <t>18-146368</t>
  </si>
  <si>
    <t>Koko Pohjois-Pohjanmaan vetovoimaisin kunta tunnetaan kolmesta L:stä: luontomatkailusta, lintukosteikoista ja lestadiolaisuudesta. Liminka on lähes kaksinkertaistanut asukaslukunsa 2000-luvulla ja on ikärakenteeltaan Suomen kunnista nuorin: alaikäisiä on lähes puolet kuntalaisista. Tämä näkyy investoinneissa: parhaillaan Liminkaan rakennetaan 150-paikkaista päiväkotia sekä kahta uutta koulua, joihin sijoittuu yhteensä toista tuhatta oppilasta. Hyvästä taloustilanteesta huolimatta haasteita on kasvun ja talouden yhteensovittamisessa.</t>
  </si>
  <si>
    <t>hämmästyttävä väestöloikka</t>
  </si>
  <si>
    <t>Limingan väkiluku kasvaa vahvasti. Suomen nuorin ikärakenne haastaa taloutta, sillä lapsiperheet tarvitsevat palveluja, kuten kouluja ja päivähoitopaikkoja. Tälle vuodelle tehtiin veronkorotus 21 prosenttiin. Sillä selvitään eteenpäin, mutta valtuutettuja odottavat uudet säästöesitykset. Kuntataloutta vahvistaa verraten vahva työllisyysaste. Ruutikankaan ampumaurheilukeskusta kehitetään kansainvälisiin mittoihin. Liminganportin aluetta 8-tien varressa laajennetaan, ja toiveissa on saada kaupan suuryksiköitä kuntaan. Uusi valtuusto joutuu pohtimaan myös kuntakeskustan elävöittämistä. Temmesjoen varteen kaavoitetaan uutta asuinaluetta.\n35-paikkaisessa valtuustossa keskustalla on enemmistö. Sillä on 20 valtuutettua, joista 7 ei asetu enää ehdolle. Luopujia on myös muissa ryhmissä, joten yli kolmannes valtuutetuista vaihtuu varmasti Limingassa.</t>
  </si>
  <si>
    <t>Kasvu,Säästöt,Kuntakehitys</t>
  </si>
  <si>
    <t>Limingan</t>
  </si>
  <si>
    <t>Liperi</t>
  </si>
  <si>
    <t>18-126620</t>
  </si>
  <si>
    <t>Liperi on vahva leipäpitäjä. Kolmesta taajamasta eniten on kasvanut Ylämyllyn entinen varuskunta-alue Jyri, joka houkuttelee hyviä veronmaksajia Joensuun kupeessa. Hiljentyvälle kirkonkylälle rakennettiin hulppea kymmenen miljoonan euron terveysasema. Perinteikäs Viinijärvi on menettänyt palveluitaan. Työllistäjistä erikoisimpia on Mantsinen, joka rakentaa valtavia satamanostureita syvällä sisämaassa.</t>
  </si>
  <si>
    <t>taajamilla erilainen kohtalo</t>
  </si>
  <si>
    <t>Asukasluvun kasvu on viime vuosina hiipunut, samoin uusien yritysten määrä. Taloudenpidossa pää on niukasti pinnalla. Päättyvällä valtuustokaudella puhetta aiheuttivat koulujen lakkautukset. Nyt kirkonkylän koulukeskuksessa on todettu sisäilmaongelmia, eikä remontin suuruus ole vielä tiedossa. Uusi valtuusto joutuu pohtimaan kunnan suurimman taajaman Ylämyllyn kehittämistä. Sinne haluttaisiin yläkoulu, ja edessä on myös tien korjaus ja päiväkotiratkaisuja. Valtuusto joutuu päättämään myös sisäilmaongelmaisen virastotalon purkamisesta. Uudesta kunnantalosta ei ole tiukan rahatilanteen vuoksi juuri puhuttu.\nValtuusto jatkaa 35-jäsenisenä. Vallan kahvassa on edelleen keskusta, mutta perussuomalaiset nousi viime vaaleissa toiseksi suurimmaksi ryhmäksi ohi SDP:n. Valtuustotyöskentelyä on värittänyt Liperiin sitoutuneiden yhden hengen ryhmä. Nyt ainoa puolueista riippumaton on Liperin puolesta -ehdokaslista.</t>
  </si>
  <si>
    <t>Verotulot,Ylämylly,Peruskoulut</t>
  </si>
  <si>
    <t>Liperin</t>
  </si>
  <si>
    <t>Lohja</t>
  </si>
  <si>
    <t>Lojo</t>
  </si>
  <si>
    <t>18-144282</t>
  </si>
  <si>
    <t>Lohja yrittää luoda nahkaansa uudelleen. Paikkakunnalta löytyy niin paperi-, metalli- kuin muoviteollisuuttakin. Viime vuosina Lohja on joutunut kärsimään teollisuuden rakennemuutoksista, josta kunta sai ikävän muistutuksen kesäkuussa 2015. Kansainvälinen paperi- ja pakkausyhtiö Mondi sulki paikkakunnalla kokonaisen paperitehtaan. Työttömyys on myös yksi keskeisimmistä syistä, miksi paikkakunnan väestömäärä on lähtenyt laskuun viimeisinä vuosina.\nLohjan taakkaa helpottavat vahvat vuodet: kunta oli muuttovoittopaikkakunta 1990-luvulta vuoteen 2011 asti. Yksi merkittävä vetovoimatekijä on ollut sijainti Helsingin ja Turun välisen moottoritien vieressä. Automatkan Lohjalta Helsinkiin taittaa noin 45 minuutissa. Kunta on myös tunnettu luontokohteistaan, jotka vetävät mökkiläisiä puoleensa.</t>
  </si>
  <si>
    <t>teollisuuspaikkakunta luo nahkaansa</t>
  </si>
  <si>
    <t>Lohjan keskustaan on suunnitteilla ainakin yksi, ellei peräti kaksi kauppakeskusta ja ehkä myös kävelykatu. Entisissä kuntakeskuksissa Karjalohjalla, Nummella, Pusulassa ja Sammatissa, ei haaveilla ostosparatiiseista, vaan lähipalveluiden säilymisestä. Pinta-alaltaan suuri Lohja joutuu edelleen pohtimaan muun muassa kouluverkkonsa tulevaisuutta. Tulevalla valtuustokaudella toteutetaan yksi kaupungin historian suurimmista investoinneista, useita kouluja saman katon alle yhdistävä Laurentiustalo.\nLohjan suurimmat puolueet olivat viime kuntavaaleissa miltei tasavahvat SDP ja kokoomus. Voimalla valtuuston rynni myös perussuomalaiset, jonka puoluesihteeri Riikka Slunga-Poutsalo oli koko kaupungin äänikuningatar.</t>
  </si>
  <si>
    <t>Keskustakehitys,Lähipalvelut,Investoinnit</t>
  </si>
  <si>
    <t>Lohjan</t>
  </si>
  <si>
    <t>Loimaa</t>
  </si>
  <si>
    <t>18-142337</t>
  </si>
  <si>
    <t>Loimaan vientivetoinen teollisuus investoi ja luo uskoa tulevaan. Syksyllä kuntaan valmistui merkittävä aurinkoenergiapuisto, mutta ysitien varteen suunniteltu Loimaanportin kauppakeskittymä odottaa yhä toteuttajiaan. Asukasluku on hiljalleen laskeva, ja palveluverkkoa on karsittu ja henkilökuntaa supistettu. Loimaan peurakanta on maakunnan tihein, ja peurakolareita kirjataan keskimäärin enemmän kuin yksi päivässä. Loimaan biisonit märehtivät jatkossa vain laitumella, kun koripallomenestys vaihtui konkurssiin.</t>
  </si>
  <si>
    <t>radanvarsikaupunki elää investoinneista</t>
  </si>
  <si>
    <t>Loimaan valtuustolla on takanaan kivulias vaalikausi. Palveluja on karsittu ja henkilökuntamäärää vähennetty. Lisäksi huolta aiheuttavat sairaalatoimintojen supistamissuunnitelmat. Myös uudella valtuustolla on edessään vaikeita ratkaisuja, vaikka talouden tunnusluvut antavat viitteitä paremmasta. Kosteusvaurioista kärsivien rakennusten korjaaminen kasvattaa velkataakkaa, ja palveluverkko tulee uudelleen tarkasteluun.\nPäätöksenteko on pitkään perustunut keskustan ja kokoomuksen yhteistyöhön, vaikka ajoittain pientä säröilyä onkin esiintynyt. Keskustan kansanedustaja Olavi Ala-Nissilä asetti vielä syksyllä maakuntavaalit etusijalle, mutta hän lähtee mukaan myös kuntavaaleihin. Toinen pitkäaikainen keskustavaikuttaja, kaupunginhallituksen puheenjohtaja Teuvo Suominen, ei ole enää mukana.</t>
  </si>
  <si>
    <t>Sisäilmaongelmat,Palveluverkko,Sairaala</t>
  </si>
  <si>
    <t>Loimaan</t>
  </si>
  <si>
    <t>Loppi</t>
  </si>
  <si>
    <t>18-147143</t>
  </si>
  <si>
    <t>Loppi sijaitsee keskeisellä paikalla piirun Riihimäeltä Forssaan päin. Kaupoilla moni käy Riihimäellä ja työn perässä pääkaupunkiseudulla ja kehyskunnissa. Riihimäen seudulla tehdään kuntayhteistyötä, mutta Loppi ei ole luopunut itsenäisyydestään. Lääkärien vastaanotot on keskitetty Riihimäelle. Lopen luonto tarjoaa hyviä retkeilymahdollisuuksia, ja kunta on tunnettu myös Räyskälän ilmailukeskuksesta.</t>
  </si>
  <si>
    <t>kehyskuntien takana</t>
  </si>
  <si>
    <t>Lopen talous on kohtuullisessa kunnossa ja suuret investoinnit tehty, kun Läyliäisten koulu saadaan tänä vuonna kuntoon. Kiistan aiheeksi voi nousta keskuskeittiöratkaisu. Kun Hausjärvi jäi Riihimäki-vetoisesta keskuskeittiöstä, on Lopellakin poliittisia haluja pitää keittiö itsellä. Suurin ongelma on viime vuosina ollut asukasmäärän raju lasku aiempien vuosien hyvän kehityksen jälkeen. Kunnalla on valmis teollisuusalue, johon ei ole saatu yrityksiä eikä sitä kautta työpaikkoja.\nLopella valtaa käyttävät keskusta ja kokoomus. Keskustan viime vaalien äänikuningas ja kolme muuta valtuutettua jättävät vaalit väliin, joten keskustalla on työtä ykköspuolueen aseman säilyttämisestä. Takaa tulee kakkospuolue kokoomus kansanedustaja Timo Heinosen johdolla. Myös SDP kärkkyy nousua valtakunnallisten gallupien perusteella. Valtuusto pienenee kahdeksalla valtuutetulla.</t>
  </si>
  <si>
    <t>Keskuskeittiö,Väestökato</t>
  </si>
  <si>
    <t>Lopen</t>
  </si>
  <si>
    <t>Loviisa</t>
  </si>
  <si>
    <t>Lovisa</t>
  </si>
  <si>
    <t>18-141815</t>
  </si>
  <si>
    <t>Porvoon takana sijaitsevan Loviisan on ollut vaikea päästä pääkaupungin imuun, mutta eniten Loviisaa onkin määrittänyt 70-luvulta lähtien ydinvoima. Reaktorien käyttöluvat ovat voimassa vuosiin 2027 ja 2030. Fortumin maksamat kiinteistö- ja yhteisöverot ovat Loviisalle merkittävä tulonlähde. Perinteikkään kaupungin asukasluku vähenee hitaasti, ja eläkeläisiä on noin neljännes asukkaista. Pienenä yksityiskohtana Loviisa on uinut vastavirtaan säästöhankkeissa: kunta päätti esimerkiksi säilyttää kyläkoulunsa.</t>
  </si>
  <si>
    <t>kohti ydinvoiman loppuaikoja</t>
  </si>
  <si>
    <t>Väki vähenee ja vanhenee. Uusia asukkaita, ennen kaikkea lapsiperheitä, kaivataan kuntaan lisää. Tästä johtuen Loviisa on päättänyt säilyttää kyläkoulut. Uusi valtuusto päättää, miten ja millä varoin kouluverkko ylläpidetään. Sahaniemen rakentaminen asunnoiksi kaatui, kun jo kertaalleen solmittu kauppa peruttiin. Tulevista vaihtoehdoista virkistys- tai asuinalueena päättää uusi valtuusto. Myös kasvun ja työpaikkojen luominen sekä elinvoiman säilyttäminen ovat esillä.\nValtuusto kutistuu tuntuvasti. Loviisan, Liljendalin, Pernajan ja Ruotsinpyhtään yhdistyminen toi valtuustoon 59 jäsentä. Nyt heitä valitaan 35. Moni istuva valtuutettu putoaakin pois, ja osa yhden valtuutetun puolueista katoaa. RKP on tällä hetkellä suurin puolue valtuustossa.</t>
  </si>
  <si>
    <t>Kouluverkko,Talous,Sahaniemi</t>
  </si>
  <si>
    <t>Loviisan</t>
  </si>
  <si>
    <t>Luhanka</t>
  </si>
  <si>
    <t>18-136014</t>
  </si>
  <si>
    <t>Vanhusvoittoisena tunnettu järvikunta Luhanka yllätti syksyllä 2016, kun se aloitti suurimman rakennusurakkansa vuosikymmeniin – upouuden koulun rakentamisen. Luhangan Latamäkeen nousi pari vuotta sitten iso tuulipuisto. Lähes 30 miljoonaa euroa maksanut tuulipuisto oli maakunnan mittakaavassakin merkittävä, ja voimalat kartuttavat manner-Suomen pienimmän kunnan kassaa kiinteistöveron muodossa.</t>
  </si>
  <si>
    <t>manner-Suomen pienin kunta</t>
  </si>
  <si>
    <t>Luhangassa seurataan huolestuneina sote-keskustelua. Ison vanhusväestön ja pitkien etäisyyksien vuoksi asukkaat pelkäävät lääkäripalveluiden lipuvan tulevaisuudessa kauemmas. Huolta aiheuttaa myös naapurikunta Joutsan vuodeosaston kohtalo, sillä se tuntuisi myös Luhangassa. Linja-autovuorojen vähyys haittaa esimerkiksi lukiolaisten arkea.\nSuurimman ryhmän paikkaa Luhangan 15-jäsenisessä valtuustossa pitää keskusta. Tulevissa kuntavaaleissa luopujia löytyy muun muassa SDP:stä. Esimerkiksi yksi viime vaalien ääniharavista ei ole enää ehdolla.</t>
  </si>
  <si>
    <t>Sotepalvelut,Joukkoliikenne,Elinvoima</t>
  </si>
  <si>
    <t>Luhangan</t>
  </si>
  <si>
    <t>Lumijoki</t>
  </si>
  <si>
    <t>18-137645</t>
  </si>
  <si>
    <t>Maa- ja metsätalouteen nojaava Lumijoki on  Oulusta etelään sijaitseva merenrantakunta. Pienestä koostaan huolimatta Lumijoki on onnistunut pitämään väkiluvun kasvussa, ja ikärakenne on huomattavan nuori. Lestadiolaisuus on kunnassa vahvaa. Tulevaisuudessa haasteet ovat huoltosuhteen ylläpidossa ja taloudessa. Kunnassa on kaksi erikoisuutta: Lumijoki virtaa lännestä itään mutta laskee silti Itämereen, ja kunnantalo on 30-luvun lopun harvinaista puufunkkista.</t>
  </si>
  <si>
    <t>kahden erikoisuuden nuori kunta</t>
  </si>
  <si>
    <t>Koulun sisäilmaongelmat huolestuttavat lasten vanhempia. Valtuusto on vastikään lopettanut kouluyhteistyön valmistelun Limingan kunnan kanssa. Uudet valtuutetut ottavat kantaa oman kunnan uuteen kouluhankkeeseen, joka saattaa perustua useisiin hirsirakennuksiin. Kunta valmistelee sote-palvelujen laajaa kilpailutusta. Kunnan omistukseen siirtyneen Oulun Osuuspankin entisen toimitalon jatkokäyttöä valmistellaan. Vapaille yrityspuiston tonteille etsitään liiketoimintaa osin kuntamarkkinoinnin tehostamisen kautta.\nLumijoella on jaossa neljä valtuustopaikkaa vähemmän kuin edellisissä vaaleissa. Uusi valtuusto koostuu 17 valtuutetusta. Vanhassa valtuustossa keskustalla on 15 paikan määräenemmistö.</t>
  </si>
  <si>
    <t>Kouluhanke,Palvelut</t>
  </si>
  <si>
    <t>Lumijoen</t>
  </si>
  <si>
    <t>Luoto</t>
  </si>
  <si>
    <t>Larsmo</t>
  </si>
  <si>
    <t>18-145413</t>
  </si>
  <si>
    <t>Luoto on vuosien ajan paistatellut kärkisijoilla listattaessa onnellisia kuntia. Kunnassa on korkea syntyvyys, kaunis saaristo ja vahva lestadiolaisyhteisö. Moni luotolainen hakee elantonsa ja palvelut läheisestä Pietarsaaresta. Matalan työttömyyden Luoto on manner-Suomen ruotsinkielisin kunta, ja yksi viimeisistä jotka muuttuivat virallisesti kaksikielisiksi. Aikanaan Luoto jäi historiaan olemalla viimeinen kunta, joka vapautti keskioluen.</t>
  </si>
  <si>
    <t>ruotsinkielinen lestadiolaiskunta</t>
  </si>
  <si>
    <t>Luodon keskusta on kokenut parin viime vuoden aikana suuren kasvojenkohotuksen. Talous on suhteellisen hyvässä kunnossa, kun työttömyyttä ei juuri ole ja Pietarsaaren palvelut ovat vieressä. Kunta on torjunut kuntaliitokset, mutta yhteistyön tiivistämistä puhutaan esimerkiksi teknisellä sektorilla. Suuren lapsimäärän takia perheiden palvelut ja nuorten harrastusmahdollisuudet ovat kestopuheenaiheita.&amp;quot;Luoto on suomen kristillisdemokraattisin kunta. Kristillisdemokraatit ja RKP saivat vaaleissa molemmat 11 valtuutettua, mutta vaalikaudella tapahtunut loikkaus käänsi vaa'an KD:lle. Kristillisdemokraatit haastavat RKP:n kansanedustaja Peter Östmanin johdolla ja kolme nimeä pidemmällä ehdokaslistalla. Viime vaaleissa RKP sai 23 ääntä enemmän kuin KD. Lisäksi valtuustossa on viisi sosiaalidemokraattia.</t>
  </si>
  <si>
    <t>Yhteistyö,Lapsiperheet</t>
  </si>
  <si>
    <t>Luodon</t>
  </si>
  <si>
    <t>Luumäki</t>
  </si>
  <si>
    <t>18-140312</t>
  </si>
  <si>
    <t>Lappeenrannan kainalossa sijaitseva Luumäki on pitkään kantanut jopa maakunnan veroparatiisin titteliä. Silti sitäkin on viime vuosina rasittanut väestön väheneminen ja ikääntyminen ja maksukyvyn heikkeneminen. Myös Etelä-Karjalan sote-piirin maksuosuuksien kasvu on luonut painetta. Kunnassa investoidaan: terveysaseman vuodeosasto muuttuu hyvinvointiasemaksi ja pian valmistuu uusi päiväkoti. Isot rahat hallitukselta saaneen Luumäki–Imatra-kaksoisraiteen rakentamisesta odotetaan vipuvartta talouteen, ja sen sanotaan sujuvoittavan rataliikennettä jopa Helsinkiin asti.</t>
  </si>
  <si>
    <t>kaksoisraide rakenteille</t>
  </si>
  <si>
    <t>Kunnan talous painui yllättäen miinusmerkkiseksi. Kunnallisverotulot jäivät reilusti ennustetusta. Talouden tasapainottaminen onkin uusien valtuutettujen isoimpia tehtäviä. Luumäellä kriitikot ovat irvailleet, käyttikö kunta liikaa rahaa imagon kiillotukseen.\nValtuuston koko pienenee 27 paikasta 23 paikkaan. Päättyvällä kaudella keskustalla oli 14 paikallaan suora enemmistö Luumäen valtuustossa. Vaaleissa kiinnostavaa on, miten valtuuston koonmuutos vaikuttaa puolueiden valtasuhteisiin.</t>
  </si>
  <si>
    <t>Talous,Verotulot</t>
  </si>
  <si>
    <t>Luumäen</t>
  </si>
  <si>
    <t>Maalahti</t>
  </si>
  <si>
    <t>Malax</t>
  </si>
  <si>
    <t>18-147286</t>
  </si>
  <si>
    <t>Enemmistöltään ruotsinkielinen kunta sijaitsee 30 kilometrin päässä Vaasasta. Merenkululla ja kalastuksella on ollut aina iso rooli, ja iso työllistäjä on Targa-veneitä valmistava Botnia Marin. Kunnassa on myös paljon pienyrittäjyyttä. Maalahteen kuuluvalle Bergö-saarelle on investoitu isosti: uusi alakoulu valmistui vastikään ja sen yhteyteen rakennetaan vanhusten palvelutaloa. Samalla kunta on yrittänyt tasapainottaa heilahtelevaa talouttaan.</t>
  </si>
  <si>
    <t>kohtuukuntoinen merikunta</t>
  </si>
  <si>
    <t>Kaksikielisellä Maalahdella on saaristokuntastatus ja se on otettava kunnan kehittämisessä entistä tarkemmin huomioon. Millä tavalla saaristolaisuutta voisi hyödyntää enemmän? Maalahdessa rantaviivaa on, mutta pitäisikö sitä hyödyntää entistä enemmän rakentamiseen? Rantojen kaavoittaminen voisi houkutella kuntaan uusia asukkaita. Palveluiden ylläpitäminen vähintään nykyisellä tasolla on myös tehtävä, jota moni valtuustolta tulevaisuudessa toivoo.\nMaalahden valtuustossa ykköspaikkaa pitää RKP, jolla on reilusti yli puolet 27 paikan valtuustosta. Viime vaaleissa SDP kiri keskustan ohi, ollen selvästi kakkosena. SDP:n nousu voi tulevissa vaaleissa jatkua, mutta tuskin RKP:n kustannuksella.</t>
  </si>
  <si>
    <t>Rantarakentaminen,Lähipalvelut</t>
  </si>
  <si>
    <t>Maalahden</t>
  </si>
  <si>
    <t>Marttila</t>
  </si>
  <si>
    <t>18-142832</t>
  </si>
  <si>
    <t>Varsinaissuomalaisessa Marttilassa jylläävät hevosvoimat. Takavuosina tähti oli ravikuningas Pette, ja nyt Marttila on Suomen moottoripyörävaltaisin paikkakunta. Kuntapolitiikkaa on pitkään hallinnut konsensushenki. Ratkaisut tehdään enemmän henkilötasolla kuin puolueideologian perusteella, ja investoinneissa maltti on valttia. Vaalikauden suurin voimainponnistus oli uuden kirjaston valmistuminen. Ikääntyminen on selätettävien asioiden listalla.</t>
  </si>
  <si>
    <t>hevosvoimia konsensushengessä</t>
  </si>
  <si>
    <t>Marttila on pieni ja vakavarainen kunta, jonka investoinneissa maltti on valttia. Lähitulevaisuudessa voimainponnistuksia vaativat vanhustentalon peruskorjaus sekä vesi- ja viemäriverkoston kuntoon saattaminen. Marttilan puoluekirjo on kapea: valtuustossa edustettuina on neljä ryhmää. Keskusta menetti viime vaaleissa yksinkertaisen enemmistönsä, mutta kunnan poliittisessa päätöksenteossa konsensuksella on pitkät perinteet.\nMarttila on maakunnan perussuomalaisten vahvin tukialue: viime vaaleissa puolueen kannatus kipusi yli 20 prosentin. Puolueen ex-kansanedustaja, viime vaalien ääniharava Lauri Heikkilä jatkaa kunnallispolitiikassa. Tunnetuin luopuja on pitkäaikainen kunnanhallituksen puheenjohtaja, keskustan Jaana Majuri.</t>
  </si>
  <si>
    <t>Talous,Vesihuolto</t>
  </si>
  <si>
    <t>Marttilan</t>
  </si>
  <si>
    <t>Masku</t>
  </si>
  <si>
    <t>18-140155</t>
  </si>
  <si>
    <t>Masku ylpeili aikanaan Varsinais-Suomen alhaisimmalla tuloveroprosentilla. Nyt se on muisto vain. Virkamiehet ja päättäjät ovat lapsiperheiden hampaissa, kun koulut kärsivät sisäilmaongelmista. Yksi koulu on jo saanut purkutuomion. Maskun uuden nousun siemenet on kylvetty kasitien varteen Rivieran alueelle kaavoitetulle asuin- ja yritysryppäälle. Kuntaliitos Naantalin suuntaan veti vesiperän, mutta asukkaiden aloitteesta Livonsaari vaihtoi kuntaa Naantaliin. Samalla Masku jäi ilman valtion uudelleen käyttöönottamia saaristo-osakuntalisiä.</t>
  </si>
  <si>
    <t>uutta nousua Rivierasta</t>
  </si>
  <si>
    <t>Talous tuskailee sisäilmaongelmista kärsivien koulurakennusten kanssa. Surullisin esimerkki on Kurittulan koulu, joka joudutaan rakentamaan kokonaan uusiksi. Päätöksenteossa kitkaa aiheuttaa syvälle juurtunut kyläajattelu, joka juontaa Maskun, Lemun ja Askaisten kuntaliitoksesta. Viime kuntavaaleissa keskusta koki kovia. Kannatus putosi seitsemän prosenttiyksikköä, mikä tiesi neljän paikan pudotusta. Samalla puolue tipahti keskustan ja demarien jälkeen kolmossijalle. Jatkossa jaettavaa on entistä niukemmin, kun valtuustopaikkojen määrä supistuu 35:een. Se merkitsee kahdeksan paikan vähennystä.\nKorjaus 16.3.2017. Tekstistä on poistettu kohta, jonka mukaan Maskun valtuustoon olisi noussut kesken vaalikauden uusi puolue. Kokoomuksesta irtautumista harkinneen valtuutetun suunnitelma oman ryhmän perustamisesta jäi kuitenkin pelkäksi aikomukseksi.</t>
  </si>
  <si>
    <t>Sisäilmaongelmat,Talous</t>
  </si>
  <si>
    <t>Maskun</t>
  </si>
  <si>
    <t>Merijärvi</t>
  </si>
  <si>
    <t>18-129145</t>
  </si>
  <si>
    <t>Merijärvi on pieni, vain noin tuhannen asukkaan paikkakunta Pohjois-Pohjanmaan eteläosassa. Suurin osa kunnan työpaikoista tulee palveluista, mutta myös alkutuotanto työllistää. Työttömyys on ollut kunnassa pienessä kasvussa viime vuosina. Kunta on onnistunut pienentämään lainakantaansa asukasta kohden, mutta Merijärven väkiluku on laskenut jo pitkään. Pieni Merijärvi on Suomen ainoa kunta, joka huolehtii itse kuntansa polttoainehuollosta.</t>
  </si>
  <si>
    <t>Suuntaansa kääntävä pikkukunta</t>
  </si>
  <si>
    <t>Suurimpia huolenaiheita on palvelujen säilyminen. Kunta on järjestänyt useat palvelunsa yhteistyössä naapurikuntien kanssa. Esimerkiksi terveyspalvelut toteutetaan Kalajoen kanssa. Suurin kysymys onkin, miten terveyskeskuspalvelut säilyvät kunnassa sote-uudistuksen jälkeen. Huolta aiheuttavat myös tieyhteydet, joiden kehittäminen on jäänyt suurempien väylähankkeiden varjoon. Valtakunnallista huomiota Merijärvi sai, kun Fennovoima ilmoitti, että ydinjätteen loppusijoittamista selvitetään lähelle kuntakeskusta Pyhäjoen Sydännevalle.\nMerijärvi on perinteisesti ollut Suomen keskustalaisin kunta. Keskusta sai viime vaaleissa noin 80 prosenttia annetuista äänistä. Vaaleihin keskusta lähtee lähes täydellä listalla. Toinen valtuustopuolue on ollut perussuomalaiset, jolla on 4 ehdokasta kevään vaaleissa.</t>
  </si>
  <si>
    <t>Palvelut,Tiet,Keskustapuolue</t>
  </si>
  <si>
    <t>Merijärven</t>
  </si>
  <si>
    <t>Merikarvia</t>
  </si>
  <si>
    <t>Sastmola</t>
  </si>
  <si>
    <t>18-128868</t>
  </si>
  <si>
    <t>Merikarvia on äärimmäisyyksien kunta: se on tilastojen mukaan Suomen aurinkoisimpia paikkoja, ja sen saaristossa oli vielä hiljattain Suomen suurin merimetsoyhdyskunta. Nyt merimetsot on ajettu poikkeusluvalla muualle. Kunta on tunnettu runsaasta mökkitarjonnasta ja kalastuksesta kivisillä vesillä, ja rannikolta kerätään terveyspommi tyrniä. Iso tulevaisuudenvisio on kuitenkin ollut hukassa siitä asti, kun meri lakkasi elättämästä. Kunnan pohjoisrajalla on yksi maan jyrkimmistä kielimuureista, kun umpisuomenkielinen Satakunta vaihtuu ruotsinkieliseen Pohjanmaahan.</t>
  </si>
  <si>
    <t>taantuva meri- ja mökkikunta</t>
  </si>
  <si>
    <t>Merikarvia on suosittu mökkikunta, jonka alueelta löytyy yli tuhat saarta. Kunta on onnistunut pitämään veroprosenttinsa alle 20:ssä, mikä ei ole itsestään selvyys pienelle pohjoissatakuntalaiselle kunnalle. Kunta on kuitenkin vakaasti päättänyt pysyä itsenäisenä, vaikka talouden kanssa on riittänyt painimista. Eteläisen naapurin Porin vetovoima ei Merikarviaa ole vielä vakuuttanut, vaikka kunta on kärsinyt väkiluvun vähenemisestä jo pitkään. Kuntalaisia ovat puhuttaneet viime vuosina muun muassa merimetsot ja tuulivoima.\nNäissä vaaleissa SDP pyrkii haastamaan suurimman puolueen keskustan. Kävi vaaleissa niin tai näin, isoja linjamuutoksia tuskin tulee. Merikarvialla kunnan asioita on hoidettu valtuustossa varsin sopuisasti.</t>
  </si>
  <si>
    <t>Muuttotappio,Tuulivoima</t>
  </si>
  <si>
    <t>Merikarvian</t>
  </si>
  <si>
    <t>Miehikkälä</t>
  </si>
  <si>
    <t>18-126829</t>
  </si>
  <si>
    <t>Miehikkälä on Kymenlaakson pienin kunta. Se toivoo naapurien tapaan saavansa siivun Pietariin kulkevan E18-tien vuonna 2018 valmistuvan parantamisen ja Vaalimaan rajanylityspaikan mukanaan tuomista euroista. Kunta saa tulonsa maataloudesta ja palveluista. Miehikkälää vaivaa väestön ikääntyminen ja verotulojen väheneminen, ja taloutta rasittaa iso lainamäärä. Osan palveluista Miehikkälä järjestää Virolahden kanssa.</t>
  </si>
  <si>
    <t>tuleeko autuus moottoritiestä?</t>
  </si>
  <si>
    <t>Kymenlaakson pienin kunta Miehikkälä ei halua, että sote-uudistus heikentää sen lähipalveluita. Keväällä valittavien valtuutettujen odotetaan pitävän kuntalaisten puolia, vaikka järjestämisvastuu siirtyy maakunnalle. Kunta kaipaa lisää nuoria asukkaita. Valtuuston olisi keksittävä uusia keinoja esimerkiksi yritysten ja uusien työpaikkojen houkuttelemiseksi, jotta vanhenevan väestön palveluihin riittäisi nykyistä enemmän verotuloja.\nValtuustoon valitaan edelleen 21 jäsentä. Paikkojen vähentämistä esitettiin viime syksynä, mutta esitys ei mennyt läpi. Nykyisessä valtuustossa valta on ollut tukevasti 15 keskustan valtuutetun käsissä. Tämän kevään vaalit ovat kahden kauppa: eniten ehdokkaita on keskustalla ja kokoomuksella. SDP:llä on vain yksi ehdokas, ja muilla puolueilla ei ole ehdokkaita.</t>
  </si>
  <si>
    <t>Lähipalvelut,Houkuttelevuus,Työpaikat</t>
  </si>
  <si>
    <t>Miehikkälän</t>
  </si>
  <si>
    <t>Mikkeli</t>
  </si>
  <si>
    <t>S:t Michel</t>
  </si>
  <si>
    <t>18-135752</t>
  </si>
  <si>
    <t>Mikkeli on Etelä-Savon keskus, joka kamppailee ympäröivän maakunnan tavoin ikävää väestökehitystä vastaan. Kaupungin suurin huolenaihe on talous ja erityisesti velkamäärä, joka lähentelee jo 200 miljoonan euron rajaa.\nHallinto- ja opiskelijakaupunkina tunnettu Mikkeli kaipaa kipeästi työpaikkoja. Mikkeli on hyötynyt viitostien parantumisesta ja junayhteyksien nopeutumisesta. Helsinkiin hurauttaa nykyisin reilussa kahdessa tunnissa, mikä osittain korvaa lentoliikenteen puuttumisen. Mikkelissä on talousongelmien keskellä investoinut vetovoimaan – keskustaan on noussut kaksi uutta kauppakeskusta, ja autot parkkeerataan torin alle.\nKalevankankaalla on remontoitu jäähallia, ja Jukureiden nousu kiekkoliigaan on tuonut kaupungille rutkasti lisää näkyvyyttä. Investoinnit jatkuvat: jäähallin viereen on nousemassa hulppea, lähes 20 miljoonan euron sisäliikuntahalli. Mikkeli odottaa piristystä vuoden 2017 asuntomessuista.</t>
  </si>
  <si>
    <t>jääkiekko tuo mainetta velkakaupungille</t>
  </si>
  <si>
    <t>Mikkelissä moni koulu ja päiväkoti kärsii kosteus- ja sisäilmaongelmista. Tulevalla valtuustokaudella väännetään kättä siitä, mitkä rakennuksista korjataan ja minne rakennetaan uutta. Kaupungilla on jo valmiiksi isot velat niskassaan. Osa puolueista on valmis nostamaan veroprosenttia, osa ei. Useimmat puolueet seisovat Satamalahden alueen kehittämisen takana, mutta uuden taidemuseon rakentaminen siilkortteliin herättää myös vastustusta. Kiistaa tulee herättämään myös kokopäiväisen päivähoito-oikeuden palauttaminen.\nKuluvalla kaudella Mikkelin kaupunginvaltuustossa ovat istuneet tasavahvalla edustuksella keskusta, SDP ja kokoomus. Nyt SDP:llä on hyvä mahdollisuus viedä suurimman puolueen paikka keskustalta, sillä SDP:llä on ehdokkaita 74, keskustalla 59.\nKaikkiaan ehdokasmäärä on laskenut kolmanneksen. Suhteessa eniten ovat pienentyneet kristillisdemokraattien ja kokoomuksen listat. Ainoastaan Vasemmistoliiton ehdokasmäärä on noussut, lähes kaksinkertaistunut. Valtuuston koko pienenee kahdeksalla paikalla 51:een.</t>
  </si>
  <si>
    <t>Homekoulut,Investoinnit,Velkataakka,Päivähoito-oikeus</t>
  </si>
  <si>
    <t>Mikkelin</t>
  </si>
  <si>
    <t>Muhos</t>
  </si>
  <si>
    <t>18-132703</t>
  </si>
  <si>
    <t>Oulun naapurikunnan Muhoksen suurin työllistäjä on kunta itse, joten pääelinkeinoja ovat etenkin sote-palvelut. Oulujoen varteen tuovat työtä myös teollisuus, maatalous ja rakentaminen. Työttömyys on ollut viime vuosina muun maan tapaan nousussa, mutta asukasluku on kasvanut tasaisesti. Kunnalla on haasteita elinvoimansa edistämisessä.</t>
  </si>
  <si>
    <t>Oulun vaikutuspiirissä</t>
  </si>
  <si>
    <t>Muhoksella keskustelua on viime aikoina herättänyt tuulivoiman rakentaminen. Esimerkiksi Pyhänselän alueelle suunniteltu tuulivoimakaava on nostanut kuntalaisten keskuudessa voimakkaan vastarinnan. Muhoksella pohditaan, onko tuulivoimasta todellista hyötyä kunnan taloudelle. Mietittävää riittää myös kunnan investoinneissa. Tänä vuonna Muhos investoi viitisen miljoonaa euroa kunnanviraston peruskorjaukseen, Päivärinteen päiväkotiin ja Hyrkin kouluun. Isojen hankkeiden jälkeen tulevien vuosien investointien tärkeysjärjestys herättää kunnassa keskustelua.\nMuhos karsii valtuutettujensa määrä kahdeksalla. Nyt valtuutettuja on 35, joista 15 keskustalla.</t>
  </si>
  <si>
    <t>Tuulivoima,Investoinnit</t>
  </si>
  <si>
    <t>Muhoksen</t>
  </si>
  <si>
    <t>Multia</t>
  </si>
  <si>
    <t>18-135127</t>
  </si>
  <si>
    <t>Multia on pieni keskisuomalainen metsäpitäjä, jonka metsäkone- ja kuljetusyrityksiin Äänekosken biotuotetehtaan vaikutus heijastuu. Ongelmana on alhainen syntyvyys – vauvoja syntyy pahimmillaan alle kymmenen vuodessa. Multialla on noin miljoona euroa kertynyttä alijäämää, mutta kunta on saamassa taloutensa tasapainoon. Suurin yritys, konepajatuotteisiin erikoistunut Multimek työllistää noin 80 ihmistä. Palsankosken koskikalastusalue tuo pitäjään noin tuhat kalastuksen harrastajaa vuodessa.</t>
  </si>
  <si>
    <t>kutistuva metsäkunta</t>
  </si>
  <si>
    <t>Multialla asukkaat harmittelevat väen vähenemistä. Lapsia syntyy vain muutamia vuodessa. Esillä on ollut muun muassa yläkoululaisten siirtäminen kouluun Keuruulle. Myös pätevien viranhaltijoiden löytäminen eläköityvien tilalle on ollut vaikeaa. Kunnassa tarvittaisiin toimia väestökehityksen kääntämiseksi, sillä kolmannes asukkaista on yli 65-vuotiaita.\nRistiriidat ovat leimanneet Multian kuntapolitiikkaa. Kuluvan valtuustokauden alussa valtuuston suurimmasta ryhmästä keskustasta yli puolet jäsenistä erosi ja muodosti Multia-puolueen. Näissä vaaleissa Multian valtuuston kasvot ovat vaihtumassa laajemminkin, sillä istuvista valtuutetuista moni ei ole enää asettumassa ehdolle. Ehdokkaiden saaminen on ollut siinä määrin tahmeaa, että sopuvaalien mahdollisuuskaan ei ole ollut poissuljettu.</t>
  </si>
  <si>
    <t>Alhainen syntyvyys,Yläkoululaiset,Elinvoimaisuus</t>
  </si>
  <si>
    <t>Multian</t>
  </si>
  <si>
    <t>Muonio</t>
  </si>
  <si>
    <t>18-139717</t>
  </si>
  <si>
    <t>Lapin onnellisimmat ihmiset asuvat tutkimuksen mukaan Muoniossa. Yli puolet työikäisistä saa toimeentulonsa matkailusta, ja matkailukeisari Pertti Yliniemen Lapland Hotels on heistä usean työantaja. Kuntapäättäjien mielestä matkailu ja tuulivoimapuisto sopivat yhteen, sillä Olostunturissa on viisi tuulimyllyä. Talous on kireä ja kiristymässä, sillä valtuusto päätti pitkän kiistelyn jälkeen rakentaa uuden terveyskeskuksen sisäilmavaurioisen tilalle. Muonio on mukana toiveita herättävässä Aurora-älyliikennehankkeessa, ja kunnassa on maailman suurin arktinen rekikoirakeskus.</t>
  </si>
  <si>
    <t>matkailua, tuulivoimaa ja älyliikennettä</t>
  </si>
  <si>
    <t>Muoniossa asuvat tutkimuksen mukaan Lapin onnellisimmat ihmiset. Kunnan kivijalka on matkailu, ja toinen tärkeä elinkeino on autotestaaminen sekä siihen liittyvät palvelut. Autotestaamisen odotetaan laajenevan älyliikenteeseen, kun valtio on rakentamassa älytietä valtatie 21:lle. Kunta päätti viime syksynä rakentaa uuden terveyskeskuksen pahoista sisäilmaongelmista kärsivän vanhan rakennuksen viereen. Miljoonien eurojen rakennushanke kiristää Muonion kunnan taloutta entisestään.\nValtuustossa keskusta on ykkönen ja SDP kakkonen. Valtuusto on pienenemässä neljällä paikalla, joten jatkossa valtuutettuja on 17. Kuntavaaliehdokkaiden saaminen on ollut hankalaa, sillä monet vanhat päättäjät haluavat lopettaa, mutta nuoria tehtävä ei tunnu kiinnostavan.</t>
  </si>
  <si>
    <t>Älytie,Kuntatalous</t>
  </si>
  <si>
    <t>Muonion</t>
  </si>
  <si>
    <t>Mustasaari</t>
  </si>
  <si>
    <t>Korsholm</t>
  </si>
  <si>
    <t>18-137632</t>
  </si>
  <si>
    <t>Vaasaa ympäröivä Mustasaari on ohittamassa Pietarsaaren Pohjanmaan maakunnan toiseksi runsasväkisimpänä kuntana. Menestysresepti on tuttu: uusille omakotitaloalueille on muuttanut viime vuosina runsaasti lapsiperheitä. Vaasan keskustaa lähimpänä oleva Sepänkylä on suurin kylä ja suomenkielinen, muut kylät pääosin ruotsinkielisiä.\nVerotulojen kertymä on kuitenkin laskenut, ja säästöjä etsitty palveluista. Kunta on joutunut koululakkautusten linjalle. Vaasa ottaisi itseään ympäröivän kunnan ilomielin vastaan liitoksella, jota Mustasaaressa vastustetaan. Merenkurkun saariston Unescon maailmanperintökohteen keskus sijaitsee Mustasaaren Björköbyssä.</t>
  </si>
  <si>
    <t>lapsiperhereservaatti Vaasan ympärillä</t>
  </si>
  <si>
    <t>Kaksikielisessä Mustasaaressa väkimäärä kasvaa, ja vauhti tuntuu olevan nopeampaa kuin naapurissa Vaasassa. Valtuusto joutuukin pohtimaan, kuinka palvelut saadaan turvattua molemmille kieliryhmille. Vaasan keskussairaala ei saanut laajaa päivystystä, mikä on nostanut uudelleen esiin kuntaliitospuheet. Moni odottaa, että Mustasaari lähtee uudella valtuustokaudella hakemaan syvempää yhteistyötä tai jopa liitosta Vaasan kanssa.\nValtuusto on selkeältä enemmistöltään RKP:läinen. Valtuustossa on 43 paikkaa, joista 33 on RKP:n. Moni RKP:n nykyisistä valtuutetuista ei ole kuitenkaan enää lähdössä ehdolle. On kiinnostavaa nähdä, saavatko suomenkieliset yhdistettyä voimansa. Myös sairaalapäivystyspettymys saattaa näkyä tuloksessa.</t>
  </si>
  <si>
    <t>Kieliryhmät,Kuntaliitos,Sairaala</t>
  </si>
  <si>
    <t>Mustasaaren</t>
  </si>
  <si>
    <t>Muurame</t>
  </si>
  <si>
    <t>18-149950</t>
  </si>
  <si>
    <t>Muurame menestyy ja ottaa osansa Jyväskylän imusta. Asukasluku on puhkomassa jo 10 000:n rajan, väestö on korkeasti koulutettua ja verotulot ovat kasvaneet tasaisesti. Taantuma puree tosin Muuramessakin: verotulojen kasvu hidastuu ja yli 65-vuotiaiden osuus väestöstä kasvaa. Muurame on investoinut rohkeasti, mutta velkaa on maltillisesti. Muurame otti hiljattain sote-palvelunsa Jyväskylä-yhteistyöstä omalle liikelaitokselleen. Yrityselämä on vireää, ja suurin yksityinen työllistäjä on kiuastehdas Harvia. Kunnan kirkko on Alvar Aallon piirtämä.</t>
  </si>
  <si>
    <t>kasvukunta tekee pesäeroa Jyväskylään</t>
  </si>
  <si>
    <t>Muurame pelkää vallan luisuvan maakuntavaltuustolle – etenkin, jos kunnasta ei saada sinne omaa edustajaa. Sote-uudistus huolettaa kunnassa, joka on perinteisesti pitänyt tiukasti kiinni itsenäisyydestään. Jyväskylä-yhteistyöstä irtautuneen Muuramen oma sote-liikelaitos aloitti toimintansa tämän vuoden alusta. Siihen ollaan tyytyväisiä, mutta uudistusten pelätään sotkevan asiat. Investointitahti on tasaantumassa. Vauraan kasvukunnan koulut ovat hyvässä kunnossa, mutta täydet päiväkodit vaativat tulevalta valtuustosta toimenpiteitä. Maan ostaminen teettää työtä tulevassakin valtuustossa, sillä tonttimaasta on jatkuvasti niukkuutta.\nViime vaaleissa vallan kahvaan nousi keskusta, jota haastaa SDP. Ehdokkaiden saamisessa on silti Muuramessakin ollut paikoin vaikeuksia. Istuvien valtuutettujen joukkoon mahtuu myös useita luopujia.</t>
  </si>
  <si>
    <t>Maakuntavaltuusto,Sote-liikelaitos,Tonttimaa,Väestönkasvu</t>
  </si>
  <si>
    <t>Muuramen</t>
  </si>
  <si>
    <t>Mynämäki</t>
  </si>
  <si>
    <t>18-148344</t>
  </si>
  <si>
    <t>Mynämäen lukiosta on kehittynyt lukiovertailun kestomenestyjä. Kunta päätti säilyttää myös kyläkoulunsa täpärästi yhden äänen enemmistöllä. Yhteistyö Maskun ja Nousiaisten kanssa säröilee terveyskeskuskuntayhtymässä, kun kaksikko päätti lakkauttaa paikallisen vuodeosaston toiminnan. Mynämäki kuuluu hiilineutraaliksi pyrkivien kuntien Hinku-verkostoon, ja kunnassa tehtiin pari vuotta sitten mittava aurinkopaneelihankinta joka nosti Mynämäen aurinkovoiman kärkikunnaksi. Väkiluvun kääntyminen lievään laskuun huolettaa.</t>
  </si>
  <si>
    <t>lukiomenestystä ja aurinkoenergiaa</t>
  </si>
  <si>
    <t>Mynämäki kaipaa lisää asukkaita. Uudenkaupungin autotehtaan ja Turun telakan suotuisat näkymät tarjoavat tähän mahdollisuuksia, mutta kasvusuunnasta käydään kädenvääntöä. Osa päättäjistä kehittäisi kuntakeskusta, osa vaalisi kylien elinvoimaa. Keskusta vahvisti viime kuntavaaleissa asemiaan suurimpana puolueena. Yhteistyökumppanit ovat löytyneet pääsääntöisesti SDP:n ja perussuomalaisten suunnasta. Kakkospuolue kokoomuksen kanssa on ollut hankalampaa. Henkilökemiatkaan eivät aina kohtaa.\nMynämäessä käydään piirin puheenjohtajien välinen mittelö. Kokoomuksen tuore puheenjohtaja Juha Vanhanen kilvoittelee kunnan ääniharavan tittelistä keskustan ex-piirijohtaja Pekka Myllymäen ja SDP:n ex-piirijohtaja Juuso Alatalon kanssa.</t>
  </si>
  <si>
    <t>Väestökasvu,Kylät</t>
  </si>
  <si>
    <t>Mynämäen</t>
  </si>
  <si>
    <t>Myrskylä</t>
  </si>
  <si>
    <t>Mörskom</t>
  </si>
  <si>
    <t>18-139794</t>
  </si>
  <si>
    <t>Lasse Virenin kotikunnan itsenäisyys on jo murentunut. Ruotsinkieliset lapset käyvät koulunsa Loviisassa, suomenkielisille ei ole tarjolla mitään peruskoulun jälkeen ja kunta on riippuvainen valtionosuuksista. Sote-palvelut ostetaan Päijät-Hämeen puolelta. Suuria työllistäjiä ei valtaväylistä sivussa sijaitsevassa pienessä maaseutukunnassa ole, työttömyysaste on Uudenmaan korkeimpia ja kuntalaisten tulot pienimpiä. Myrskylä yrittää kääntää tätä vahvuudeksi ja brändäytyä hektisyyden vaihtoehdoksi. Toistaiseksi muuttovirta on pysynyt lievästi negatiivisena.</t>
  </si>
  <si>
    <t>itsenäisyys murenee</t>
  </si>
  <si>
    <t>Myrskylän asukkaat ovat pienituloisia, työpaikkoja on vähän ja koulutustasokin on alhainen. Veroprosentti on korkea. Seuraavalla vaalikaudella avainasioita ovat elinvoiman ylläpito, asukasmäärän kasvattaminen ja yritysten houkutteleminen. Myös sote-uudistus puhututtaa, sillä Myrskylä siirtyy siinä Päijät-Hämeestä Uudellemaalle. Lisäksi keskusteluun nousee teiden kunto, sillä julkinen liikenne on koulukyytejä lukuun ottamatta käytännössä ajettu alas. Päättäjiä puhuttavat myös alakoulun remontti ja siinä yhteydessä mahdollisesti rakennettava urheilun monitoimihalli. Myös opetuksen laatu mietityttää.\nKeskusta keräsi viime vaaleissa yli kolmanneksen äänistä. Päättyvän vaalikauden aikana yksi valtuutettu loikkasi SDP:stä perussuomalaisiin. Nyt valtuuston koko pienenee neljällä ja uusia valtuutettuja valitaan 17. Puolueilla on ollut vaikeuksia haalia ehdokkaita listoilleen.</t>
  </si>
  <si>
    <t>Väestönkasvu,Yritykset,Tiet,Monitoimihalli</t>
  </si>
  <si>
    <t>Myrskylän</t>
  </si>
  <si>
    <t>Mäntsälä</t>
  </si>
  <si>
    <t>18-139609</t>
  </si>
  <si>
    <t>Mäntsälällä menee kovaa: väkiluku on kasvanut vuosituhannen alusta noin 4 000:lla. Myös työllisyys on kehittynyt muuta maata paremmin, vaikka Suomen talouden matalalento on viime vuosina ulottunut myös Mäntsälään. Paikkakunnan työttömyysaste on selvästi valtakunnan ja maakunnan lukujen alapuolella. Mäntsälän vauhtia selittää sijainti Helsingin ja Lahden välissä. Yhä useampi mäntsäläläinen käy töissä naapurikunnissa, sillä oikorata yhdistää paikkakunnan tiiviisti pääkaupunkiseutuun ja Lahteen. Elinkeinoelämän lippulaivoja ovat Tokmannin pääkonttori ja logistiikkakeskus, Yandexin datakeskus ja Rexamin juomatölkkitehdas. Mäntsälä velkaantui 2000-luvulla nopeasti, mutta nyt suunta on saatu käännettyä. Kunta alkoi maksaa velkojaan takaisin vuonna 2014.</t>
  </si>
  <si>
    <t>oikorata tuo euroja</t>
  </si>
  <si>
    <t>Mäntsälä on kasvanut vauhdilla koko 2000-luvun. Siksi kuntaan tarvitaan lisää kouluja ja päiväkoteja. Koulujen rakentamispäätökset onkin jo tehty ja velkaa on päätetty ottaa lisää. Sen määrä nousee kahdessa vuodessa kolmanneksella, 4 000 euroon asukasta kohden. Uusi valtuusto joutuu päättämään talouden tasapainottamisesta. Valtuusto myös ratkaisee, ottaako kunta käyttöön kotihoidontuen kuntalisän ja rakentaako se päiväkodit itse vai yksityisin varoin esimerkiksi elinkaarimallilla. Mäntsälässä kiistellään edelleen uimahallin rakentamisesta. Päätös puuttuu eikä rahoitustakaan ole.\nKunnan kolme suurinta valtuustoryhmää ovat keskusta, kokoomus ja sosiaalidemokraatit. Keskusta ja kokoomus muodostavat yhdessä enemmistön valtuustossa ja ovat jo pitkään tehneet yhteistyötä.</t>
  </si>
  <si>
    <t>Velkaantuminen,Talous,Uimahalli,Kuntalisä</t>
  </si>
  <si>
    <t>Mäntsälän</t>
  </si>
  <si>
    <t>Mänttä-Vilppula</t>
  </si>
  <si>
    <t>18-133392</t>
  </si>
  <si>
    <t>Serlachiuksen paperiteollisuuden kasvattama Mänttä-Vilppula elää yhä suurelta osin paperista: wc- ja talouspaperista, nenäliinoista ja ruuanlaittopapereista. Vauraiden mesenaattien historiasta muistuttaa Serlachius-säätiö ja sen kaksi museota. On poikkeuksellista, että kutistuvalla paikkakunnalla on kansainvälisen tason taidemuseo, joka sai hiljattain kansainvälistäkin huomiota saaneen uudisrakennuksen. Kaupungin asukasluku vähenee noin sadalla vuodessa. Vuosikaudet kaupunki etsi ratkaisua terveydenhuollon järjestämiseen, ja päätti juuri sote-ratkaisujen kynnyksellä perustaa terveysyrityksen yhdessä alan yksityisen yrityksen kanssa.</t>
  </si>
  <si>
    <t>poikkeuksellinen taide- ja paperkaupunki</t>
  </si>
  <si>
    <t>Mänttä-Vilppulassa keskustellaan terveyspalveluista, joita hoitaa kaupungin ja yksityisen terveysyrityksen omistama yhtiö. Mitä tapahtuu, kun sote-asiat siirtyvät maakunnalle kauden puolivälissä? Vaalipuheisiin tulee lisäksi Sassin alue. Vanhasta lentopaikasta ja tuhkanläjitysalueesta suunnitellaan uutta kaupunginosaa. Tulevan valtuuston pitää linjata, miten Mänttä-seuran ajamaa alueen kehittämistä jatketaan. Edessä on myös uusi haku Euroopan kulttuuripääkaupungiksi.\nTulevat valtionosuudet vaikuttavat siihen, mihin tulevalla valtuustolla on varaa. Nykyinen valtuusto päätti jäähallista, päiväkodista ja palvelutalosta, joten uudelle valtuustolle ei jää varaa suuriin rakennusinvestointeihin. Valtuuston koon kutistamista pohdittiin, mutta se pysyi ennallaan 35 jäsenessä. Tuleva valtuusto miettii samaa asiaa uudelleen.</t>
  </si>
  <si>
    <t>Terveyspalvelut,Sassi,Kulttuuripääkaupunkihaku</t>
  </si>
  <si>
    <t>Mänttä-Vilppulan</t>
  </si>
  <si>
    <t>Mäntyharju</t>
  </si>
  <si>
    <t>18-125330</t>
  </si>
  <si>
    <t>Mäntyharju on Suomen mökkivaltaisimpia kuntia. Kesäasukkailla on Mäntyharjussa yli satavuotinen historia kulttuurisukujen huvilainnostuksesta lähtien. Mäntyharjun suosiota selittää, että kunta on Helsingistä katsoen järvi-Suomen ensimmäinen etappi ja kahden tunnin ajomatkan päässä. Kesällä Mäntyharju pursuaa toimintaa, mutta talvella niukasti väheneväväkinen kunta laskeutuu rauhaan. Kunta on pörssiyhtiö Exelin ja taidekeskus Salmelan kotikunta.</t>
  </si>
  <si>
    <t>yli sadan vuoden mökkiperinteet</t>
  </si>
  <si>
    <t>Mäntyharju suuntaa onnellisissa merkeissä kohti tulevaa valtuustokautta. Kunnan koulut ja päiväkoti toimivat uusissa tiloissa ja terveyskeskuksen remontti on juuri valmistunut. Seuraavaksi korjattavien listalla on liikuntahalli Kisala. Keskustelua tullaan käymään myös kirjastotalon peruskorjauksesta ja oman uimahallin rakentamisesta. Moni puolue on valmis nostamaan matalaa veroprosenttia, jos palveluiden turvaaminen sitä vaatii.\nMäntyharjulla kuntavaalien ehdokasmäärä on laskenut tuntuvasti viime vaaleista. Erityisesti ovat laskeneet kokoomuksen, SDP:n, Perussuomalaisten ja sitoutumattomien ehdokasmäärät. Keskusta ja kristillisdemokraatit sen sijaan ovat houkutelleet viime vaaleja enemmän ehdokkaita. Vihreätkin asettaa pitkästä aikaa yhden ehdokkaan.</t>
  </si>
  <si>
    <t>Investoinnit,Yritykset,Liikuntahalli,Uimahalli</t>
  </si>
  <si>
    <t>Mäntyharjun</t>
  </si>
  <si>
    <t>Naantali</t>
  </si>
  <si>
    <t>Nådendal</t>
  </si>
  <si>
    <t>18-132719</t>
  </si>
  <si>
    <t>Naantalin asukasluku kasvaa lähivuosina tuhansilla, kun uusia kaava-alueita aletaan rakentaa. Päättäjien kädenvääntö keskittyy erityisesti ranta-alueiden ja Kuparivuoren rakentamisen mittasuhteisiin. Kuntaliitoksen peruja olevan saaristoalueen asukkaat pelkäävät palveluidensa heikkenevän. Veroprosentti 18,5 on Varsinais-Suomen alhaisin, mistä osakiitos kuuluu satama-alueen toimeliaisuudelle. Alueelle on nousemassa massiivinen monipolttoainevoimala, joka huolehtii Turun seudun sähkön ja lämmön tarpeesta. Hankkeeseen kytkeytyvä puuterminaali herättää lähistön asukkaissa vastustusta. Naantali tunnetaan presidentin kesäasunnosta Kultarannasta ja Muumimaailmasta.</t>
  </si>
  <si>
    <t>hyvinvointia Turun kyljessä</t>
  </si>
  <si>
    <t>Naantalin on tarkoitus ottaa osansa Varsinais-Suomen väestönkasvusta. Helmikuussa hyväksytty Manner-Naantalin osayleiskaava mahdollistaa uudisrakentamista noin 6 000 asukkaan tarpeisiin. Osayleiskaavan käsittely ei sujunut sopuisasti, ja uusille kuntapäättäjille jää perinnöksi monta kiistakysymystä. Luonnonläheisille Lammasluodon ja Kuparivuoren alueille rakentaminen nostattaisi voimakasta vastustusta.\nKokoomuksen ja SDP:n yhteistyö on ollut pitkään hallitseva suuntaus. Kumpikin on tottunut tekemään tarvittaessa myös poliittisia irtiottoja. SDP:n johtohahmo Mikko Rönnholm hakee jatkoa jo lähes 50 vuotta kestäneelle valtuustouralleen. Uusi kasvo vaaleissa on Anneli Auerin puolustusasianajajana tunnetuksi tullut Juha Manner. Hän yrittää valtuustoon kristillisdemokraattien listalta.</t>
  </si>
  <si>
    <t>Rantarakentaminen,Väestökasvu</t>
  </si>
  <si>
    <t>Naantalin</t>
  </si>
  <si>
    <t>Nakkila</t>
  </si>
  <si>
    <t>18-135049</t>
  </si>
  <si>
    <t>Nakkilan kirkon vaiheilla on jouduttu etsimään säästöjä muun muassa sulkemalla pikkukouluja. Lyhyen ajomatkan päässä Porista oleva Nakkila on neuvotellut kuntaliitoksista sekä Porin että Kokemäen suuntaan, mutta liitosten kaaduttua se jäi itsenäiseksi. Kunta vanhenee ja asukasluku vähenee. Nakkila on tunnettu perinneherkku nahkiaisista, keinutuoleista, funktionalistista tyylisuuntaa edustavasta erikoisesta kirkostaan ja Timo Koivusalon Villilän studioilla ohjaamista elokuvista.</t>
  </si>
  <si>
    <t>säästöjen tiellä ilman liitoksia</t>
  </si>
  <si>
    <t>Nakkila on päättyvällä valtuustokaudella lisännyt yhteistyötä Porin kanssa: muun muassa kirjastotoimi on yhdistynyt. Kuntaliitokseen valtuusto ei ryhtynyt, vaikka Pori maanitteli. Nakkilaan on suunniteltu massiivista aurinkovoimala-aluetta, mutta riittävää rahoitusta ei ole löytynyt. Kunnassa puhuttaa myös koulujen määrä. Kouluvirkamiesten tavoitteena on ollut sulkea pikkukouluja, mutta poliitikot ovat haranneet vastaan.\nNakkila on toinen niistä kunnista, jotka kasvattavat näissä vaaleissa valtuustonsa kokoa. Kahden paikan kasvu olisi viime vaaleissa auttanut kokoomusta ja perussuomalaisia. Keskusta olisi silti ollut niukasti suurin puolue.</t>
  </si>
  <si>
    <t>Kyläkoulut,Kuntayhteistyö</t>
  </si>
  <si>
    <t>Nakkilan</t>
  </si>
  <si>
    <t>Nivala</t>
  </si>
  <si>
    <t>18-146369</t>
  </si>
  <si>
    <t>Työpaikkojen voimasuhteet ovat muutoksessa. Palvelut ja jalostus nousevat, ja alkutuotanto on menettänyt työpaikkoja. Nivalassa sijaitsee Oulun yliopiston tutkimusinstituutti, jossa tutkitaan muun muassa mikroyrittäjyyttä ja tulevaisuuden tuotantoteknologioita. Tähän kehitykseen Nivalan tulevaisuus nojaakin, samoin kuin liikenneyhteyksien kehittymiseen. Ikärakenteeltaan nuori Nivala joutuu pohtimaan, kuinka saada nuori väestö pysymään kotikaupungissaan tai palaamaan opiskelujen jälkeen takaisin.</t>
  </si>
  <si>
    <t>kuinka pitää kiinni nuorista?</t>
  </si>
  <si>
    <t>Nivalassa kehitetään palveluja. Terveyskeskusta remontoidaan noin viidellä miljoonalla eurolla, ja kuntaan on tulossa myös uusi vanhusten palvelutalo. Nivalassa selvitetään myös mahdollisen liikuntahallin rakentamista ja hintaa. Nivala tunnetaan maataloudestaan, mutta kunta tukee ja kehittää aktiivisesti myös yritys- ja teollisuustoimintaa. Kuntavetoisessa teollisuuskylässä on jo noin tuhat työpaikkaa, ja uusia yritystiloja rakennetaan ja vuokrataan jatkossakin.\nValtuuston valta on vahvasti keskustalla, jolla on 23 paikkaa 35:stä. Peräti seitsemän keskustan valtuutettua ei hae jatkokautta. Kolmesta demarivaltuutetusta pois jää kahdeksan kauden konkaripoliitikko Keijo Toivoniemi. Kristillisten ainoa valtuutettu on siirtynyt keskustan ehdokkaaksi, ja yksi perussuomalaisista eronnut valtuutettu ei asetu ehdolle. Ainakin neljännes valtuutetuista siis vaihtuu Nivalassa.</t>
  </si>
  <si>
    <t>Palvelut,Maatalous,Yritykset</t>
  </si>
  <si>
    <t>Nivalan</t>
  </si>
  <si>
    <t>Nokia</t>
  </si>
  <si>
    <t>18-143939</t>
  </si>
  <si>
    <t>Nokian taloutta painavat tulevat isot ja pakolliset investoinnit. Samaan aikaan kun kasvavalle väkimäärälle rakennetaan asuinalueita ja palveluita, vanhat kiinteistöt vaativat mittavia remontteja. Home vaivaa kouluja ja päiväkoteja, ja jopa terveyskeskusta. Nokia on yhä reilusti teollisuuskaupunki: teollisuudessa on noin puolet kaupungin työpaikoista. Nokiaan kuuluvat edelleen renkaat, jalkineet ja Nanso Group, vaikka yhtiö onkin lopettanut tuotannon Nokialla.\nKaupunki on pyrkinyt mukaan myös niin sanottuun vihreään aaltoon jo ennen kuin kuin cleantechistä tuli yksi valtakunnan kärkihankkeista. Kolmenkulman yritysalueella on tai on tulossa erityisesti kierto- tai biotalouteen nojaavia yrityksiä, muun muassa kansainvälisesti tunnettu jätteiden syväkerääjä Molok. Nokiasta muistetaan yhä kymmenen vuoden takainen vesikriisi, jossa talousveden sekaan päässyt likavesi sairastutti tuhansia ihmisiä.</t>
  </si>
  <si>
    <t>yhä tunnettu renkaista ja jalkineista</t>
  </si>
  <si>
    <t>Nokian vaaleissa puhutaan taloudesta. Velkaa on 82 miljoonaa euroa eli noin 2 500 euroa asukasta kohden. Summa on kasvanut nopeasti eikä loppua näy, sillä koko kaupunkikonsernilla on investointitarpeita lähes 150 miljoonan verran. Työttömyysprosentti on yli 14, ja yrityselämä kaipaa piristystä. Päättäjät joutuvat miettimään, miksi kaupungin kiinteistöt ovat päässeet rapistumaan ja miten korjausvelan kasvun voisi jatkossa estää. Uudesta terveyskeskuksesta on jo päätetty. Sen sijaan uuden kirjaston käsittely on taas lähtöruudussa. Se kuuluu vaalikeskustelun kärkiaiheisiin, vaikka vanhan valtuuston onkin pakko tehdä jonkinlainen päätös, ettei valtionapu jää saamatta.\nKuntapolitiikka on ollut värikästä. Päättyvällä kaudella on ollut ryhmästä eronneita ja ryhmän vaihtajia. Jostain syystä Nokialla on maakunnan eniten sellaisia valtuutettuja, jotka eivät suostuneet jatkamaan kauttaan kesään asti.</t>
  </si>
  <si>
    <t>Velka,Kirjasto,Korjausvelka</t>
  </si>
  <si>
    <t>Nokian</t>
  </si>
  <si>
    <t>Nousiainen</t>
  </si>
  <si>
    <t>Nousis</t>
  </si>
  <si>
    <t>18-146178</t>
  </si>
  <si>
    <t>Kunnan väestönkehityskäyrä on syrjäkuntiin verrattuna päinvastainen, ja Turun kehyskunta markkinoikin itseään kasitien vetovoimaisimmaksi kunnaksi. Iskulause saa painoarvoa väylän nelikaistaistumisen myötä, ja valtuustossa on väläytelty jopa kaupunkinimityksen käyttöönottoa. Koulukysymys on tapetilla: Valpperiin rakennettiin uusi kyläkoulu virkamiesten vastustuksesta huolimatta, ja virkamiehet taas suunnittelevat kuntakeskukseen yhtenäiskoulua asukkaiden epäilyistä huolimatta. Nousiainen sijaitsee Varsinais-Suomen susireviirillä, mikä on nostanut järeitäkin vaatimuksia kannan karsimiseksi.</t>
  </si>
  <si>
    <t>kasvua susien reviirillä</t>
  </si>
  <si>
    <t>Nousiainen on mittavien haasteiden edessä. Kasitien nelikaistaistamisen synnyttämä taloudellinen toimeliaisuus pitäisi pystyä käyttämään maksimaalisesti hyväksi. Kunta kaipaa asukkaita ja uusia yrityksiä. Nousiainen vääntää kättä kouluhankkeista. Uusi valtuusto joutuu ratkaisemaan, rakennetaanko kuntaan yhtenäiskoulu vai korjataanko vanhoja opinahjoja. Kumpikin vaihtoehto lisää merkittävästi velkataakkaa.\nNousiaisissa on totuttu pienelle maalaiskunnalle tyypillisesti sopimaan asioista pitkälti ennakkoon. Ryhmien sisällä vaikuttavat kyläkohtaiset kuppikunnat sekoittavat toisinaan kuvioita. Henkilötasolla vaalikauden aikana tapahtui merkittäviä muutoksia, kun keskustan veteraanivaikuttajat ja ääniharavat Jouko Heikkilä ja Matti Karjalainen menehtyivät.</t>
  </si>
  <si>
    <t>Yhtenäiskoulu,Velanotto,Elinkeinopolitiikka</t>
  </si>
  <si>
    <t>Nousiaisten</t>
  </si>
  <si>
    <t>Nurmes</t>
  </si>
  <si>
    <t>18-146028</t>
  </si>
  <si>
    <t>Pielisen pohjoispäässä sijaitsevan Nurmeksen väkiluku on laskenut niin, että Nurmes on Suomen pienimpiä kaupunkeja. Väkiluvun syöksykierteestä huolimatta kaupunki on pitänyt taloutensa kunnossa. Urakkaa helpottavat elinvoimaiset yritykset kuten saha, leipomo ja pylvästehdas. Kaupunki haaveilee hallitusohjelman imussa suurista bioteollisuusrahoista. Tunnettuja nähtävyyksiä ovat karjalaiskylä Bomba ja Puu-Nurmes. Säveltäjä P. J. Hannikaisen synnyinkaupunki on julistautunut joulumusiikkikaupungiksi.</t>
  </si>
  <si>
    <t>onko biotaloudesta pelastajaksi?</t>
  </si>
  <si>
    <t>Pielisen pohjoisrannan kaupungissa vallitsee tyytyväisyys taloudenhoitoon, kouluihin ja paraneviin päivähoitopalveluihin. Kohennusta toivotaan muun muassa katuverkoston kuntoon, palveluasumiseen, maaseudun vesihuoltoon ja nettiyhteyksiin. Nurmes tarvitsee päättäjien mielestä ennen kaikkea lisää elinvoimaa, eli asukkaita ja työpaikkoja. Elintarviketeollisuus on kasvanut ja suuria odotuksia kohdistuu nyt biotalouteen: vireillä on useita hankkeita muun muassa Känkkäälän teollisuusalueelle. Biotalouteen odotetaan myös kiinalaisrahoitusta.\nValtuuston koko pienenee 31 jäseneen. Keskusta on Nurmeksen valtapuolue, SDP yhtä selvä kakkonen. Perussuomalaiset tuplasi viime vaaleissa kannatuksensa ja nousi selvästi kolmanneksi suurimmaksi. Kiintoisinta Nurmeksen vaalituloksessa onkin, mitä perussuomalaisten kannatukselle tapahtuu.</t>
  </si>
  <si>
    <t>elinvoima,biotalous,matkailu</t>
  </si>
  <si>
    <t>Nurmeksen</t>
  </si>
  <si>
    <t>Nurmijärvi</t>
  </si>
  <si>
    <t>18-136048</t>
  </si>
  <si>
    <t>Nurmijärvi nousi ikoniksi Matti Vanhasen puutarhakaupunkipuheilla. Puhuttiin &amp;quot;Nurmijärvi-ilmiöstä&amp;quot;, jossa ydinperheet suhailivat autollaan omakotitalon, työpaikan ja palveluiden välillä.\nNyt tonttikauppa takkuaa ja Suomen suurin maalaiskunta on ajautunut ongelmiin. Nurmijärvi on kasvun vuoksi investoinut voimakkaasti, ja myös velkataakka kasvaa hälyttävästi: lainakannan ennakoidaan kaksinkertaistuvan vuoteen 2019 mennessä yli 200 miljoonaan euroon. Henkilöraideliikenteen puuttuminen ja tiiviimmän kaupunkirakenteen nousu yleiseksi trendiksi hämärtävät tulevaisuutta, vaikka kunta kasvaa edelleen.\nNurmijärvi on peräti kolmen taajaman kunta. Niistä tunnetaan erityisesti Rajamäki, jonka viinatehtaassa Altia tuottaa yhä väkijuomia. Vanha punatiilitehdas tosin odottaa toista elämää uuden tehtaan vieressä, eikä yleisöllä ole alkoholilain mainostulkinnan vuoksi edes pääsyä viinamuseoon.</t>
  </si>
  <si>
    <t>velkaantunut puutarhakaupunki</t>
  </si>
  <si>
    <t>Asuntorakentaminen ja muuttoliike ovat piristymään päin. Tonttikauppa on virkistynyt ja esimerkiksi Ilvesvuoren yritysalueen odotetaan paisuvan lähivuosina kaksinkertaiseksi. Kunta houkuttelee etenkin lapsiperheitä, ja väestönkasvu johtuu ennen kaikkea korkeasta syntyvyydestä. Tästä huolimatta säästöpaineet ovat iskeneet esimerkiksi kyläkouluhin. Nurmijärvi velkaantuu huolestuttavaa vauhtia, ja kunta yrittää hillitä velkataakkaa karsimalla toimintamenojaan. Lähivuosille osuu kuitenkin paljon investointeja. Kuntalaiset odottavat hartaasti Klaukkalan ohikulkutien rakentamista, ja haaveissa on myös oma uimahalli Klaukkalaan.\nValtuustoon uskotaan tulevan paljon uusia kasvoja, sillä moni viime vaaleissa paljon ääniä keränneistä uupuu tämän vuoden listoilta. Valtapuolueita ovat perinteisesti olleet kokoomus, SDP ja keskusta. Viime vaaliessa perussuomalaiset kirivät peräti viidellä uudella paikalla.</t>
  </si>
  <si>
    <t>Velka,Klaukkala,Palveluverkko</t>
  </si>
  <si>
    <t>Nurmijärven</t>
  </si>
  <si>
    <t>Närpiö</t>
  </si>
  <si>
    <t>Närpes</t>
  </si>
  <si>
    <t>18-139362</t>
  </si>
  <si>
    <t>Närpiön kasvihuoneet hohtavat pimeään aikaan taivaanrannassa kauas. Kunnassa on satoja kasvihuoneyrittäjiä, ja siellä tuotetaan 60 prosenttia Suomen tomaateista. Työvoimavaltainen ala on työllistänyt paljon maahanmuuttajia, minkä vuoksi Närpiön asukkaista peräti 12 prosenttia on vieraskielisiä. Närpiö muuttui kuluvan vuoden alussa yksikielisestä kunnasta kaksikieliseksi niin, että ruotsi pysyi enemmistökielenä. Kaikille muutos ei ollut mieleen, vaikka kaupunki saa muutoksen myötä kieleen perustuvaa valtionavustusta.</t>
  </si>
  <si>
    <t>kasvihuoneita ja vierastyöläisiä</t>
  </si>
  <si>
    <t>Kuten monen muunkin pikkukunnan, myös Närpiön on katsottava naapurustoon yhteistyökuvioiden perässä. Onko yhteistyö kuntaliitostasoa vai muunlaista, sitä saanee uusi valtuusto pohtia. Sote-uudistus tuo paineita miettiä kuntaan jääviä palveluita. Kaksikielisellä kunnalla on haastetta saada palvelut riittäviksi eri kieliryhmille.\nVaikkei Närpiö enää olekaan yksin ruotsinkielinen kunta, on valtuusto lähes täysin RKP:n hallinnassa. Valtuutetuista 32 on RKP:n ja loput kolme tulevat SDP:stä ja kristillisdemokraateista. Mullistavia muutoksia ei ole vaaleissa näköpiirissä, mutta on kiinnostavaa nähdä, pitääkö SDP pintansa vai oliko sen nousu valtuustoon vain yhden kauden mittainen rupeama.</t>
  </si>
  <si>
    <t>Kaksikielisyys,Kuntayhteistyö</t>
  </si>
  <si>
    <t>Närpiön</t>
  </si>
  <si>
    <t>Orimattila</t>
  </si>
  <si>
    <t>18-127816</t>
  </si>
  <si>
    <t>Orimattila on Lahden eteläpuolella sijaitseva maaseutukaupunki, jota odottaa melkoinen mullistus. Kaupunki suunnittelee Lahti–Helsinki-moottoritien ja oikoradan varteen pikkukaupungin kokoista kaupunginosaa Hennaa. Sen suunnitellaan kasvavan 20 vuoden sisällä jopa 15 000 asukkaan vähähiiliseksi puutarhakaupunginosaksi. Alkusysäys on annettu: kaupunki ja valtio rakentavat oikoradalle uuden Hennan juna-aseman. Orimattila on J.H. Erkon synnyinkunta, ja kaupungissa toimii viestintäpainotteinen Erkko-lukio.</t>
  </si>
  <si>
    <t>uusi moderni puutarhakaupunki?</t>
  </si>
  <si>
    <t>Orimattila suunnittelee Lahti–Helsinki-moottoritien ja oikoradan varteen pikkukaupungin kokoista kaupunginosaa Hennaa. Kaupunki rakentaa yhdessä valtion kanssa oikoradalle uuden Hennan juna-aseman. Hennan kehittämisen pelätään toisaalta näivettävän kaupungin nykyistä keskustaa. Yhtenä elinvoimatekijänä pidetään omaa lukiota. Kaupungin urheiluväki on jo pitkään toivonut Orimattilaan omaa jäähallia. Viime aikoina on keskusteltu myös kiintiöpakolaisten vastaanottamisesta.\nOrimattilan 43-paikkaisessa valtuustossa keskustalla on 14 valtuutettua. Toisena kolkuttelee kokoomus 12 valtuutetullaan. Valtuuston koko pienenee kymmenellä valtuutetulla. Ehdokkaita on asetettu edellisvaaleja vähemmän, mutta valtuustoon pyrkii ehdokkaita myös uudesta, sitoutumattomasta kuntaryhmästä.</t>
  </si>
  <si>
    <t>Henna,Lukio</t>
  </si>
  <si>
    <t>Orimattilan</t>
  </si>
  <si>
    <t>Oripää</t>
  </si>
  <si>
    <t>18-126888</t>
  </si>
  <si>
    <t>Oripään itsenäisyys on valtuuston kiveenhakattu ykköstehtävä, ja pikkukunta on tottunut tulemaan toimeen omintakeisilla ratkaisuillaan. Aurajoen alkulähteillä sijaitseva Oripää valitsee yhteistyökumppaninsa tilanteen mukaan: esimerkiksi koulusuunnaksi vaihtui Loimaan sijasta Pöytyä. Joidenkin mielestä kunta nyppii rusinoita pullasta. Okra-maatalousnäyttely tarjoaa merkittävää taloudellista selkänojaa.</t>
  </si>
  <si>
    <t>valikoiva ja itsenäinen</t>
  </si>
  <si>
    <t>Oripää on kuntakentän viimeinen mohikaani. Vakuutus kunnan itsenäisyyden turvaamisesta on syytä löytyä jokaisen ehdokkaan vaaliohjelmasta, muuten äänten laskennassa tulee noutaja. Oripää tuskailee kouluratkaisunsa kanssa. Yläkouluikäisille piti löytyä tilaa naapurikunta Pöytyän puolelle nousevasta yhtenäiskoulusta, mutta hankkeen toteutus uhkaa viivästyä. Kunnanjohtaja Pekka Paju on väläyttänyt jo oman yläkoulun rakentamista.\nKuntapolitiikassa henkilöt ovat perinteisesti puolueita tärkeämmässä roolissa. Haussa on uusia johtohahmoja. Muun muassa kunnanhallitusta kuluneella vaalikaudella johtanut keskustan Heikki Mäkinen ei asetu enää ehdolle.</t>
  </si>
  <si>
    <t>Itsenäisyys,Kouluratkaisut</t>
  </si>
  <si>
    <t>Oripään</t>
  </si>
  <si>
    <t>Orivesi</t>
  </si>
  <si>
    <t>18-149213</t>
  </si>
  <si>
    <t>Orivesi on Tampereen imussa, mutta vaikutus on vaisumpi kuin niissä naapurikunnissa, jotka sijaitsevat lähempänä keskuskaupunkia. Asukasluku on 2000-luvulla kasvanut hyvin sujuneen tonttikaupan ansiosta, mutta viime vuosina kasvu ja kauppa ovat hidastuneet. Valoa tuo rautatieyhteys ja se, että Tampereelle pääsee töihin vajaassa puolessa tunnissa. Kaupungin talous on niukasti tasapainoinen. Orivesi ei nojaa enää yhteen isoon toimialaan kuten aiemmin kenkiin, vaan tukijalkoja on useita.</t>
  </si>
  <si>
    <t>löyhästi Tampereen imussa</t>
  </si>
  <si>
    <t>Orivedellä on jo totuttu sote-vastuiden siirtymiseen pois omasta kunnasta. Palvelut hoitaa Tampere, ja niihin ollaan enimmäkseen tyytyväisiä. Kaupunki investoi tulevina vuosina isosti vesi- ja viemärilinjoihin sekä katujen kunnostukseen ja rakentamiseen. Muita isoja investointeja ei ole tiedossa, eikä niihin olisi varaakaan. Omakotitalojen rakentaminen on viime aikoina vähentynyt, ja uusi valtuusto joutuu miettimään, miten oikaista taloutta ja kääntää väkiluku nousuun. Yrityksiä kaupunki koettaa houkutella tonttien alennusmyynnillä.\nJunavuorojen säilyminen ja linja-autoyhteydet Tampereelle ovat Orivedelle tärkeitä erityisesti työmatkailun vuoksi. Uuden valtuuston pitäisi saada alkuun myös kaupungin halki kulkevan valtatien eli ysitien varren kehittäminen. Valtuusto pienenee neljällä eli 31 jäseneen. Osa nykyisistä valtuutetuista ei enää tavoittele jatkoa.</t>
  </si>
  <si>
    <t>Kunnallistekniikka,Asukaskato,Ysitie</t>
  </si>
  <si>
    <t>Oriveden</t>
  </si>
  <si>
    <t>Oulainen</t>
  </si>
  <si>
    <t>18-141964</t>
  </si>
  <si>
    <t>Oulaisten kaupunkia halkoo itä–länsi-suunnassa Pyhäjoki, jonka alajuoksun tuntumassa sijaitsevan Fennovoiman ydinvoimalahankkeen uskotaan tuovan työtä myös paikkakunnalle. Nähtäväksi jää, houkutteleeko teollisuuden nousu väkeä muuttamaan kaupunkiin niin, että asukasluku nousisi 90-luvun huippuvuosien tasolle. Valtaväylien välissä sijaitseva kaupunki ei ratayhteydestä huolimatta ole oikein päässyt Pohjois-Suomen keskuksen Oulun imuun.</t>
  </si>
  <si>
    <t>valtaväylien väliin putoaja</t>
  </si>
  <si>
    <t>Oulainen on nosteessa. Kaupunki on tehnyt hyvää tulosta, ja tälle vuodelle veroprosenttia päästiin jopa laskemaan. Tukena on noin 20 miljoonan euron sijoitus- ja ylijäämävarallisuus, jonka käyttö noussee esille tulevina vuosina. Teollisuuden toivotaan tuovan uusia asukkaita, ja myös läheisen ydinvoimahankkeen hyötyjä houkutellaan kuntaan. Yritykset ovat jo saaneet töitä suururakasta ja lisäksi rakennusliike Lehto on palkannut kymmeniä työntekijöitä elementtitehtaalleen. Myös pienempiin yrityksiin on syntynyt työpaikkoja.&amp;quot;Oulaskankaan sairaalan asema mietityttää sote-uudistuksessa. Jo sitä ennen tulee päätös sairaalan synnytysten jatkosta. Myös kouluverkko voi nousta keskusteluun valtuustossa, joka uusiutuu vaaleissa. Valtapuolue keskustalla luopujia on kolme. Perussuomalaisten kolmesta valtuutetusta kukaan ei hae jatkoa puolueen listalta, mutta yksi on kokoomuksen ehdokas.</t>
  </si>
  <si>
    <t>Kasvu,Yritykset,Oulaskangas,Sijoitukset</t>
  </si>
  <si>
    <t>Oulaisten</t>
  </si>
  <si>
    <t>Oulu</t>
  </si>
  <si>
    <t>Uleåborg</t>
  </si>
  <si>
    <t>18-139457</t>
  </si>
  <si>
    <t>Pohjois-Suomen keskus houkuttelee liitoskuntia ja vetää väkeä: väkiluku ylitti syksyllä jo 200 000 asukkaan rajapyykin. Koko pohjoisen Skandinavian pääkaupunkina itseään markkinoiva Oulu houkuttelee etenkin nuorta väestöä koulutuksellaan ja väljällä asumisrakenteellaan.\nKasvu asettaa haasteita kaupungille, josta on kadonnut tuhansia ICT-alan työpaikkoja kännykkäteollisuuden alasajon myötä. Myös nuorisotyöttömyys on ollut Oulussa jo pitkään vaikea. Kaupunki on joutunut viime vuosina kiristämään vyötään ja järjestelemään muun muassa peruspalveluita uusiksi. Uutta potkua elinkeinoelämään haetaan muun muassa peliteollisuudesta.\nOulu on vilkas kulttuuri- ja tapahtumakaupunki. Esimerkiksi lasten ja nuorten teatterifestivaalit ovat yksi koko Euroopan suurimpia nuorelle yleisölle suunnattuja festivaaleja. Ilmakitaransoiton maailmanmestaruuskisat ovat tehneet Oulua tunnetuksi maailmalla. Kulttuurin lisäksi kaupunkilaisia yhdistää urheilu: Oulun Kärppiä pidetään koko Pohjois-Suomen jääkiekkojoukkueena.</t>
  </si>
  <si>
    <t>pohjoisen keskus jatkaa vetoaan</t>
  </si>
  <si>
    <t>Oulu karsii henkilöstöä ja kiistelee investoinneista. Uusi valtuusto päättää, mistä henkilöstöä karsitaan. Yt-neuvottelut ja irtisanomiset alkavat, sillä suurkuntaliitokseen liittynyt irtisanomissuoja päättyy. Valtuutetut ratkaisevat, mitkä homekouluista uusitaan tai korjataan. Rakentamiseen ja muihin investointeihin joudutaan ottamaan lisää lainaa, vaikka lainamäärä on monien päättäjien mielestä jo liian korkea. Uusi valtuusto myös ratkaisee, mistä kouluverkkoa ja lähipalveluja karsitaan. Myös terveyskeskuspalveluja sijoitellaan uudelleen. Sosiaali- ja terveyspalvelut kootaan kuuteen hyvinvointikeskukseen, kunnes ne siirtyvät perustettavan maakunnan vastuulle.\nValtuusto jatkaa 67-jäsenisenä mutta sen voimasuhteet ovat muutoksessa. Loikkauksia puolueesta toiseen on tapahtunut valtuustokaudella useita. Paikkaansa suurimpana valtuustoryhmänä puolustaa keskusta, jota haastaa kokoomus.</t>
  </si>
  <si>
    <t>Yt-neuvottelut,Palvelut,Koulut</t>
  </si>
  <si>
    <t>Oulun</t>
  </si>
  <si>
    <t>Outokumpu</t>
  </si>
  <si>
    <t>18-132847</t>
  </si>
  <si>
    <t>Suomen kaivosteollisuuden synnyinkaupunki on tärkeä joskin kutistuva metalliteollisuuden keskus ja opiskelupaikkakunta. Työtä antavat Outokummun Metalli, Outotec, HKScan ja Piippo. Kaupungilla on poikkeuksellisesti vielä oma energiayhtiö, mutta kuntatalous on tiukilla ja kuntaveroprosentti on kiristetty äärimmilleen. Matkailun vetonaula on Vanha Kaivos tunneleineen, joka ei kuitenkaan ole vetänyt turisteja odotetusti.</t>
  </si>
  <si>
    <t>tiukille ajautunut kaivoskaupunki</t>
  </si>
  <si>
    <t>Taloustilanne on niukasti plussalla. Uusia asukkaita on yritetty houkutella entiseen kaivoskaupunkiin edullisilla tonteilla ja asunnoilla, mutta toistaiseksi muuttotappiota ei ole saatu pysäytettyä. Oman lukion tulevaisuus noussee edelleen esiin, ja uusi valtuusto päättänee myös urheilutalon peruskorjauksesta. Asukkaat toivovat katuverkoston kunnostusta ja maaseudulla muun muassa kyytipalvelujen kehittämistä. Ennaltaehkäiseville palveluille on tarvetta esimerkiksi perhepalveluissa. Vanhan kaivoksen matkailuhankkeisiin satsaamista on arvosteltu, kun kävijöitä ei ole saatu toivotusti.\nValtuusto pysyy 27-paikkaisena. Valtapuolue on keskusta, mutta perussuomalaiset nousi viime vaaleissa vasemmistoliiton rinnalle ja lähes yhtä suureksi kuin SDP. Perussuomalaisten kannatus kiinnostaa, koska puolue on nykyvaltuustossa vaa’ankieliasemassa.</t>
  </si>
  <si>
    <t>vetovoima,palvelut,korjausvelka,matkailukaivos</t>
  </si>
  <si>
    <t>Outokummun</t>
  </si>
  <si>
    <t>Padasjoki</t>
  </si>
  <si>
    <t>18-133646</t>
  </si>
  <si>
    <t>Padasjoki on Päijänteen rannalla sijaitseva kunta, joka elää maisemastaan ja metsästään. Puunmyynti ja -jalostus, mökkien vuokraus ja maatilamatkailu ovat tärkeitä elinkeinoja. Padasjoella on paljon vapaa-ajan asutusta. Viime vuosina kunta on kärsinyt venäläisten matkailijoiden vähenemisestä. Pitkäaikaistyöttömyys on kasvanut voimakkaasti. Kunnallispolitiikkaa on leimannut henkilöiden välinen pitkittynyt riitely, joka on työllistänyt muun muassa hallinto-oikeutta.</t>
  </si>
  <si>
    <t>elää metsästä ja maisemista</t>
  </si>
  <si>
    <t>Padasjoella Kullasvuoren ja Pappilanmäen koulujen sisäilmaa on tutkittu useita vuosia, ja se on aiheuttanut epäluottamusta päättäjiä kohtaan. Puunmyynti ja -jalostus, mökkien vuokraus ja maatilamatkailu ovat tärkeitä elinkeinoja. Viime vuosina kunta on kärsinyt venäläisten matkailijoiden vähenemisestä. Kunnan pitkäaikaistyöttömyys on kasvanut voimakkaasti. Kunta on panostanut laajakaistaverkon rakentamiseen haja-asutusalueelle.\nKuntapolitiikkaa on leimannut henkilöiden välinen riitely, joka on työllistänyt muun muassa hallinto-oikeutta. Padasjoen valtuuston 21 paikasta suurimmalla puolueella kokoomuksella on seitsemän. Valtuutettuja on eronnut kauden aikana sekä keskustan, kokoomuksen että perussuomalaisten ryhmistä.</t>
  </si>
  <si>
    <t>Koulukiinteistöt,Rantarakentaminen</t>
  </si>
  <si>
    <t>Padasjoen</t>
  </si>
  <si>
    <t>Paimio</t>
  </si>
  <si>
    <t>Pemar</t>
  </si>
  <si>
    <t>18-146085</t>
  </si>
  <si>
    <t>Paimion valtuustokulttuuriin yhdistetään napakat kokoukset ja lyhyet puheet, mutta nyt pinnan alla porisee. Tarkastuslautakunnan mielestä talous on katastrofaalisessa tilassa. Paimiossa sikiää herkästi kansanliikkeitä, viimeksi Paimionjoen vapauttamiseksi padoista, työväentalojen suojelemiseksi ja tuulivoimarajoitusten saamiseksi. Parjatulla hiihtoputkella menee paremmin vakavaraisemman omistajan tartuttua sauvoihin. Ykköstien varressa Turun ja Salon puolivälissä sijaitseva kaupunki on ylpeä jokilaaksostaan, joka on nimetty kansalliseksi kulttuurimaisemaksi.</t>
  </si>
  <si>
    <t>kansanliikkeiden kaupunki</t>
  </si>
  <si>
    <t>Taloudessa on havaittavissa tervehtymisen merkkejä. Takana on useamman vuoden säästökuuri, mikä kiristi ajoittain luottamushenkilöiden ja virkamiesjohdon välejä. Myös ankarin investointitahti alkaa olla takana. Paimiossa on kiistelty pitkään tuulivoimarakentamisesta. Toistaiseksi energiamuodon kannattajat ovat olleet niukasti niskan päällä, mutta kädenvääntö jatkuu. Johtaviin tuulivoiman vastustajiin lukeutuva kokoomuksen Sari Murto (sit.) teki jo omat johtopäätöksensä ja siirtyi SDP:n riveihin.\nKuntapolitiikassa päätöksenteko on perustunut pitkälti kokoomuksen ja keskustan yhteistyöhön. SDP:stä on kuitenkin tullut loikkausten myötä suurin ryhmä kymmenen valtuutetun voimin. Vaalien odotetaan selventävän tilannetta.</t>
  </si>
  <si>
    <t>Talous,Tuulivoima</t>
  </si>
  <si>
    <t>Paimion</t>
  </si>
  <si>
    <t>Paltamo</t>
  </si>
  <si>
    <t>18-137572</t>
  </si>
  <si>
    <t>Eino Leinon synnyinpaikka Paltamo on Kainuun emäpitäjä eli maakunnan ensimmäisiä asutuskeskittymiä ja vanha tervanpolttoalue. Nyt kunnan tavoite on olla Oulujärven johtava matkailupitäjä vuoteen 2020 mennessä. Paltamo oli julkisuudessa vuosien 2009–2013 täystyöllisyyshankkeellaan, jossa työttömille räätälöitiin heille sopivia ratkaisuja. Hankkeen aikana työttömyys laski neljään prosenttiin, mutta sen jälkeen työttömyysluvut ovat jälleen nousseet reippaasti.</t>
  </si>
  <si>
    <t>täystyöllisyydestä takaisin työttömyyteen</t>
  </si>
  <si>
    <t>Paltamossa uusi valtuusto hyppää liikkuvaan junaan biotuotetehtaan ja ympärille syntyvän yritystoiminnan kehittämiseen. Yritystoiminnan lisääntymisen myötä kunnassa odotetaan asukasmäärän kasvavan. Kaavoitus ja palvelurakenne on saatava vastaamaan palvelutarpeita. Uusi valtuusto joutuu pohtimaan myös muun muassa asuinympäristön viihtyisyyden kehittämistä ja ammatillisen koulutuksen saamista kuntaan.\nValtuusto jatkaa Paltamossa 21-paikkaisena. Keskustalle ei juuri löydy haastajaa, sillä puolueella on ollut yli puolet valtuustopaikoista.</t>
  </si>
  <si>
    <t>Talous,Palvelut,Yritykset,Koulutus</t>
  </si>
  <si>
    <t>Paltamon</t>
  </si>
  <si>
    <t>Parainen</t>
  </si>
  <si>
    <t>Pargas</t>
  </si>
  <si>
    <t>18-3821</t>
  </si>
  <si>
    <t>Parainen on täysiverinen saaristokaupunki: se kattaa suuren osan Saaristomerestä ja sen tuhansista saarista ja luodoista. Lauttoja, losseja, siltoja ja yhteysaluksia on yllin kyllin. Parainen on yksi Suomen mökkivaltaisimmista kunnista. Kalkkikivialalla on Paraisilla pitkät perinteet.\nKaksikielisessä kaupungissa kiehahti, kun kaupunginjohtajan tasapainottamissuunnitelmaan sisältyi suomenkielisen lukion lakkauttaminen. Asia jäi ajatuksen asteelle. Kuntatalous on kohtuullisessa kunnossa, mutta saaristokylät Nauvo, Korppoo, Houtskari ja Iniö ovat huolissaan palvelujensa puolesta. Valtuuston paikkamäärän supistaminen ei helpota tilannetta.</t>
  </si>
  <si>
    <t>saaria, luotoja, mökkejä, losseja</t>
  </si>
  <si>
    <t>Parainen pyrkii saamaan keskustaansa lisää eloa ja vetovoimaa. Uusi valtuusto joutuu pohtimaan muun muassa Malminrannan ja vierasvenesataman uudistamisen mittasuhteita. Unohtaa ei sovi myöskään kaupungin muiden saaristokeskusten kehittämistarpeita. RKP menetti viime vaaleissa yksinkertaisen enemmistönsä valtuustossa. Kannatus tipahti 44 prosenttiin. Samalla SDP, kokoomus, vihreät ja perussuomalaiset lisäsivät äänisaalistaan.\nNyt tilanne on entistä haastavampi, kun valtuustopaikkojen määrä vähenee kahdeksalla. Jatkossa valtuutettuja on 35. Myös alueellinen kattavuus on koetuksella. Pienemmiltä saaristokeskuksilta edellytetään entistä tehokkaampaa äänten keskittämistä, jos ne mielivät saada omia ehdokkaitaan läpi.</t>
  </si>
  <si>
    <t>Keskustakehitys,Saaristo</t>
  </si>
  <si>
    <t>Paraisten</t>
  </si>
  <si>
    <t>Parikkala</t>
  </si>
  <si>
    <t>18-131144</t>
  </si>
  <si>
    <t>Etelä-Karjalan pohjoiskärki Parikkala haikailee rajanylityspaikan avautumista henkilöliikenteelle. Valtiovalta on kuitenkin pitänyt hanketta jäissä, vaikka kunnan sijainti kuutostien ja rautatien varressa on kohtuullinen. Itsellisen itsepäinen kunta tekee sujuvaa yhteistyötä Savonlinnan kanssa, ja talous on tasapainossa. Eniten kuntaa ovat viime vuosina riepotelleet poliittiset kiistat. Vuonna 2013 kunnanjohtaja jätti tehtävänsä kiusaamiskohun seurauksena, eivätkä aallot ole laantuneet täysin vieläkään.</t>
  </si>
  <si>
    <t>haikailee omaa rajanylityspaikkaa</t>
  </si>
  <si>
    <t>Parikkalassa on pitkään haaveiltu kansainvälisestä rajanylityspaikasta. Itäturismin ehtyessä innokkaimmatkin ovat joutuneet pikku hiljaa luopumaan ajatuksesta. Lähivuosina kuntaan nousee vajaat viisi miljoonaa maksava uusi jätevedenpuhdistamo, joka sitoo Parikkalan investointivaroja merkittävästi. Etelä-Karjalan pohjoispäässä sijaitseva kunta joutuu edelleen miettimään yhteistyötä joko Imatralle tai maakuntarajan yli Savonlinnaan.\nVaaliasetelmien suurin kysymys kuuluu: onko muista ryhmistä sellaiseen yhteistyöhön tulevassa valtuustossa, joka heiluttaisi keskustan valta-asemaa. Uuden valtuuston on ratkaistava Parikkalaa vaivanneet yhteistyöongelmat virkamiesten ja poliittisen johdon välillä.</t>
  </si>
  <si>
    <t>Keskustahegemonia,Ilmapiiriongelmat,Maakuntakysymys</t>
  </si>
  <si>
    <t>Parikkalan</t>
  </si>
  <si>
    <t>Parkano</t>
  </si>
  <si>
    <t>18-69347</t>
  </si>
  <si>
    <t>Parkano on käynyt läpi rankan rakennemuutoksen ja saanut työttömyytensä maakunnan keskitasoa paremmaksi, mutta murheena on väkimäärän väheneminen. Kaupunki elää edelleen kone- ja metalliteollisuudesta sekä puunjalostuksesta, ja tuotteita menee myös vientiin. Sote-palvelunsa Parkano on ulkoistanut yksityiselle yritykselle. Kaupunki oli mukana selvittämässä laajaa liitosta yli maakuntarajan, mutta vetäytyi kun ei saanut valtiolta lupausta uuden kaupungin pysymisestä Pirkanmaan maakunnassa. Junat pysähtyvät Parkanossa, mutta vuorot ovat harventuneet.</t>
  </si>
  <si>
    <t>käynyt läpi rajun rakennemuutoksen</t>
  </si>
  <si>
    <t>Uusi valtuusto joutuu heti miettimään säästöjä. Velkaa on parikymmentä miljoonaa euroa, ja jatkossa pitäisi löytää vuosittain miljoonasäästöt. Vanha valtuusto ehtii vielä kautensa päätteeksi käynnistää liki 20 miljoonan investoinnin eli niin sanotun kampuskoulun. Sen myötä koululaiset saadaan saman katon alle syksystä 2019. Uudella valtuustolla ei juurikaan ole varaa suurinvestointeihin. Kaupungin elvyttämiseksi pitäisi keksiä jotain, sillä väkiluku on laskussa. Terveyspalvelut on ulkoistettu kymmenen vuoden sopimuksella terveysalan yrityksen ja kaupungin yhteiselle yhtiölle. Parkano aikoo pudottaa vaiheittain omistuksensa yhtiöstä noin 20 prosenttiin ja toivoo, että malli kelpaa tulevalle maakuntahallinnolle.\nParkano kasvattaa valtuuston kokoa 27:sta jäsenestä 31:een. Ehdokkaiden löytäminen on ollut puolueille jokseenkin työlästä, eikä esimerkiksi vihreillä ole lainkaan ehdokasta.</t>
  </si>
  <si>
    <t>säästöt,elvyttäminen,terveyspalvelut</t>
  </si>
  <si>
    <t>Parkanon</t>
  </si>
  <si>
    <t>Pedersören kunta</t>
  </si>
  <si>
    <t>Pedersöre</t>
  </si>
  <si>
    <t>18-147727</t>
  </si>
  <si>
    <t>Moni junamatkailija on tietämättään pysähtynyt Pedersöressä eli Pännäisten asemalla. Vetoomukset aseman nimenmuutoksen puolesta kertovat halusta saada kunnan nimelle tunnettavuutta. Pedersörellä ei ole selkeää keskusta, vaan kunta koostuu 19 kylästä. Kunta on hyvinvoivaa rannikko-Pohjanmaata ja sen työllisyystilanne on maan mainioimpien joukossa.</t>
  </si>
  <si>
    <t>hyvinvointia &amp;quot;väärällä&amp;quot; nimellä</t>
  </si>
  <si>
    <t>Hyvä työllisyys siivittää Pedersören keskimääräistä parempiin talouslukuihin. Iso kysymys on silti, kauanko 19 kylästä muodostuva kunta pystyy ylläpitämään nykyistä koulu- ja päiväkotiverkostoa. Selvitys asiasta valmistuu syksyksi. Kunta aikoo säilyttää kaksi terveyskeskusta. Toinen niistä on Pännäisissä. Kolpissa väliaikaistiloissa toimiva terveysasema muuttaa todennäköisesti joko Ala- tai Yli-Ähtävälle. Yhteistyön muodoista Pietarsaaren kanssa käydään jatkuvaa keskustelua.\nRKP:lla on niukasti kunnassa yksinkertainen enemmistö 23 valtuutetulla. Yli puolet heistä jättää vapaaehtoisesti paikkansa. Luopujien joukossa ovat kansanedustaja Mats Nylund sekä valtuuston RKP:läiset puheenjohtajat. Edellisten vaalien voittaja krisillisdemokraatit miehittävät kymmenen penkkiä, lisäksi valtuustossa on kaksi demaria.</t>
  </si>
  <si>
    <t>Palveluverkosto,Terveysasema,Yhteistyö</t>
  </si>
  <si>
    <t>Pedersören kunnan</t>
  </si>
  <si>
    <t>Pelkosenniemi</t>
  </si>
  <si>
    <t>18-133548</t>
  </si>
  <si>
    <t>Asukasluvultaan pieni Lapin kunta on jo valmis neuvottelemaan yhteistyöstä Savukosken kanssa. Kriisikunnan kriteerit useasti täyttänyt Pelkosenniemi on pyrkinyt kehittämään Pyhätunturin matkailua. Takavuosien Noitatunturi Oy:n kaltaisia miljardihankkkeita ei ole näköpiirissä, mutta Pyhätunturin laskettelukeskus ja kansallispuisto sekä Suvannon kylä houkuttelevat turisteja. Kunnan koulun ja kirjaston homeongelman käsittely kärjistyi niin, että kunnanhallitus esitti tilapäisen valiokunnan perustamista sivistyslautakunnan erottamiseksi.</t>
  </si>
  <si>
    <t>Pyhätunturi veturina</t>
  </si>
  <si>
    <t>Pelkosenniemen kuumimpia puheenaiheita on koulun kohtalo: korjataanko kosteusvaurioista kärsivä koulu vai rakennetaanko uusi. Ja jos rakennetaan, nouseeko se kirkonkylälle vai Pyhätunturille. Lapin pienin kunta yrittää parhaansa mukaan estää palvelujen karkaamisen isommille paikkakunnille sote-uudistuksen myötä. Pelkosenniemi halusi selvittää kuntaliitosta naapurinsa Savukosken kanssa, mutta savukoskelaiset antoivat rukkaset heti kättelyssä.\nPelkosenniemi on maakunnan kovin verottaja yhdessä Simon kanssa, tuloveroprosentti on 22. Keskusta on paikkakunnan suurin puolue, sitoutumattomat ja vasemmistoliitto jakavat kakkospaikan. Valtuusto pienenee kahdella paikalla 13:een.</t>
  </si>
  <si>
    <t>Kouluratkaisu,Palvelut,Kuntaliitos</t>
  </si>
  <si>
    <t>Pelkosenniemen</t>
  </si>
  <si>
    <t>Pello</t>
  </si>
  <si>
    <t>18-144416</t>
  </si>
  <si>
    <t>Pello luottaa sijaintiinsa Tornionjokilaaksossa, josta on hyvät kulkuyhteydet koko Kalotin alueelle. Pellossa valmistetaan bioenergiaa käyttäviä lämpölaitoksia, ja haketta viedään rajan yli. Palovaaran tuulivoimapuisto, Ritavaaran ulkoilu- ja urheilualue ja investoinnit keilahalliin ja kalasatamaan kertovat, että talouden uskotaan kääntyvän parempaan. Yt-neuvottelut siirsivät osan henkilökunnasta Pellon Palvelu Oy:n palkkalistoille. Samalla johtajien ja lautakuntien määrää karsittiin.</t>
  </si>
  <si>
    <t>hyvät yhteydet yli rajojen</t>
  </si>
  <si>
    <t>Koulukeskuksen sisäilmaongelmat aiheuttavat nykyisille ja tuleville päättäjille päänsärkyä. Kannattaako vanhaa koulua korjata vai pitäisikö rakentaa uusi? Pellolaiset haluavat, että palvelut säilyvät paikkakunnalla sote-uudistuksesta huolimatta eikä kaikkea keskitetä Rovaniemelle ja Kemiin. Pello on kärsinyt pitkään muuttotappiosta, mutta nyt tilanne näyttää paremmalta. Kuntaan on saatu uusia työpaikkoja ja yrityselämä on kohtalaisen vireää.\nKeskusta on Pellon suurin puolue, ja muut ryhmät ovat selvästi pienempiä. Päättäjät ovat perinteisesti tinganneet isommista ja pienemmistä asioista. Yksi esimerkki oli erimielisyys valtuuston koosta. Kun siitä ei saatu päätettyä ajoissa, valtuusto kutistuu lain määräämään 13:een valtuutettuun nykyisestä 21:stä.</t>
  </si>
  <si>
    <t>Koulurakennus,Palvelut</t>
  </si>
  <si>
    <t>Pellon</t>
  </si>
  <si>
    <t>Perho</t>
  </si>
  <si>
    <t>18-134676</t>
  </si>
  <si>
    <t>Perho tunnetaan Salamajärven kansallispuistosta, jota markkinoidaan Suomen eteläisimpänä erämaana. Kunta on keskipohjalaiseksi harvinaisen vähävelkainen, ja kunnan tase on kunnossa. Perhossa on myös paljon lapsia: Möttösen 130 lapsen koulu on maan suurimpia kyläkouluja. Tämä selittyy sillä, että kunta on osa uskonnollisten herätysliikkeiden ydinaluetta eli Oulun seudulta Etelä-Pohjanmaalle kulkevaa &amp;quot;raamattuvyöhykettä&amp;quot;. Etelän kaupunkeihin verrattuna Perho on toista maata: lähes jokainen kuuluu kirkkoon ja melkein kaikki lapset kastetaan.</t>
  </si>
  <si>
    <t>lähes jokainen kuuluu kirkkoon</t>
  </si>
  <si>
    <t>Perho luopui viimeisenä maakunnan kunnista omien sote-palveluiden järjestämisestä. Oman äänen kuuluminen Soite-kuntayhtymässä ja palveluiden varmistaminen onkin kuntalaisten huolenaiheena. Kunnan koulutusmahdollisuuksien turvaaminen on myös tärkeä kysymys, oma lukio ja jäljelle jääneet maaseutuoppilaitoksen palvelut halutaan säilyttää. Yhteistyön tiivistäminen, myös Keski-Suomen ja Etelä-Pohjanmaan suuntaan, ovat agendalla.\nKeskusta on miehittänyt valtuuston 21 paikasta 15. Nyt valtuusto supistuu kahdella hengellä. Viime vaalien äänien perusteella molemmat olisivat pois keskustalta. Viime vaaleissa ei merkittäviä muutoksia tapahtunut, ja ehdokaslistan perusteella sellaisia tuskin on odotettavissa nytkään.</t>
  </si>
  <si>
    <t>Sote-palvelut,Koulutus,Elinvoima</t>
  </si>
  <si>
    <t>Perhon</t>
  </si>
  <si>
    <t>Pertunmaa</t>
  </si>
  <si>
    <t>18-132549</t>
  </si>
  <si>
    <t>Etelä-Savon eteläisin kunta hamuaa välillä Päjät-Hämeen suuntaan, mutta yhteistyö Mäntyharjun ja Mikkelin kanssa on vienyt toistaiseksi voiton. Pieni Pertunmaa on usein julkisuudessa yhtenä vilkkaimmista veikkauspelien pelaamisen ja alkoholinmyynnin kunnista. Asiaa selittää kunnan sijainti viitostien varrella, runsas kesäasukkaiden määrä ja villkas liikenneasema. Kesäasukkaat kannattelevat osaltaan Pertunmaata.</t>
  </si>
  <si>
    <t>kesäkunnassa veikataan ahkerasti</t>
  </si>
  <si>
    <t>Pertunmaan väestö on ikääntynyttä, joten vanhus- ja omaishoidon palvelut ovat tärkeitä. Tulevalla valtuustokaudella tullaan keskustelemaan kotihoidon ja vanhuksille suunnattujen digipalveluiden kehittämisestä. Suurimmat puolueet keskusta ja kokoomus haluavat säilyttää Pertunmaan itsenäisenä. Jos liitokseen joudutaan, syntyy suunnasta riitaa: kokoomus siirtyisi maakuntarajan yli Päijät-Hämeeseen, keskusta pysyisi Etelä-Savossa.\nPertunmaalla kevään vaaleissa on poikkeuksellisesti enemmän ehdokkaita kuin viime kuntavaaleissa. Syynä on se, että sitoutumattomien lista on lähes kaksinkertaistunut. SDP ja kristillisdemokraatit sen sijaan eivät aseta ehdokkaita lainkaan.</t>
  </si>
  <si>
    <t>Ikääntyneet,Digipalvelut,Itsenäisyys</t>
  </si>
  <si>
    <t>Pertunmaan</t>
  </si>
  <si>
    <t>Petäjävesi</t>
  </si>
  <si>
    <t>18-128782</t>
  </si>
  <si>
    <t>Lapsiperheiden suosiman Petäjäveden sijainti on moneen suuntaan hyvä. Jyväskylään ja Keuruulle pääsee alle puolessa tunnissa. Kunta on viime vuosina investoinut kahteen uuteen päiväkotiin, mutta tiet ja vesijohtoverkko vaatisivat uudistamista. Petäjävedelle on kertynyt hyvin ylijäämää, ja kunta on pitänyt velkaantumisensa kurissa. Lähivuosina taloustilanne on kuitenkin tiukkenemassa verotulojen laskun vuoksi. Petäjäveden ylpeys on vanha puukirkko, joka on Unescon maailmanperintökohde.</t>
  </si>
  <si>
    <t>maailmanperintökohde ja lapsiperheitä</t>
  </si>
  <si>
    <t>Petäjävedellä huolettavat useat tyhjät kiinteistöt, kuten vanha käsi- ja taideteollisuusoppilaitos asuntoloineen. Kiivaita äänenpainoja saavat aikaan myös soraluvat, tiestön kunnostustarve sekä kunnan isot takausvastuut laajakaistan rakentamisessa. Voimakkaasti kasvaneen Kintauden suuntaan odotetaan kevyen liikenteen väylää. Petäjävedellä taiteillaan taloudessa vuoroin yli- ja alijäämien kanssa. Kuntaan on muuttanut paljon lapsiperheitä, mutta nyt väkiluvun notkahtaminen on alkanut hieman hermostuttaa väkeä.\nPuolueilla on ollut vaikeuksia saada ehdokkaita. Kuluneella kaudella valtuustoryhmistä eroamisia tapahtui perussuomalaisten ja vasemmistoliiton ryhmistä. Tulevissa kuntavaaleissa eronneet valtuutetut ovat ehdolla vihreiden listoilla.</t>
  </si>
  <si>
    <t>Tyhjät kiinteistöt,Soraluvat,Laajakaista,Tiestö</t>
  </si>
  <si>
    <t>Petäjäveden</t>
  </si>
  <si>
    <t>Pieksämäki</t>
  </si>
  <si>
    <t>18-130792</t>
  </si>
  <si>
    <t>Pieksämäki on pysynyt Etelä-Savon kolmantena kaupunkina, vaikka välillä vilkuileekin Varkauden ja Pohjois-Savon suuntaan. Pieksämäki tunnetaan rautateiden risteysasemana, jossa VR tarjosi aikoinaan työtä tuhansille. VR:n merkitys on pienentynyt yhtä jalkaa väestötappion kanssa. Asukasluku on vajonnut alle 20 000:een, ja asuntojen hinnat laskevat huolestuttavasti. Kehitystoiveet lepäävät seuraavaksi vanhojen veturitallien alueella, johon odotetaan 500 henkilöä työllistävää kauppakeskusta.</t>
  </si>
  <si>
    <t>yhä kutistuva risteysasema</t>
  </si>
  <si>
    <t>Pieksämäkeä rasittavat kireä taloustilanne sekä päättäjien keskinäinen riitely. Paraatiesimerkki on Hiekanpään yläkoulun valmistelu- ja suunnittelutyö, joka on vuosien varrella niellyt 800 000 euroa. Investointeja riittää, sillä yläkoulu ja lukio toimivat edelleen väistötiloissa. Infrastruktuurin ylläpito nielee rahaa, ja kuntaan pitäisi houkutella uusia yrityksiä ja työpaikkoja.\nTulevalla kaudella valtuuston koko pienenee kahdeksalla paikalla 35:een. Ehdokasasettelun perusteella kokoonpano voi mennä uusiksi, sillä suurimpien puolueiden, keskustan ja SDP:n, ehdokasmäärissä on tapahtunut roima lasku. Pienempien puolueiden, eli Vasemmistoliiton, kristillisdemokraattien ja vihreiden, ehdokasmäärä sen sijaan on noussut, vihreiden jopa tuplaantunut.</t>
  </si>
  <si>
    <t>Kuntatalous,Koulurakentaminen,Työpaikat</t>
  </si>
  <si>
    <t>Pieksämäen</t>
  </si>
  <si>
    <t>Pielavesi</t>
  </si>
  <si>
    <t>18-148965</t>
  </si>
  <si>
    <t>Pielavesi on niittänyt mainetta keihäänheittäjä Antti Ruuskasen kotikuntana. Kunnan kivijalkoja ovat palvelut sekä maa- ja metsätalous, ja Pielavesi on vilkas mökkikunta. Talous kääntyi vuonna 2015 alijäämäiseksi, ja liitoskeskustelut on laitettu jäihin sote-ratkaisua odotellessa. Lentopalloseura Sampo on tehnyt Pielavettä tunnetuksi, ja kunnassa sijaitsee presidentti Urho Kekkosen syntymäkoti Lepikon torppa.</t>
  </si>
  <si>
    <t>sote-ratkaisua odotellessa</t>
  </si>
  <si>
    <t>Oppilasmäärän väheneminen voi nostaa kouluverkon tarkasteluun yli kuntarajojen. Asia oli esillä jo Nilakan kuntaliitosneuvotteluissa, jotka jätettiin sikseen sote-uudistuksen aikataulun epäselvyyden takia. Lukiota halutaan kehittää ja sen pitäisi erikoistua. Puolueet arvioivat, että alueen kuntien runsas yhteistyö lisääntyy edelleen, eikä kuntaliitos ole ajankohtainen. Sote-uudistuksen arvioidaan helpottavan päätöksentekoa, mutta samalla epäillään, että kunnallisveroa joudutaan korottamaan. Taloudessa on tehty pieniä leikkauksia sieltä täältä tasapainon saavuttamiseksi. Kattamattoman alijäämän ongelmaa kuvataan ikuiseksi, mutta helpotusta toivotaan sote-menojen siirtymisestä maakunnalle.\nKeskustavaltaisessa kunnassa on mielenkiintoista, missä määrin valtakunnalliset asiat heijastuvat perussuomalaisten kannatukseen. Viimeksi perussuomalaiset kasvattivat paikkalukuaan kahdella valtuutetulla viiteen.</t>
  </si>
  <si>
    <t>Koulut,Kuntayhteistyö,Kuntatalous</t>
  </si>
  <si>
    <t>Pielaveden</t>
  </si>
  <si>
    <t>Pietarsaari</t>
  </si>
  <si>
    <t>Jakobstad</t>
  </si>
  <si>
    <t>18-133447</t>
  </si>
  <si>
    <t>Teollisuuden rakennemuutos on koetellut Pietarsaarta kovalla kädellä. Työllisyys on kuitenkin UPM:n, Snellmanin ja uusien kasvualojen ansiosta onnistuttu pitämään hyvällä tasolla, vaikka esimerkiksi konepajayhtiö Componenta häipyi kaupungista kokonaan. Kaupunkia halkoo kielijuopa. Pietarsaaren suomenkieliset ovat tutkitusti maan tyytymättömin kielivähemmistö. Kahden lukion yhdistäminen antaa lupauksia yhteistyöstä, mutta kielikysymys nousee säännöllisesti esiin politiikassa.\nPietarsaari helpotti lainataakkaansa myymällä energialaitoksensa, mutta kulurakenne on yhä raskas ja lähivuosille tiedossa koulurakentamistarpeita. Synnytyssairaalan toiminta on lakannut, ja aluesairaalan leikkaustoimintaa ollaan supistamassa. Kaupungin ylpeyksiä ovat puutaloalue Skata, jalkapallojoukkue Jaro ja sotakorvauskuunari Vega.</t>
  </si>
  <si>
    <t>kielikysymys yhä pinnalla</t>
  </si>
  <si>
    <t>Pietarsaaressa puhuttaa Malmin aluesairaalan alasajo. Mitä terveyspalveluita kaupunkiin jää, kun sairaalan toimintaa on supistettu pala palalta? Pietarsaarella on edessään myös paljon koulurakentamista. Energialaitoksen myynti helpotti hetkeksi taloutta, mutta kauanko rahat riittävät? Kaupungin suomenkieliset ovat tutkimuksen mukaan palveluihinsa tyytymättömin kielivähemmistö Suomessa. Valtuusto joutunee ottamaan kantaa myös kaupungin osallistumiseen toriparkin mahdolliseen laajennukseen.\nRKP pitää kaupungissa valtaa 18 valtuutetun voimin. Nyt vaaleista poissa ovat valtuustoa alkukauden johtanut Carola Sundqvist sekä pari muuta sievoisen äänipotin kerännyttä. Toisaalta RKP on saanut viime kertaa enemmän ehdokkaita. Yhdeksän valtuutetun SDP-ryhmä kärsii myös huomattavista poisjäänneistä, ja ehdokaslista on aiempaa lyhyempi. Perinteisten puolueiden pakkaa sekoittaa Pro Pietarsaari viidellä valtuutetulla.</t>
  </si>
  <si>
    <t>Aluesairaala,Koulut,Kielipalvelut,Toriparkki</t>
  </si>
  <si>
    <t>Pietarsaaren</t>
  </si>
  <si>
    <t>Pihtipudas</t>
  </si>
  <si>
    <t>18-132184</t>
  </si>
  <si>
    <t>Pihtiputaalle antaa virtaa vilkkaasti liikennöity Nelostie, joka houkuttelee kaupan ja teollisuuden yrityksiä. Väki vähenee Pihtiputaalla ”linja-autolastillisen verran” joka vuosi. Kunta on viime vuosina korjannut terveysaseman ja rakentanut kirkonkylän koulun melkein kokonaan uudestaan. Velkataakka on kasvanut, mutta talous on silti yltänyt plussalle. Pihtiputaalla pelataan naisten lentopalloa liigatasolla. Kesäisin keihäänheittäjät ottavat toisistaan mittaa Keihäskarnevaaleissa.</t>
  </si>
  <si>
    <t>nelostie antaa virtaa</t>
  </si>
  <si>
    <t>Pään raapimista aiheuttaa nopea väen väheneminen, vaikka talous on kohtuullisissa kantimissa. Nelostien varren yritystoiminnasta odotetaan heruvan elinvoimaa enemmänkin – eritoten työpaikkojen muodossa. Elinvoimaisuuden ylläpitämiseksi kaivataan lisää vaihtoehtoja vapaa-ajan viettoon ja varsinkin liikuntaan. Sote-uudistus vaatii uudelta valtuustolta ratkaisuja muun muassa Viitasaaren kanssa pitkään jatkuneesta Wiitaunioni-yhteistyöstä. Pihtiputaalla on viime vuosina investoitu reippaasti, eikä kaikkien mielestä lainamäärässä olisi enää nostamisen varaa.\nKeskusta on valtuuston suurin ryhmä, mutta monet puolueet ovat edustettuina. Valtuustoon on pyrkimässä iso joukko ehdokkaita perinteisten puolueiden ulkopuolelta – Pihtiputaan parhaaksi -yhteislistan riveissä ehdolle on asettunut toistakymmentä ehdokasta.</t>
  </si>
  <si>
    <t>Asukaskato,Kuntayhteistyö,Työpaikat,Nelostie</t>
  </si>
  <si>
    <t>Pihtiputaan</t>
  </si>
  <si>
    <t>Pirkkala</t>
  </si>
  <si>
    <t>Birkala</t>
  </si>
  <si>
    <t>18-145052</t>
  </si>
  <si>
    <t>Tampereen jatke Pirkkala korostaa seutunäkökulmaa: kun yksi menestyy, koko seutu hyötyy. Kunta puolustaa vahvasti Tampere-Pirkkalan lentokentän merkitystä, ja kuntaan on syntynyt autokaupan ja muun erikoiskaupan keskittymiä. Pirkkala kasvaa lähes samaa vauhtia kuin seudun toinen kasvukunta Kangasala, noin 300 asukkaan vuosivauhtia. Tämä tarkoittaa investointeja päiväkoteihin, kouluihin ja kulttuuri- sekä liikuntapalveluihin. Talous nojaa tuloveroihin, ja kunta odottaa levottomana valtion sote-ratkaisun vaikutusta tulovirtoihinsa. Pirkkala on kuntapolitiikan kokeilija: se on Tampereen lisäksi ainoa kunta jossa on pormestari, ja seuraavaksi kunta vähentää lautakuntiensa määrän kahteen ja perustaa niiden lisäksi valmistelevia valiokuntia.</t>
  </si>
  <si>
    <t>kuntapolitiikan kokeilija</t>
  </si>
  <si>
    <t>Pirkkala jatkaa investointeja päiväkoteihin ja kouluihin. Lukio on valmistumassa, ja tuleva valtuusto päättää seuraavista kohteista. Kunnalla on varaa rakentaa, koska talous on kunnossa: viime vuonna tilinpäätös oli kuutisen miljoonaa euroa plussalla. Vaaleissa keskustellaan varmasti maankäytöstä, sillä tontteja tarvitaan niin uusille asukkaille kuin yrityksillekin. Valtuuston on huolehdittava, että luonto ja ulkoilumaastot säilyvät.\nValtuuston koko pysyy 43:ssa. Lähes kaikki ryhmät ovat jo kertoneet pormestariehdokkaansa. Nykyinen pormestari aikoo päättää pitkän luottamusnaisuransa näihin vaaleihin. Vastedes Pirkkalassa kootaan lakisääteisten lautakuntien lisäksi valiokuntia, jotka valmistelevat valtuuston päätettäväksi tulossa olevia asioita. Niihin voidaan valita muitakin kuin vaaleihin osallistuneita kuntalaisia.</t>
  </si>
  <si>
    <t>koulurakentaminen,maankäyttö,valiokuntamalli</t>
  </si>
  <si>
    <t>Pirkkalan</t>
  </si>
  <si>
    <t>Polvijärvi</t>
  </si>
  <si>
    <t>18-149905</t>
  </si>
  <si>
    <t>Polvijärvi on Höytiäisen rannalla Pohjois-Karjalassa sijaitseva maatalouskunta, jonka uumenista on talkin lisäksi alettu kaivaa kuparia ja nikkeliä. Viime aikoina kunnan Joensuun puoleiset kylät, kuten Sotkuma, ovat kasvattaneet väkilukuaan. 140-vuotiaan kunnan talous on ollut hyvässä kunnossa, mutta väki vanhenee ja kyläkouluja on jouduttu sulkemaan. Matkailun maamerkki on lomakeskus Huhmari.</t>
  </si>
  <si>
    <t>kaivoskunta järven rannalla</t>
  </si>
  <si>
    <t>Maaseutukunnassa talous ollut pitkään hyvässä kunnossa. Polvijärvellä on useita kaivoksia, joiden varannot kuitenkin ehtyvät seuraavalla vuosikymmenellä. Palveluissa on puhuttanut vanhusten palveluasuminen ja toimintakeskuksen viivästynyt remontti. Kunta on satsannut jo vuosia lähimpänä Joensuuta sijaitsevien alueiden tonttitarjontaan ja palveluihin, mikä on tuonut uusia lapsiperheitä kylille. Oman lukion tulevaisuus kuitenkin huolettaa. Kielteistä julkisuutta Polvijärvi sai, kun edellisen kunnanjohtajan valinnasta riideltiin ja tehtiin valituksia. Kunnanjohtaja lähti, ja uusi saatiin juuri valittua. Kuntalaiset toivovat uudelta valtuustolta enemmän yksituumaisuutta.\nValtuuston koko pienenee selvästi 21 jäseneen. Keskusta on mahtipuolue, SDP:llä on yli puolet vähemmän valtuutettuja. Viime vaaleissa Perussuomalaiset ja Polvijärven parhaaksi -ryhmä nousivat tasavahvoina pronssille, mikä sekoitti päätöksenteon totuttuja kuvioita.</t>
  </si>
  <si>
    <t>yksituumaisuus,kaivokset,kylät</t>
  </si>
  <si>
    <t>Polvijärven</t>
  </si>
  <si>
    <t>Pomarkku</t>
  </si>
  <si>
    <t>Påmark</t>
  </si>
  <si>
    <t>18-137400</t>
  </si>
  <si>
    <t>Idyllinen Pomarkun kuntakeskusta on Pomarkunjoen varrella. Maatalousvaltainen pikkukunta kohahdutti rakentamalla nuorisolleen äskettäin suuren urheilutalon. Kuntakeskustassa on peräti kaksi kaunista kirkkorakennusta. Palvelujen järjestämisessä pomarkkulaiset tasapainoilevat Pohjois-Satakunnan ja Porin välillä, ja kunta pärjää Porin kainalossa kohtuullisesti.</t>
  </si>
  <si>
    <t>kiinteästi Porin kainalossa</t>
  </si>
  <si>
    <t>Pikkukunta Pomarkku on tunnettu hitaasti harkitsevista ja perinteitä arvostavista poliitikoista. Kunta oli mukana pohtimassa liitosta Poriin, mutta päätti jättää mahdollisuuden käyttämättä. Pomarkkulaiset ovat pitäneet kiinni omasta lukiostaan, vaikka nuorten kuntalaisten määrä ei päätä huimaa. Tällä hetkellä kuntalaisia puhuttaa keskustan vanhan ja huonokuntoisena käyttökieltoon laitetun kivisillan kohtalo.\nPolitiikassa pomarkkulaiset etsivät pääasiassa yhteistyötä toistensa kanssa puoluerajoista riippumatta. Käytännössä keskustalla on kuitenkin viimeinen sana, sillä puolue on viime vaalien tuloksen perusteella yhden paikan päässä ehdottomasta enemmistöstä.</t>
  </si>
  <si>
    <t>Koulutus,Kuntakeskusta</t>
  </si>
  <si>
    <t>Pomarkun</t>
  </si>
  <si>
    <t>Pori</t>
  </si>
  <si>
    <t>Björneborg</t>
  </si>
  <si>
    <t>18-129057</t>
  </si>
  <si>
    <t>Pori on viime vuosina pystynyt jättämään taakseen mainetta taantuneena teollisuuskaupunkina. Ehdotonta maakuntakeskuksen imua se ei kuitenkaan ole saanut syntymään: ympäröivät kunnat ovat epäluuloisia Poria ja liitoksia kohtaan, vaikka yhteistyö onkin lisääntynyt. Porin yliopistokeskus on tuonut elämää kaupungin keskustaan, ja uutta ammattikorkeakoulukampusta rakennetaan rautatieaseman viereen.\nPorin ongelma on työpaikkojen ja uusien yritysten puute. Lomautusten ja säästöjen lisäksi poliitikot ovat päässeet kiistelemään tuulivoimasta. Vielä muutama vuosi sitten Pori oli Suomen tuulivoimamyönteisimpiä paikkakuntia, mutta nyt tuulivoimarakentaminen on käytännössä kielletty.\nPorilla on useita valttikortteja: jazzfestivaalit, Yyteri, arvostettu nykytaiteen museo, Kokemäenjoen lintusuisto ja Selkämeren kansallispuisto. Monen mielestä Pori on hieman sisäsiittoinen paikka, mutta vastapainoksi kaupungissa pidetään omista huolta ja kannustetaan fanaattisesti omia urheilijoita, kuten Ässiä.</t>
  </si>
  <si>
    <t>suurteollisuudesta uuteen elämään</t>
  </si>
  <si>
    <t>Porissa kuntavaaleihin käydään jännitteisessä ilmapiirissä. Talous on kärsinyt työttömyyden kasvaessa ja yritysten investointien vähentyessä. Poliitikot ovat arvostelleet kaupungin johdon elinkeinopolitiikkaa saamattomaksi. Päättyvän vaalikauden suureksi kiistanaiheeksi nousi yllättäen tuulivoima. Pori on perinteisesti suhtautunut myönteisesti tuulivoimaloihin, mutta tällä vaalikaudella tuuli kääntyi ja voimaloille asetettiin tiukat rakennusrajoitukset.\nPoliittinen asetelma on kiehtova. Kokoomus pudotti demarit ensi kertaa vuosikymmeniin pois kaupungin ykköspaikalta viime vaaleissa. SDP halajaa takaisin karhukaupungin mahtipuolueeksi. Perussuomalaisten kannatus on arvoitus. Äskettäin tapahtunut Lavian pakkoliitos Poriin hyödyttää porvaripuolueita. Yhdeksi vaaliteemaksi voivat nousta viime vuoden lomautukset, joiden taloudelliset hyödyt on vahvasti kyseenalaistettu.</t>
  </si>
  <si>
    <t>Elinkeinopolitiikka,Tuulivoima,Lomautukset</t>
  </si>
  <si>
    <t>Porin</t>
  </si>
  <si>
    <t>Pornainen</t>
  </si>
  <si>
    <t>Borgnäs</t>
  </si>
  <si>
    <t>18-125998</t>
  </si>
  <si>
    <t>Pornainen on Uudenmaan tuntemattomin kasvukunta. Se kaksinkertaisti asukaslukunsa vuosina 1985–2010, minkä jälkeen tonttikauppa ja kasvu ovat hiljentyneet. Väylien välisessä taskussa sijaitseva maaseutukunta on terve: väestö on nuorehkoa joskin pienituloista, ja työttömyys on aisoissa. Töissä käydään naapurikunnissa. Kunta on kunnostautunut lastensuojelun ennaltaehkäisyssä yhdessä Mäntsälän kanssa palkkaamalla kodinhoitajia. Pornainen on voinut vilahtaa verkkokalvoilla huomaamatta: Laukkoskella kuvattiin 1900-luvun alkupuolella useita kotimaisia elokuvia.</t>
  </si>
  <si>
    <t>tuntematon kasvukunta</t>
  </si>
  <si>
    <t>Perusasiat ovat periaatteessa kunnossa: väestö on nuorehkoa ja työttömyys alhaista. Pitkä tasainen kasvu on kuitenkin hyytynyt 2010-luvulla. Töissä käydään naapurikunnissa tai pääkaupunkiseudulla. Liikenne, teiden kunnossapito ja pyöräteiden rakentaminen pohdituttavat. Kunnan talous on pistetty kuntoon ja edessä on keskustelu siitä, mihin kunnan rahat käytetään ja mihin ne riittävät. Myös elinvoiman kasvattaminen ja tiiviin omakotirakentamisen laajentaminen kyläkeskuksiin puhuttaa. Kouluverkkoa karsittiin päättyvällä valtuustokaudella, eikä homekouluja ole. Niiden sijaan kiistellään siitä, muutetaanko urheilukenttä tekonurmikentäksi.\nKeskusta ja sosialidemokraatit ovat tasavahvat puolueet Pornaisissa ja taistelevat molemmat kunnan ykköspaikasta. Myös Pornaisissa on ollut vaikea löytää ehdokkaita.</t>
  </si>
  <si>
    <t>liikenne,talous,omakotirakentaminen,urheilukenttä</t>
  </si>
  <si>
    <t>Pornaisten</t>
  </si>
  <si>
    <t>Porvoo</t>
  </si>
  <si>
    <t>Borgå</t>
  </si>
  <si>
    <t>18-134747</t>
  </si>
  <si>
    <t>Porvoon asema Helsingin itäisenä satelliittikaupunkina on naulattu. Vaikka Vanha Porvoo hävisi kisan Unescon maailmanperintökohteen statuksesta Vanhalle Raumalle 90-luvun alussa, kaupunki on vankasti turistien listalla päivämatkakohteena.\nPorvoo kasvaa tasaisesti ja palvelut ovat hyvät, mutta kaupunki on sulkemassa tukun alakoulujaan. Oma synnytysosastokin lakkautetaan. Porvoo on tasapainottanut viime vuosina sakannutta talouttaan, ja kemianteollisuus Kilpilahdessa on Suomen vientivetureita.\nPääkaupungin läheisyys näkyy kulttuuripalveluissa: Porvoossa ei ole omaa teatteria, orkesteria tai taidemuseota. Moni porvoolainen ajaa viikonloppuostoksille Helsinkiin Itikseen tai Vantaalle Jumboon. Jokiranta kiinnostaa yrityksiä ja rakentajia, mutta toteutus on Vanhan Porvoon ikonisuuden vuoksi mutkikasta. Kielikiistatkin nousevat ajoittain pinnalle.</t>
  </si>
  <si>
    <t>turistien suosima satelliitti</t>
  </si>
  <si>
    <t>Talous kääntyi viime vuonna plusmerkkiseksi. Rahaa vieviä rakennus- ja korjaushankkeita on jonossa 35 miljoonan euron edestä. Velanoton ja muun rahoituksen lisäksi uusi valtuusto päättää kouluverkosta ja sote-palveluiden yhtiöittämisestä eli ulkoistamisesta. Molemmat synnyttävät kiivasta väittelyä. Homekoulujen korjaus ja koulujen kunnossapito puhuttavat myös. Porvoon sairaalan toiminnan turvaaminen on yleisesti hyväksytty tavoite, mutta jälkipyykki jo hyväksytystä Länsirannan markettikaavasta jatkuu.\nMahtipoliitikoista kaupunginhallituksen puheenjohtaja Matti Nuutti (sd.) jättää politiikan. Perussuomalaisten äänikuningatar Porvoossa, europarlamentaarikko Pirkko Ruohonen-Lerner, ja kokoomuksen entinen puoluesihteeri Taru Tujunen jättävät kuntapolitiikan. Täyttä ehdokaslistaa tuskin tarjoaa yksikään puolue.</t>
  </si>
  <si>
    <t>kouluverkko,ulkoistaminen,velanotto,homekoulut</t>
  </si>
  <si>
    <t>Porvoon</t>
  </si>
  <si>
    <t>Posio</t>
  </si>
  <si>
    <t>18-133603</t>
  </si>
  <si>
    <t>Posion talousluvut hätyyttelevät kriisikunnan piireitä. Taloutta on yritetty kohentaa lakkauttamalla kyläkoulut, vähentämällä henkilöstöä ja karsimalla lautakunnat minimiin. Tarinoiden taikamaa ja suosittu Posi-Jou – räppi eivät ole saaneet Pentik-mäestä, Korouomasta ja Riisitunturista tunnettua Koillismaata matkailijoiden suosikkikohteeksi. Kuntapäättäjät toivovat, että sote-palvelujen ulkoistaminen Coronarialle toisi vuositasolla miljoonasäästöt.</t>
  </si>
  <si>
    <t>niukkoja aikoja Koillismaalla</t>
  </si>
  <si>
    <t>Posio ulkoisti sosiaali- ja terveyspalvelunsa vajaa vuosi sitten Coronaria-yhtiölle. Tarkoitus oli paitsi säästää, myös pitää palvelut paikkakunnalla. Nyt kunnassa jännitetään, siirtyykö sote-sopimus sellaisenaan maakunnalle, jonka pitäisi vastata sote-palveluista vuodesta 2019 lähtien.\nPuolueilla on ollut hankala löytää kuntavaaliehdokkaita. Yksi syy on se, että kyläkoulut eivät enää tarvitse puolustajia: kunta on jo vuosia sitten lakkauttanut niistä viimeisetkin. Murtotuulen tuulivoimapuistosta ei taida tulla isoa vaaliteemaa, sillä sitä vastustavat lähinnä lähialueen mökkiläiset, eivät niinkään paikkakuntalaiset. Valtuusto pienenee neljällä paikalla 17 valtuutettuun. Keskustalla on tällä hetkellä ylivoima, muilla on vain yksittäisiä paikkoja valtuustossa.</t>
  </si>
  <si>
    <t>Ulkoistaminen,Tuulivoima</t>
  </si>
  <si>
    <t>Posion</t>
  </si>
  <si>
    <t>Pudasjärvi</t>
  </si>
  <si>
    <t>18-140818</t>
  </si>
  <si>
    <t>Kollajalle pitkään suunniteltu ja paljon puitu tekojärvi jäi toteutumatta, kun hallitus päätyi syksyllä 2016 olla avaamatta koskiensuojelulakia. Päätös oli pettymys vesivoimalaa ajaneelle Pohjolan Voimalle ja voitto luonnonsuojelijoille. Näin ollen Pudasjärvi nojaa vanhoihin tuttuihin osa-alueisiin, kuten maaseutuyrittäjyyteen ja matkailuun. Suomen eteläisin tunturi Iso-Syöte ja kolmen kunnan alueelle jakautuva Syötteen kansallispuisto vetävät matkailijoita. Pudasjärvi on paininut työttömyyden kanssa 90-luvun lamasta lähtien, mutta on hakenut nuorennusta maahanmuuttajista.</t>
  </si>
  <si>
    <t>laaja luonto, hupeneva väestö</t>
  </si>
  <si>
    <t>Valtuustopaikat ovat aiempaa tiukemmassa. Paikkoja karsitaan kahdeksalla 27:een. Uutena puolueena valtuustopaikkoja tavoittelee vihreät. Pudasjärvellä käydään sikäli poikkeukselliset kuntavaalit, että keskustelun ytimessä ei ole enää Kollajan tekoallas, josta ehdittiin vääntää vuosikymmeniä.\nKeskusteluun noussee investointitahti, erityisesti hirsirakentaminen. Kaupunkihan on julistautunut Suomen hirsipääkaupungiksi. Suunnitteilla on muun muassa massiivipuurunkoinen jäähalli. Viime syksynä avattiin maan suurin hirsikoulukampus. Maakuntavaltuustojen kokoonpano ja esimerkiksi pudasjärvisten ehdokkaiden mukaan pääsemisen mahdollisuudet saattavat nousta keskustelujen teemaksi.</t>
  </si>
  <si>
    <t>Hirsirakentaminen,Investoinnit,Maakuntavaltuusto</t>
  </si>
  <si>
    <t>Pudasjärven</t>
  </si>
  <si>
    <t>Pukkila</t>
  </si>
  <si>
    <t>18-126010</t>
  </si>
  <si>
    <t>Taantuma on heijastunut myös pienessä Pukkilassa verotulojen alenemisena. Väestömäärä polkee paikallaan eivätkä tontit mene kaupaksi. Alijäämää on kertynyt, investoinnit ovat olleet minimissä ja kuntavero on Suomen korkeimpia. Sote-ratkaisussa Pukkila siirtyy Päijät-Hämeestä kotimaakuntaansa Uuteenmaahan, johon se tukeutuu muutenkin. Pääkaupunkiseudun läheisyys tarjoaa kehitykselle kohtuulliset mahdollisuudet, ja sote-ratkaisu voi vapauttaa Pukkilan brändäämään itseään muutenkin kuin kuntatalouden kautta.</t>
  </si>
  <si>
    <t>vapauttaako sote-ratkaisu?</t>
  </si>
  <si>
    <t>Väestönkasvu on polkenut paikallaan, talous on tiukoilla, investoinnit ovat minimissään ja veroprosentti on korkea. Seuraavan valtuuston on kannettava vastuu taloudesta ja päätettävä kunnan omistuksista. Koulujen kohtalo, perhepäivähoidon aloittaminen ja yhteistyö naapurikuntien kanssa ovat nekin päätöslistalla. Esille noussee myös jo kertaalleen haudattu kirjastoyhteistyö naapurien kanssa. Keskustelu mahdollisesta kuntaliitoksesta jatkuu. Uutta on, että Pukkila siirtyy sote-päätösten myötä Päijät-Hämeen palveluista Uudellemaalle.\nKeskusta on Pukkilan valtapuolue, ja sillä on yksinkertainen enemmistö valtuustossa. Perussuomalaiset hävisivät nykyvaltuustosta, kun yksi heistä loikkasi kokoomukseen ja toinen perusti oman ryhmänsä. Valtuusto pienenee neljällä, ja valtuutettuja on vastedes 17. Syrjään siirtyy mm. kunnanhallituksen puheenjohtaja Jukka Lehtimäki (kesk.).</t>
  </si>
  <si>
    <t>talous,itsenäisyys,koulut</t>
  </si>
  <si>
    <t>Pukkilan</t>
  </si>
  <si>
    <t>Punkalaidun</t>
  </si>
  <si>
    <t>18-128811</t>
  </si>
  <si>
    <t>Pirkanmaan laitakunta Punkalaidun on vastannut väen hupenemiseen ottamalla kymmeniä kiintiöpakolaisia, ja kunnassa on pärjätty hyvin myös vastaanottokeskuksen kanssa. Tämä on tuonut kiitosta sekä valtiolta että eurooppalaisilta asiantuntijoilta. Punkalaidun elää vakaasti alkutuotannosta, varsinkin sioista, ja työttömyys on reilusti alle maakunnan keskiarvon. Punkalaitumella sijaitseva SHT-tukku valmistaa valtaosan suomalaisista ruumisarkuista.</t>
  </si>
  <si>
    <t>ruumisarkkujen kotipaikkakunta</t>
  </si>
  <si>
    <t>Punkalaitumella suunnitellaan uutta yhteiskoulua ja uutta päiväkotia. Nykyinen valtuusto on laittanut rakennushankkeet liikkeelle, mutta niistä jää päätettävää myös uudelle valtuustolle. Vaalipuheisiin nousee kunnan tuleva rooli, kun sote-ratkaisu vie merkittävän osan budjetista ja valtuuston päätösvallasta maakunnalle. Punkalaidun haluaa nähdä sen mahdollisuutena: ainakin virkamiehille jää enemmän aikaa elinkeinoelämälle ja kunnan markkinointiin, eikä ikääntyneistä koidu entiseen tapaan rahanmenoa kunnalle. Kunta houkuttelee yrityksiä tietoliikenneyhteyksillä. Väkilukua aiotaan kasvattaa houkuttelemalla paitsi työikäisiä, myös eläkeikäisiä paluumuuttajia.\nValtuuston koko säilyy 21:ssa. Konkarit pyrkivät jatkoon, eikä ehdokkaiden löytäminen ole tuottanut suuria hankaluuksia. Tosin vihreitä ei Punkalaitumella ole lainkaan ehdolla.</t>
  </si>
  <si>
    <t>rakentaminen,paluumuuttajat,tietoliikenne</t>
  </si>
  <si>
    <t>Punkalaitumen</t>
  </si>
  <si>
    <t>Puolanka</t>
  </si>
  <si>
    <t>18-134021</t>
  </si>
  <si>
    <t>Puolanka on Kainuun metsäisin kunta, ja siellä kasvavat Suomen vanhimmat luonnontilaiset metsät. Kunta nojaa paikalliseen yrittäjyyteen, ja haluaa kehittää etenkin uusiutuvaan energiaan suuntautuvia yrityksiä. Esikuvia on: pääministeri Juha Sipilä kävi peruskoulun ja lukion Puolangalla. Puolanka on syrjässä, sadan kilometrin päässä sekä Oulusta että Kajaanista, mikä näkyy armotta väestökehityksessä.</t>
  </si>
  <si>
    <t>metsäkunta kaukana kaupungeista</t>
  </si>
  <si>
    <t>Haasteena ovat edelleen väestön väheneminen ja vanheneminen sekä työttömyys. Valtuutetut päättävät myös alkuvaiheessa olevan biokeskushankkeen etenemisestä sekä Ukkohallan ja Paljakan hiihtokeskusten kokonaisuuden kehittämisestä. Puolangalla sijaitsee yksi Suomen suurimmista maitotiloista, ja maaseudun elinkeinojen kehittäminen on asialistalla.\nPuolanka on muiden Kainuun kuntien tavoin keskustan vahvaa aluetta. Sosiaalidemokraateilla ei ole kunnassa yhtään ehdokasta. Uusi valtuusto jatkaa 21-paikkaisena.</t>
  </si>
  <si>
    <t>Biovoima,Matkailu,Maaseutuyrittäjyys</t>
  </si>
  <si>
    <t>Puolangan</t>
  </si>
  <si>
    <t>Puumala</t>
  </si>
  <si>
    <t>18-138155</t>
  </si>
  <si>
    <t>Kesäisellä maineellaan ja kesäasukasarmeijallaan ratsastava Saimaan Gibraltar elää vahvaa nousukautta. Kesälomakausina asukasmäärä arviolta jopa nelinkertaistuu lähes kymmeneentuhanteen, vaikka kunnassa kirjoilla olevien määrä laskee. Puumalalla on ollut varaa jopa kuntaveron laskuun, kiitos valtionosuusperusteiden muuttumisen. Keskustaajaman vierestä kulkee jylhä, lähes kilometrin mittainen Saimaan silta.</t>
  </si>
  <si>
    <t>kesäkuntien kärkipäätä</t>
  </si>
  <si>
    <t>Talous on hyvällä tolalla ja velkaa vähän. Veroprosenttia on ollut varaa jopa laskea. Sosiaali- ja terveyspalvelut tuottaa Essoten kuntayhtymä, eivätkä puolueet näe tarvetta kuntaliitoksiin. Tulevalla valtuustokaudella on kuitenkin etsittävä keinoja väestökadon selättämiseen. Puumalaan halutaan houkutella lapsiperheiden lisäksi vapaa-asunnoilleen pysyvästi muuttavia eläkeläisiä. Tavoitteeseen pääsemiseksi tämänhetkinen valtapuolue keskusta laittaisi ensimmäiseksi kuntoon tiet ja tietoliikenneyhteydet.\nPuumalassa kuntavaalien ehdokasmäärä on pysynyt lähes samana kuin viime vaaleissa. SDP:llä on neljä ehdokasta vähemmän kuin viime vaaleissa, Perussuomalaisilla kaksi enemmän. Keskustan ehdokaslista on tuttuun tapaan yli kaksi kertaa pidempi kuin millään muulla puolueella.</t>
  </si>
  <si>
    <t>Ikääntyminen,Vapaa-ajan asukkaat,Tietoliikenne</t>
  </si>
  <si>
    <t>Puumalan</t>
  </si>
  <si>
    <t>Pyhtää</t>
  </si>
  <si>
    <t>Pyttis</t>
  </si>
  <si>
    <t>18-133965</t>
  </si>
  <si>
    <t>Pyhtää on Suomen itäisin kaksikielinen kunta. Toimeentulonsa pyhtääläiset saavat pääosin palveluista ja teollisuudesta, mutta suurin osa käy päivittäin työssä naapurikaupungissa Kotkassa. Pyhtään sanotaan olevan Suomen ulkoistetuin kunta, joka hankkii lähes kaikki mahdolliset palvelunsa yksityisiltä markkinoilta. Pyhtää panee toivonsa vastavalmistuneeseen E18-moottoritiehen ja kosiskelee erilaisilla kampanjoilla pääkaupunkiseudun väkeä muuttamaan kuntaan.</t>
  </si>
  <si>
    <t>Suomen ulkoistetuin kunta</t>
  </si>
  <si>
    <t>Pyhtää satsaa kunnan markkinointiin. Katseet ovat pääkaupunkiseudussa. Onnistumisiakin on jo, omakotitontit ovat käyneet kaupaksi. Pyhtäälle havitellaan myös pienlentokonekenttää, ja kunta tukee yksityistä hanketta. Kunta on ulkoistanut palvelujaan paljon, esimerkiksi sosiaali- ja terveyspalvelut ovat Attendon hoidossa.&amp;quot;Paikkoja 27-jäsenisessä valtuustossa on seitsemällä eri ryhmällä. Kokoomus on seitsemällä paikallaan suurin ryhmä. Kaksikielisessä kunnassa RKP:lla on kolme paikkaa. Edellisissä kuntavaaleissa valtuusto uudistui selvästi, kun valituista yli puolet oli uusia. Tuolloin äänestysprosentti tippui seitsemällä prosenttiyksiköllä, alle kuudenkymmenen. Kunnanjohtaja Olli Nuuttila on julkisuudessa ilmaissut huolensa kuntademokratian tulevaisuudesta.</t>
  </si>
  <si>
    <t>Ulkoistaminen,Houkuttelevuus,Lentokenttä</t>
  </si>
  <si>
    <t>Pyhtään</t>
  </si>
  <si>
    <t>Pyhäjoki</t>
  </si>
  <si>
    <t>18-148735</t>
  </si>
  <si>
    <t>Pieni Pyhäjoki nousi valtakunnan valokeilaan, kun ydinvoimayhtiö Fennovoima valitsi sen uuden ydinvoimalansa sijoituspaikaksi muutama vuotta sitten. Asukkaita Raahen alapuolella sijaitsevassa pikkukunnassa on kolmisentuhatta, mutta väkiluvun odotetaan kaksinkertaistuvan, jos ydinvoimala saa rakentamisluvan. Jättihankkeen uskotaan houkuttelevan kuntaan runsaasti uusia yrityksiä. Teollisuus on Pyhäjoen merkittävin elinkeino jo nyt.</t>
  </si>
  <si>
    <t>odottelee ydinvoimalapäätöstä</t>
  </si>
  <si>
    <t>Tulevaisuudennäkymät muuttuivat syksyllä 2011, kun Fennovoima teki ydinvoimapäätöksensä. Päätös linjaa vielä tulevienkin valtuustojen toimintaa, jos valtio myöntää ydinvoimalan rakentamisluvan ensi vuonna. Lähivuosien suurin investointi on toteutuessaan noin 20 miljoonaa euroa maksava Pyhäjoki-talo, jossa ovat mukana myös Fennovoima ja rakennusyhtiö YIT. Suunnitelmat ovat valmiina, mutta lopullista päätöstä rakentamisesta ei ole tehty. Pyhäjoki-talo jakaa kantoja ja keskusteltavaa riittää myös joenvarren rantarakentamisesta sekä Saaren koulun remonttitarpeesta. Tuulivoimahankkeitakaan ei voi sivuuttaa.\nValtuustossa on tarjolla 21 paikkaa, joista kaksi kolmannesta on keskustalla. Uutena puolueena Pyhäjoen valtuustoon pyrkii vihreät.</t>
  </si>
  <si>
    <t>Ydinvoima,Pyhäjoki-talo,Rantarakentaminen</t>
  </si>
  <si>
    <t>Pyhäjoen</t>
  </si>
  <si>
    <t>Pyhäjärvi</t>
  </si>
  <si>
    <t>18-126877</t>
  </si>
  <si>
    <t>Pohjois-Pohjanmaan eteläisimmässä pisteessä Pyhäjärvellä eletään muutoksen vuosia. Euroopan syvin metallikaivos Pyhäsalmi Mine suljetaan lähivuosina, mikä voi vaikuttaa kaupungin työllisyystilanteeseen rajustikin. Jo valmiiksi väki vähenee ja ikääntyy. Sulkemiseen on varauduttu, ja kaivoksesta kehitetään tutkimus- ja yrityskeskusta. Loppukesästä kaupungissa järjestetään Suomen merkittävin nykytanssitapahtuma Täydenkuun Tanssit.</t>
  </si>
  <si>
    <t>mikä eteen, kun kaivos sulkeutuu?</t>
  </si>
  <si>
    <t>Pyhäjärvi valmistautuu muutokseen. Pyhäsalmen kaivos on ehtymässä, ja työt loppuvat tai muuttuvat yli sadalta ihmiseltä. Kerrannais- ja verovaikutukset ovat vielä suuremmat. Kaivoksen lisäksi Pyhäjärvi tunnetaan johtajakiistoista, jotka jatkuvat edelleen. Uuden kaupunginjohtajan valinnasta on valitettu hallinto-oikeuteen. Pyhäjärvellä seurataan tarkasti myös sote-uudistusta. Kiperä kiistanaihe on peruspalvelukuntayhtymä Selänteen toiminta tai toimimattomuus.\n27 paikan valtuustossa valta on keskustalla, jolla on 14 valtuutettua. Keskustan takana tulee viiden valtuutetun Pro Pyhäjärvi. Muut paikat ovat SDP:llä, vasemmistoliitolla ja perussuomalaisilla. Yksi vaalien kysymyksistä onkin, säilyttääkö keskusta enemmistöasemansa. Valtuuston puheenjohtaja Kimmo Sarkkinen (kesk.) ei asetu enää ehdolle. Hänellä on takanaan jo yhdeksän valtuustokautta.</t>
  </si>
  <si>
    <t>Kaivos,Johtajakiistat,Selänne</t>
  </si>
  <si>
    <t>Pyhäjärven</t>
  </si>
  <si>
    <t>Pyhäntä</t>
  </si>
  <si>
    <t>18-128827</t>
  </si>
  <si>
    <t>Pyhäntä on Pohjois-Pohjanmaan työpaikkaomavaraisin kunta ja samalla Suomen teollistuinein kunta. Väen väheneminen on pysähtynyt noin 1 500 asukkaaseen, ja väkilukuun nähden kunnassa on hämmästyttävät yli 500 teollista työpaikkaa – keihäänkärkinä iso talotehdas, elementtivalmistaja ja elintarviketeollisuutta, esimerkiksi sipsitehdas. Kunnan suurin haaste piilee sen voimavarassa: kuinka kääntää työpaikat muuttovoitoksi? Myös sote-palveluiden säilyminen kunnassa huolettaa.</t>
  </si>
  <si>
    <t>pienen kunnan työpaikkaihme</t>
  </si>
  <si>
    <t>Pyhäntä valmistelee uutta kuntastrategiaa. Sen ykkösaiheeksi on nousemassa kunnan pitäminen elinvoimaisena. Hyviä mahdollisuuksia siihen tarjoaa korkea teollistumisaste, joka on maan kärkeä asukaslukuun suhteutettuna. Erityisesti Pyhännällä huolettaa sote-palvelujen säilyminen ja saatavuus kunnassa. Pyhännällä pohditaan, miten kunnassa muualta töissä käyvät saataisiin houkuteltua muuttamaan Pyhännälle. Asunto- ja palvelutarjonta noussee keskusteluissa esille.\nPyhäntä on keskustavetoinen. Pienessä 15 hengen valtuustossa keskustalla on kymmenen paikkaa ja neljällä muulla puolueella yhteensä 5 paikkaa.</t>
  </si>
  <si>
    <t>Elinvoima,Palvelut,Teollisuus</t>
  </si>
  <si>
    <t>Pyhännän</t>
  </si>
  <si>
    <t>Pyhäranta</t>
  </si>
  <si>
    <t>18-144882</t>
  </si>
  <si>
    <t>Pyhäranta on Rauman eteläpuolella sijaitseva merikunta. Siitä piti tulla Suomen tuulivoimaisin pitäjä, mutta toisin kävi. Suunnitelmat ovat jäissä ja henkilösuhteet tulehtuneet. Myös osa valtuustoryhmistä on sirpaloitunut. Uusi kunnanjohtaja on kyseenalaistanut vauhdilla perinteisiä toimintamalleja, ja osalle päättäjistä kyyti saattaa olla liian kovaa. Asukasluku kääntyi 90-luvun laman aikoihin lievään laskuun, joka jatkuu edelleen.</t>
  </si>
  <si>
    <t>tuulivoima pantiin jäihin</t>
  </si>
  <si>
    <t>Tuulivoima on kiristänyt tunteita ja sirpaloinut valtuustoryhmiä. Myös talous on ajautunut syöksykierteeseen alibudjetoinnin seurauksena. Alijäämää kertyy satojatuhansia euroja, ja tuore kunnanjohtaja Matti Muukkonen on joutunut palokuntahommiin. Kuntaliitosasiat ovat nousseet uudelleen pintaan vaalien alla. Kannatusta löytyy sekä Rauman, Uudenkaupungin että Laitilan suunnille.\nPoliittisessa päätöksenteossa kokoomuksella ja keskustalla on teoriassa enemmistö, jos ryhmät olisivat pysyneet kasassa. Pyhärannan sitoutumattomilla on ollut kunnassa pitkään keskeinen asema, mutta ryhmä ei saanut enää ehdokaslistaa kasaan. Tilanteeseen vaikutti ääniharava Keijo Jalosen muutto pois paikkakunnalta. Valtuustopaikkojen määrä tippuu kahdella 19:ään.</t>
  </si>
  <si>
    <t>Talous,Tuulivoima,Kuntaliitos</t>
  </si>
  <si>
    <t>Pyhärannan</t>
  </si>
  <si>
    <t>Pälkäne</t>
  </si>
  <si>
    <t>18-140333</t>
  </si>
  <si>
    <t>Pälkäneen ja Luopioisten liitos loi Pirkanmaan eteläosiin kunnan, jossa on kaksi yksityiskoulua: Anna Tapion koulu ja Aitoon koulutuskeskus. Kaksi yksityiskoulua pienehkössä kunnassa on erikoisuus, ja koulut ovat isoja työllistäjiä. Kunnan väestö- ja taloustilanne on kohtuullinen. Seutu on paitsi maito- myös vilja-aluetta, ja Pälkäneen peruna on monelle käsite sinänsä. Tuotantohehtaareita kunnassa on enemmän kuin asukkaita. Aitoon Kirkastusjuhlat on yksi maan vanhimmista festivaaleista.</t>
  </si>
  <si>
    <t>erikoisuutena kaksi yksityiskoulua</t>
  </si>
  <si>
    <t>Pälkäneen vaalipuheisiin nousevat ainakin koulut, sillä viisi alakoulua on liikaa vähenevälle oppilasmäärälle. Virkamiehet ovat käynnistämässä kouluverkkoselvitystä, mutta kipeät päätökset tekee seuraava valtuusto. Vaaleissa puhuttaa myös, missä hoidetaan Pälkäneen vanhukset tulevaisuudessa. Uusi valtuusto saa tehdä töitä kunnan elinvoiman pelastamiseksi, ja yritykset pitäisi saada asettumaan kuntaan. Uusia asukkaita mahtuu muun muassa tulevalle Roholan alueelle, sillä Kostianvirran ja Lahdentien itäpuolelle on kaavoitettu lähes 200 omakotitonttia.\nValtuuston jättää noin kolmannes valtuutetuista, ja uusien ehdokkaiden löytäminen on tuottanut puolueille jonkin verran työtä. Näissä vaaleissa Pälkäne on Pirkanmaan kunnista ainoa, jossa ei ole perussuomalaisia kunnallisvaaliehdokkaita. Valtuustoon valitaan edelleen 27 jäsentä, mutta lautakuntia vähennetään.</t>
  </si>
  <si>
    <t>koulut,Rohola,elinvoima</t>
  </si>
  <si>
    <t>Pälkäneen</t>
  </si>
  <si>
    <t>Pöytyä</t>
  </si>
  <si>
    <t>18-146092</t>
  </si>
  <si>
    <t>Auranmaalla sijaitseva Pöytyä päätti lakkauttaa kyläkoulut ja keskittää opetuksen yhtenäiskouluihin. Kylillä päätöstä ei ole annettu anteeksi, etenkin kun kustannusarvio ja mittasuhteet paisuvat. Kuntaliitoksia on selvitelty, viimeksi Pöytyän ja Auran kesken, mutta yhdistymisen ei nähty tuovan merkittävää lisäarvoa. Pöytyä katsoo sijaitsevansa houkuttelevassa paikassa Turun ja Loimaan välimaastossa. Maalaismaisemaa, taajamaa ja Pyhäjärven rantaa yhdistelevän kunnan asukasluku onkin pienessä kasvussa. Tontit saisivat silti käydä paremmin kaupaksi.</t>
  </si>
  <si>
    <t>Auranmaan kasvukunta</t>
  </si>
  <si>
    <t>Pöytyän yhtenäiskouluhankkeilla on riittänyt mutkia matkassa. Kustannusarviot uhkaavat paisua ja kohteiden aikataulutuksesta esiintyy erimielisyyttä. Myös paineet kyläkoulujen lakkautuspäätöksen pyörtämiseksi kasvavat. Keskisuureksi maaseutukunnaksi viime vuosien kuntaliitosten myötä kasvanut Pöytyä on keskustan ja kokoomuksen tukialuetta. Asuinpaikalla on silti päätöksenteossa merkitystä. Riihikosken, Kyrön ja Yläneen taajamille löytyy puolestapuhujia yli puoluerajojen.\nPöytyälle on haussa uusi äänikuningas, kun kokoomuksen Ilkka Rantala ei lähtenyt ehdolle. Äänikuningattaren valtikkaa hallussaan pitävä Vasemmistoliiton Mirjami Flemmich on sen sijaan mukana.</t>
  </si>
  <si>
    <t>Kouluverkko,Velkataakka,Aluekeskukset</t>
  </si>
  <si>
    <t>Pöytyän</t>
  </si>
  <si>
    <t>Raahe</t>
  </si>
  <si>
    <t>Brahestad</t>
  </si>
  <si>
    <t>18-133348</t>
  </si>
  <si>
    <t>Radanvarressa sijaitseva merenrantakaupunki tunnetaan terästehtaastaan, jolla on edelleen tärkeä merkitys Raahelle. Ruotsalaisomistukseen siirtynyt kolossi työllistää suoraan yli 2 000 ihmistä, ja välilliset vaikutukset ovat huomattavat. Tulevia isoja kysymyksiä ovat naapuri-Pyhäjoen ydinvoimahankkeen vaikutukset seutukuntaan ja kaupungin velkataakka, joka on kuntavertailussa Suomen suurimpia. Porinaa ja porua riittänee myös tuulivoimasta.\nRaahelaisilla ja lähiseudun asukkailla riittää jännitettävää myös sote-uudistuksessa, joka tuonee muutoksia sairaalan palveluihin. Lisäksi Raahen kaupunginjohtajaksi vaihtui Ari Nurkkalaan maaliskuun alussa 2017. Kaupungilla on syvä historia: sen perusti Pietari Brahe, ja Pähkinäsaaren rauhan rajan arvellaan kulkeneen nykyisen Raahen alueella mereen laskevaa Pattijokea pitkin.</t>
  </si>
  <si>
    <t>terästehdas yhä kulmakivenä</t>
  </si>
  <si>
    <t>Raaheen vaikuttaa terästehtaan lisäksi Pyhäjoen ydinvoimahanke, ja satama-aluetta kehitetään aktiivisesti. Vanadiinisulaton odotetaan tuovan noin sata työpaikkaa, ja työtä tavoitellaan myös muualle teollisuuteen. Saloisissa ja Vihannissa on edessä isot kouluinvestoinnit, ja sairaalan asema sote-uudistuksessa puhuttaa. Keskusteltavaa riittää kaupungin velkataakassa, joka on Suomen suurimpia, sekä tuulivoimassa ja Kaupunginlahdenrannan rakennussuunnitelmissa. Saaristo tarjoaa mahdollisuuden matkailun kehittämiseen.\nRaahe on siirtynyt uuden kaupunginjohtajan Ari Nurkkalan aikaan. Myös valtuuston puheenjohtaja vaihtuu, kun keskustan Inkeri Kerola ei ole enää ehdolla. Perussuomalaiset sai viime vaaleissa neljä paikkaa, mutta nyt sillä on Raahessa kaksi valtuutettua. Ryhmä hajosi vuonna 2014 ja lähteneet valtuutetut ovat ehdolla keskustan listoilla.</t>
  </si>
  <si>
    <t>Teollisuus,Kouluinvestoinnit,Matkailu</t>
  </si>
  <si>
    <t>Raahen</t>
  </si>
  <si>
    <t>Raasepori</t>
  </si>
  <si>
    <t>Raseborg</t>
  </si>
  <si>
    <t>18-147349</t>
  </si>
  <si>
    <t>Mitä saadaan aikaiseksi, kun kolme köyhää laittaa taloutensa yhteen: Raasepori. Kun Karjaa, Tammisaari ja Pohja yhdistyivät vuonna 2009, kaikkien kuntien taloudelliset lähtökohdat olivat kauniisti sanottuna haastavat. Kuntaliitoksen jälkeen kunnanisät ja -äidit ovat yrittäneet laittaa säästöillä Raaseporin taloutta kuntoon. Tässä ei ole täysin onnistuttu. Raaseporin palvelut perustuvat yhä kolmen kunnan mallille, joten kuntaliitoksen luomia mahdollisuuksia säästöihin ei ole vielä hyödynnetty. Vaikka kunnassa on merkittäviä työllistäjiä kuten Sisu Auto, Fiskars ja SBA-Interior, Raasepori kaipaa lisää yrityksiä. Kuntalaiset ovat riippuvaisempia oman kuntansa työllistäjistä kuin esimerkiksi Kauniainen tai Mäntsälä, sillä automatka Helsinkiin tai Turkuun kestää hieman yli tunnin. Kunnassa on harvinaisia nähtävyyksiä, kuten Fiskarsin ja Billnäsin ruukkikylät.</t>
  </si>
  <si>
    <t>kolme köyhää yhdessä</t>
  </si>
  <si>
    <t>Lapsia ja nuoria on yli 400 vähemmän kuin vielä kymmenen vuotta sitten. Raasepori joutuukin edelleen pohtimaan kouluverkkonsa tulevaisuutta, vaikka kaupungissa on koulujen lakkauttamispäätöksiä suhteellisen tiuhaan jo tehtykin. Erityisesti entisissä kuntakeskuksissa Karjaalla ja Pohjassa elää huoli lähipalveluiden tulevaisuudesta. Myös joukkoliikenne on paikoin heikolla tolalla.\nRaasepori on yksi Uudenmaan RKP-valtaisimmista kunnista. Puolueen kannatus oli viime vaaleissa lähes 50 prosenttia, toinen iso puolue kaupungissa on SDP. Perussuomalaisilla on Raaseporissa tähän mennessä ollut vain yksi kaupunginvaltuutettu. Suurimmat äänisaaliit viime vaaleissa keräsivät kansanedustajat Thomas Blomqvist (r.) ja Maarit Feldt-Ranta (sd.), jotka molemmat saivat yli tuhat ääntä.</t>
  </si>
  <si>
    <t>Lähipalvelut,Kouluverkko,Joukkoliikenne</t>
  </si>
  <si>
    <t>Raaseporin</t>
  </si>
  <si>
    <t>Raisio</t>
  </si>
  <si>
    <t>Reso</t>
  </si>
  <si>
    <t>18-137688</t>
  </si>
  <si>
    <t>Turun kauppatorilta Raisioon on autolla vartin ja kävellen runsaan tunnin matka, ja perillä aukeaa shoppailijan luvattu maa. Ohikulkutietä reunustaa kaupan suuryksiköiden vyö. Myös keskustaa on muokattu viihtyisämmäksi: viimeksi tori siirtyi asiakasystävällisempään paikkaan.\nTaloustilanne on haasteellinen, ja verotulojen kehitys on useana vuonna peräkkäin jäänyt tavoitteista. Kaupunki on saanut julkisuutta luovuudestaan. Ennaltaehkäisevää kustannusseurantaa painottavaa Raision mallia on jäljitelty sote-palveluissa valtakunnallisesti. Entiselle jätevedenpuhdistamolle löytyi uusi elämä motcrossin sisäharjoitusratana. Raisio-brändiä ovat tuoneet tunnetuksi samanniminen elintarvikekonserni ja lentopalloseura Loimu.</t>
  </si>
  <si>
    <t>shoppailijan luvattu maa</t>
  </si>
  <si>
    <t>Verotulojen supistuminen koettelee taloutta. Vyötä on jouduttu kiristämään jo useamman vuoden ajan. Sopeuttamistoimet saavat jatkoa myös uuden valtuuston aloittaessa. Raisiossa vasemmiston ja oikeiston valtatasapaino oli takavuosina herkässä tilassa, mitä pienemmät keskiryhmät hyödynsivät vaa’ankieliasemansa avulla. Kulunut vaalikausi on ollut vallanjaon osalta seesteisempää aikaa. Kaupungin talouden sakatessa sopimukset ovat pitäneet.\nKokoomus on ollut Raision suurin puolue kahden vaalikauden ajan. Viimeksi eroa SDP:hen kertyi pari prosenttiyksikköä.</t>
  </si>
  <si>
    <t>Säästötoimet,Lisätulot</t>
  </si>
  <si>
    <t>Raision</t>
  </si>
  <si>
    <t>Rantasalmi</t>
  </si>
  <si>
    <t>18-147594</t>
  </si>
  <si>
    <t>Rantasalmi sijaitsee Varkauden ja Savonlinnan välissä pitkähkön mutkan päässä viitostieltä. Kunta tunnetaan Linnansaaren kansallispuistosta ja sen kautta myös saimaannorpasta. Pienenevä ja eläköityvä Rantasalmi yksityisti sote-palvelunsa jo pari vuotta sitten, millä se torjui vaaraa ajautua kriisikuntien listalle.</t>
  </si>
  <si>
    <t>kriisikuntauhka torjuttu</t>
  </si>
  <si>
    <t>Talous on saatu välttävään kuntoon yksityistämällä sosiaali- ja terveyspalvelut Terveystalolle. Tulevalla valtuustokaudella keskustellaan siitä, mitkä ovat parhaita keinoja houkutella uusia yrityksiä ja työssäkäyviä asukkaita veropottia kartuttamaan. Investointitarpeiden kärjessä ovat vesi- ja viemärilaitos sekä tietoliikenneyhteydet. Keskustelua käydään myös sisäilmaongelmista kärsivän terveyskeskuksen remontista sekä uusien asuinkiinteistöjen rakentamisesta.\nNykyisistä valtuustopaikoista yli puolet on keskustalla. Myös kevään vaaleissa keskustan ehdokaslista on kaksi kertaa pidempi kuin millään muulla puolueella. Kiinnostus Rantasalmen kuntapolitiikkaa kohtaan on romahtanut rajusti: ehdolla on nyt yli 40 prosenttia vähemmän ehdokkaita kuin viime vaaleissa. Kunnanvaltuuston koko pienenee 19 valtuutettuun ja ehdokkaita on yhteensä 33.</t>
  </si>
  <si>
    <t>Kuntatalous,Työpaikat,Tietoliikenne</t>
  </si>
  <si>
    <t>Rantasalmen</t>
  </si>
  <si>
    <t>Ranua</t>
  </si>
  <si>
    <t>18-127606</t>
  </si>
  <si>
    <t>Ranua on Lapin johtavia perhematkailukohteita. Pudasjärven, Rovaniemen ja Simon syrjäalueista sata vuotta sitten muodostettu kunta on ollut rohkeasti erikoinen 80-luvun sukellusvenematkailuhankkeineen ja hillaimagoineen. Yrittäjähenkisyys näkyy kuuluisan eläinpuiston ja elintarvikealan kehittämisenä, mutta työttömyys on kroonisesti korkea ja väkiluku loivassa laskussa. Jos Suhangon suunnitteilla ollut suuri platinametallikaivos avataan, Ranuasta tulee kaivoskunta.</t>
  </si>
  <si>
    <t>perhematkakohteesta voi tulla kaivoskunta</t>
  </si>
  <si>
    <t>Rovaniemen kupeessa sijaitseva kunta elää eläinpuistostaan. Kunnan yhtiön pyörittämä eläinpuisto on laajentanut rakentamalla mökkejä ja leirintäalueen. Ranua on saanut osansa Lapin matkailun kovasta imusta, ja eläinpuiston historian toisen eloon jääneen jääkarhunpennun odotetaan tuovan vieläkin enemmän turisteja. Ranualaiset haluavat hanakasti pitää kuntansa itsenäisenä ja palvelunsa lähellä. Edessä on huonokuntoisen terveyskeskuksen peruskorjaus hyvinvointikeskukseksi. Suhangon kaivoshanke ei ole edennyt, ja nyt sille etsitään uutta omistajaa. Mahdollinen platinametallikaivos ei ole aikoihin herättänyt suurta vastarintaa, mutta tilanne voi vielä muuttua.\nKeskusta on Ranuan valtuuston ylivoimainen ykkönen, muilla on vain yksittäisiä paikkoja valtuustossa. Ranuan valtuustoon valitaan vaaleissa 17 jäsentä, mikä on kymmenen vähemmän kuin nyt.</t>
  </si>
  <si>
    <t>Itsenäisyys,Matkailu,Kaivos</t>
  </si>
  <si>
    <t>Ranuan</t>
  </si>
  <si>
    <t>Rauma</t>
  </si>
  <si>
    <t>Raumo</t>
  </si>
  <si>
    <t>18-135386</t>
  </si>
  <si>
    <t>Satakunnan toiseksi suurin kaupunki kerää mainetta teollisuuspolitiikallaan. Raumalta tulee tietoja uusista suurista teollisista investoinneista lähes kuukausittain. Kun Rauman telakka suljettiin, kaupunki osti telakan itselleen ja nosti sen jaloilleen. Siitä huolimatta Rauma ei ole säästynyt taloudellisilta ongelmilta, vaan kaupunki on joutunut turvautumaan lomautuksiin säästösyistä.\nHistoriallisesti Rauma on elänyt merenkulusta. Nykyään kaupunki elää myös puunjalostus- ja metalliteollisuudesta. Rauma on tunnettu myös kulttuurista, pitsistä ja jääkiekosta. Raumalla on ainoana suomalaiskaupunkina kaksi Unescon maailmanperintökohdetta: Vanha Rauma ja Sammallahdenmäen hautaröykkiöt.</t>
  </si>
  <si>
    <t>teollisuutta ja kulttuuria</t>
  </si>
  <si>
    <t>Rauma on viime vuosina käyttänyt miljoonia euroja teollisuustyöpaikkojen haalimiseen. Nurin mennyt telakka ostettiin kaupungille ja saatiin uuteen nousuun. Lakarin alueelle on saatu merkittäviä teollisuusinvestointeja. Kaupunginjohtaja Kari Kosken aktiivisuuden kääntöpuolena Rauman kassa on huvennut. Kaupunginhallituksen puheenjohtaja Rainer Lehti (sd.) jätti valtuuston ovet paukkuen riitaannuttuaan kaupunginjohtajan kanssa.\nPoliittisesti Rauma on ollut eräs suomen sosiaalidemokraattisimmista paikkakunnista. Tämän asetelman muuttuminen kevään kuntavaaleissa olisi iso yllätys.</t>
  </si>
  <si>
    <t>Elinkeinopolitiikka,Talous</t>
  </si>
  <si>
    <t>Rauman</t>
  </si>
  <si>
    <t>Rautalampi</t>
  </si>
  <si>
    <t>18-150031</t>
  </si>
  <si>
    <t>Rautalammin elinkeinorakenne on monipuolinen, ja savolaiskunta on kahdesti valittu maakunnan yrittäjäystävällisimmäksi kunnaksi. Eläkeläisiä on asukkaista kuitenkin liki kolmannes ja Rautalampi on kova verottaja: kunnan tuloveroprosentti on 22. Vuonna 1561 perustettu Rautalammin hallintopitäjä oli aikoinaan suuralue. Alueen matkailua piristänyt uusi Etelä-Konneveden kansallispuisto sijaitsee osin Rautalammilla.</t>
  </si>
  <si>
    <t>vanheneva entinen suuralue</t>
  </si>
  <si>
    <t>Sote-asioista on tulossa kevään iso vaaliteema. Kunnassa selvitetään koko sosiaali- ja terveyspalveluiden siirtämistä yksityisen tahon hoidettavaksi. Hankkeesta sorvataan päätöstä kevään aikana, mutta käytännön toteutus, kuten kilpailutus, jäisi seuraavalle valtuustolle. Puolueet arvioivat lähivuosien talouden tasapainoiseksi, mutta leikkauksia saattaa olla luvassa. Väki kunnassa vähenee ja ikääntyy, mikä alentaa kunnallisverojen kertymää. Isot investoinnit ovat nostaneet kunnan velkamäärää, mutta nyt tarvetta suurinvestointeihin ei ole. Sivukyliltä on muuttopaineita kunnan keskukseen, mikä lisää pienehköjen asuntojen tarvetta. Myös Tervalamminvuoren tuulivoimapuiston suunnitelmista halutaan keskustella.\nSoten yksityistämisen selvitys tuo valtakunnalliset puolueiden linjaukset konkreettisesti mukaan kuntatason vaaliteemaksi.</t>
  </si>
  <si>
    <t>Yksityistäminen,Tuulivoima,Kuntayhteistyö</t>
  </si>
  <si>
    <t>Rautalammen</t>
  </si>
  <si>
    <t>Rautavaara</t>
  </si>
  <si>
    <t>18-134007</t>
  </si>
  <si>
    <t>Rautavaara on väestökadosta kärsivä kunta Pohjois-Savon laidalla. Työttömyys ja ikärakenne tuovat paineita taloudelle, mutta Rautavaara on sinnitellyt itsenäisenä. Kunnanjohtaja on vitsaillut, että Kuopio voisi liittyä Rautavaaraan. Yrityssaneeraukseen hakeneen Rautavaaran tietoverkko-osuuskunnan talousvaikeudet ovat tuoneet miljoonalaskun kunnalle. Tilanteen helpottamiseksi Rautavaara on lomauttamassa työntekijänsä. Kunnan erikoisuus on jo vuosikymmeniä toiminut oma nuorisosirkus.</t>
  </si>
  <si>
    <t>väestökato ja nuorisosirkus</t>
  </si>
  <si>
    <t>Lähiajan suurin kysymys on talouden alijäämä. Se on kasvanut rajusti etenkin yrityssaneerauksessa olevan tietoverkko-osuuskunnan miljoonien eurojen lainojen takausten ja luottotappioiden takia. Tämän vuoden talousarvio on laadittu lähes miljoona euroa alijäämäiseksi, ja valtionosuudet ovat pienenemässä. Lainaa on tänä vuonna jo runsaat 9 000 euroa asukasta kohden. Kunnan henkilöstömitoitus aiotaan arvioida toukokuun loppuun mennessä, ja eteen tulee keskustelu lukion lopettamisesta ikäluokkien pienentyessä. Puolueet ennakoivat palveluiden karsimista, veroprosentin nostamista ja kunnallisten maksujen korotuksia.\nEhdokkaiden määrä on pudonnut. 17-paikkaiseen valtuustoon on tarjolla vain 30 ehdokasta, joten yli puolet ehdokkaista pääsee läpi. Nykyisestä valtuustosta sivuun jää noin puolet, sillä ehdolla on yhdeksän nykyistä valtuutettua.</t>
  </si>
  <si>
    <t>Lukio,Alijäämä,Kuntatalous</t>
  </si>
  <si>
    <t>Rautavaaran</t>
  </si>
  <si>
    <t>Rautjärvi</t>
  </si>
  <si>
    <t>18-137118</t>
  </si>
  <si>
    <t>Rautjärvellä kitetytyvät pienen kunnan tyypilliset ongelmat: katolleen kääntynyt ikärakenne ja vaikeus luoda uusia työpaikkoja. Ongelma uhkaa muodostua kierteeksi, sillä muuttotappio ja ikääntyminen ovat kääntäneet veroennusteet laskuun. Ilmiö ei vaikuta ainoastaan verotulohoin, vaan koko entisen suurpitäjän elinvoimaisuuteen. Elintärkeä työllistäjä kunnassa on Metsä Boardin Simpeleen kartonkitehdas, ja yhtä tärkeä on junayhteys kuntakeskus Simpeleen asemalle.</t>
  </si>
  <si>
    <t>pelastaako junayhteys?</t>
  </si>
  <si>
    <t>Rautjärvi kamppailee tosissaan elinvoimansa kanssa tulevallakin valtuustokaudella. Kun Ruokolahti torppasi yhdistymisen Imatran kanssa, Rautjärvellä ei ole toistaiseksi muuta mahdollisuutta kuin selvitä yksin. Talous nojaa Simpeleen Metsä Boardin tehtaaseen, jonka henkilöstöä ollaan vähentämässä kymmenillä meneillään olevissa yt-neuvotteluissa. Rautjärvi on lupautunut ottamaan 40 oleskeluluvan saanutta turvapaikanhakijaa vuoden 2017 loppuun mennessä, ja tulevalla vaalikaudella käydään varmasti keskustelua tämän suuntauksen jatkamisesta. Palvelujen kuihtuminen on huolenaiheena. Viimeisimpänä, kun Rautjärven asemanseutu oli jäämässä ilman kauppaa, kunta riensi avuksi osoittamalla kaupalle tilat.\nRautjärvellä valtuustopaikkoja on jaossa 21, joita tavoittelee neljästä eri puolueesta 48 ehdokasta, joten lähestulkoon joka toinen ehdokas tulee valituksi.</t>
  </si>
  <si>
    <t>Elinvoima,Muuttotappio,Palvelut</t>
  </si>
  <si>
    <t>Rautjärven</t>
  </si>
  <si>
    <t>Reisjärvi</t>
  </si>
  <si>
    <t>18-42945</t>
  </si>
  <si>
    <t>Pohjois- ja Keski-Pohjanmaan rajalla sijaitseva Reisjärvi komeilee vuodesta toiseen maakunnan pienimmän työttömyysasteen tilastokärkenä. Kuntalaisia työllistävät isojen tilojen maatalous ja palvelut. Suurin selittävä tekijä on kuitenkin pendelöinti: joka neljäs reisjärvinen käy töissä muualla, kuten Sievissä, Haapajärvellä ja Ylivieskassa. Tulevat pulmat ovat työikäisen väestön vähenemisessä ja lähipalvelujen säilymisessä keskellä sote-uudistusta.</t>
  </si>
  <si>
    <t>loistaa pienellä työttömyydellään</t>
  </si>
  <si>
    <t>Valtuusto ehti jo viime vuonna päättää liittymisestä Keski-Pohjanmaahan, mutta valtio suitsi suunnitelmia. Maakunnan vaihto puhuttaa varmasti vielä kuntavaaleissakin. Reisjärvi on yksi Suomen velkaisimmista kunnista, eikä velkataakkaa voi väistellä. Vastapainoksi Reisjärvellä on yksi maakunnan parhaista työllisyystilanteista ja miljoonien sijoitusvarallisuus, jotka antavat liikkumavaraa. Uusien yrityshankkeiden toivotaan tuovan kuntaan jopa kymmeniä uusia työpaikkoja, mikä puolestaan voi heijastua asuntorakentamisen tarpeisiin.\nReisjärven 21-paikkainen valtuusto pienenee neljällä. Vaaleissa on käyty perinteisesti taistelua vain toiseksi suurimman puolueen paikasta keskustan takana.</t>
  </si>
  <si>
    <t>Yrityshankkeet,Velka,Työpaikat</t>
  </si>
  <si>
    <t>Reisjärven</t>
  </si>
  <si>
    <t>Riihimäki</t>
  </si>
  <si>
    <t>18-126842</t>
  </si>
  <si>
    <t>Riihimäki on Uudenmaan ja Hämeen saranakaupunki, johon yhdistetään rautatie, varuskunta ja lasi. Riihimäki sai aikanaan kasvusykäyksensä rautatiestä, eikä merkitys tärkeänä risteyskaupunkina ole vähentynyt. Edullinen sijainti myös kolmostien kupeessa on vaikuttanut siihen, että kaupungissa on isoja yrityksiä Ekokemista Valioon. Huolissaan päättäjät ovat kaupungin velkamäärästä, ja liitoskeskustelua Lopen ja Hausjärven kanssa on käyty välillä kiihkeästi.\nLasiteollisuutta Riihimäellä ei ole ollut laajassa mittakaavassa aikoihin, mutta Suomen Lasimuseon ja pienempien yrittäjien myötä lasi on edelleen osa Riihimäkeä. Kansainvälistä näkyvyyttä Riihimäki saa joka toinen vuosi järjestettävistä Erämessuista. Monelle Riihimäki on silti tuttu vain junan ikkunasta katsellen.</t>
  </si>
  <si>
    <t>elää ja kasvaa rautatiestä</t>
  </si>
  <si>
    <t>Kokoomuksen ja SDP:n tasapäisesti hallitseman Riihimäen talous on jälleen vaalien puheenaiheena. Kaupunki on paikannut tappiollisia tilinpäätöksiään vesihuoltoliikelaitoksen avulla. Investointeihin kaupunki on tarvinnut lainaa, jota on jo reippaasti päälle 4 000 euroa asukasta kohden ja taloussuunnitelmassa lainaa tarvitaan lisää. Valtapuolueet suhtautuvat lainanottoon eri tavoin. Kokoomus haluaa tiukempaa taloudenpitoa ja lainakuria. Sosialidemokraatit muistuttavat, että lainalla on saatu paljon aikaan, eikä järkevää lainanottoa tule pelätä.\nVasemmistoliitolla on Riihimäellä perinteisesti vahva asema. Puolueesta löytyy viime vaalien äänikuningatar Erja Hirviniemi ja kansanedustaja Aino-Kaisa Pekonen. Kristillisdemokraateille tärkeä on Riihimäen toinen kansanedustaja Päivi Räsänen. Hän toi viime vaaleissa puolet puolueen äänistä.</t>
  </si>
  <si>
    <t>Talous,Lainanotto</t>
  </si>
  <si>
    <t>Riihimäen</t>
  </si>
  <si>
    <t>Ristijärvi</t>
  </si>
  <si>
    <t>18-137739</t>
  </si>
  <si>
    <t>Vaikka hieman yli tuhannen asukkaan Ristijärvi on Kainuun kunnista pienin, se ei häviä maisemien puolesta isommilleen. Maisemaa värittävät järvet ja korkealle kohoava laskettelu- ja retkeilykohde Saukkovaara. Tiukan taloudenpidon periaatteella toimiva kunta on profiloitunut senioriystävälliseksi, millä se yrittää repiä hankalasta väestötilanteesta irti sen mikä on saatavissa.</t>
  </si>
  <si>
    <t>maalauksellinen väestökatokunta</t>
  </si>
  <si>
    <t>Ristijärven uuden valtuuston on oltava valmiina toimimaan lähipalveluiden turvaamiseksi. Pohdittavaksi tulee se, tarjoaako kuntaliitos paremmat lähipalvelut kuin oman kunnan ylläpitäminen. Koska elinvoiman kehittäminen on siirtynyt enemmän maakunnilta kuntien tehtäväksi, maakuntakeskuksen Kajaanin naapurissa sijaitsevassa kunnassa mietitään, miten säilytetään yksityinen yritystoiminta ja sitä kautta kunnan vireys.\nTavoitteiden saavuttaminen vaatii valtuutettujen yhteen hiileen puhaltamista. Valtuuston koko pienenee kahdella valtuutetulla 15:een. Keskusta pitää edelleen pintansa suurimpana puolueena ilman haastajia.</t>
  </si>
  <si>
    <t>Kuntaliitos,Lähipalvelut,Yritykset</t>
  </si>
  <si>
    <t>Ristijärven</t>
  </si>
  <si>
    <t>Rovaniemi</t>
  </si>
  <si>
    <t>18-139808</t>
  </si>
  <si>
    <t>Joulupukin kotikaupunki ja pinta-alaltaan Euroopan suurin kaupunki – mutta vasta Suomen viidenneksi suurin kunta – opettelee toimimaan ilman tehotonta tilaaja-tuottajamallia. Kaupunki ei ole kymmenen vuoden aikana oppinut yhdistämään maalaiskunnan ja kaupungin hyviä toimintoja, vaan tilanne heijastuu yhä päätöksentekoon ja johtamiseen.\nKaavamuutoksilla on kohennettu yritystonttien määrää ja luodaan kehitysvaraa muun muassa Ounasvaaralle ja keskustaan, valituksista huolimatta. Sisäilmaongelmaiset koulut, päiväkodit, terveyskeskus ja uimahalli vaativat pikaisia ratkaisuja. Talous ei ole tasapainossa ja investoinnit tehdään velkarahalla. Alvar Aallon suunnitteleman Lappia-talon peruskorjauksen epäselvyyksiä käsitellään vielä pitkään. Kaupunki pääsi mukaan työvoima- ja yrityspalvelujen kokeiluun, jossa etsitään uusia polkuja työelämään. Yliopistokoulutus on kaupungille tärkeä ja takaa osaltaan nuorten pysyvyyttä pohjoisessa.\nMatkailuinvestoinnit ovat hyvässä vauhdissa, ja kansainvälinen kiinnostus on suurta. Turisteille Rovaniemi on Lapin ensimmäinen etappi ja eksoottinen pohjoinen kaupunki.</t>
  </si>
  <si>
    <t>Euroopan kookkain kaupunki</t>
  </si>
  <si>
    <t>Lapin pääkaupungissa puhuttavat uuden uimahallin paikka, homekoulujen kohtalo, edelleen nousevat kalliit maksut ja kireä verotus. Vaikka kaupungin velkataakka on vielä keskimääräistä keveämpi, se kasvaa – kuinka pitkään investointeja tehdään velaksi? Rovaniemellä on hyvä pöhinä päällä: väkiluku kasvaa, asuntoja rakennetaan ennätystahtia, yrityksillä pyyhkii hyvin ja erityisesti matkailu on hurjassa vedossa.\nRovaniemen valtuusto pienenee kahdeksalla paikalla 51:een valtuutettuun. Keskusta on suurin ryhmä. Kokoomus yrittää jälleen haastaa ykköspuolueen, ja tällä kertaa yhtenä aseena on vaaliliitto kristillisdemokraattien kanssa. Päättyvällä vaalikaudella on nähty loikkauksia, joista eniten on kärsinyt perussuomalaisten ryhmä. Perussuomalaisten ryhmä on kutistunut neljällä viiteen paikkaan. Vihreiden ryhmä on pienentynyt kolmesta kahteen.</t>
  </si>
  <si>
    <t>Kuntatalous,Uimahalli</t>
  </si>
  <si>
    <t>Rovaniemen</t>
  </si>
  <si>
    <t>Ruokolahti</t>
  </si>
  <si>
    <t>18-145125</t>
  </si>
  <si>
    <t>Kirkonmäen eukoista tuttu Ruokolahti on Etelä-Karjalan vanhoja emäpitäjiä. Kunta kuvailee itseään saaristokunnaksi, sillä Saimaa pilkkoo sen pinta-alaa kauttaaltaan. Talous on viime vuodet ollut tasaisen hyvällä uralla, mutta mittavat kouluinvestoinnit ovat alkaneet heikentää sitä. Väkiluku vähenee, mutta ilmapiiriä piristävät ja tuloja tuovat kuntaa kesäisin sankasti kansoittavat kesäasukkaat. Kuntaliitoksia ei vallitsevassa tilanteessa aktiivisesti ajeta.</t>
  </si>
  <si>
    <t>talousvahva saaristokunta</t>
  </si>
  <si>
    <t>Ruokolahti torppasi menneellä valtuustokaudella haaveet Imatran, Rautjärven ja Ruokolahden kuntaliitoksesta. Jatkossa iso kysymys onkin yhteistyö Imatran kanssa. Ruokolahdella on tarkoitus aloittaa uuden koulun rakennustyöt kirkonkylälle vielä kevään aikana, ja kunnan perus- ja esiopetus keskitetään sinne 2018–2019 lukukauden alusta. Investointi on iso ja laittaakin pienen kunnan talouden isolle rasitukselle. Myös koulukuljetukset tuottanevat päänvaivaa tuleville päättäjille.\nKeskustan valta-asema Ruokolahdella on koetuksella, kun ministeri Kimmo Tiilikainen siirtyi ehdolle Helsinkiin ja jättää ison äänipotin jaettavaksi muille.</t>
  </si>
  <si>
    <t>Investoinnit,Äänipotti,Valta-asema</t>
  </si>
  <si>
    <t>Ruokolahden</t>
  </si>
  <si>
    <t>Ruovesi</t>
  </si>
  <si>
    <t>18-128792</t>
  </si>
  <si>
    <t>Ruovesi tykästyi kahteen vastaanottokeskukseensa ja haluaisi säilyttää ne lakkauttamispäätöksestä huolimatta. Tulijat ovat olleet perheitä, mikä nähdään mahdollisuutena saada kymmeniä uusia oppilaita kouluihin ja asukkaita tyhjiin vuokra-asuntoihin. Kantaväestö kunnassa vähenee: uusia kuntalaisia ei synny yhtä paljon kuin kuolee. Ruovesi on saanut kiinnostavan luonnon: siellä ovat muun muassa Helvetinjärven kansallispuisto ja Helvetinkolu-rotko sekä Muroleen kanava.</t>
  </si>
  <si>
    <t>maahanmuuttajiin tykästynyt</t>
  </si>
  <si>
    <t>Ruovesi on saanut taloutensa ylijäämäiseksi, joten uusi valtuusto saa hyvän alun. Toisaalta edessä on iso urakka parantaa vanhusvoittoisen kunnan elinvoimaa ja kääntää laskeva asukasluku nousuun. Soten ja maakuntahallinnon tullessa kunnan budjetista katoaa likimain 70 prosenttia.\nUudella valtuustolla ei näillä näkymin ole vastassa isoja rakennus- tai saneeraushankkeita. Seuraavana tavoitteena on ainakin kylien ja elinkeinojen elvyttäminen. Myös kunnan kaunista luontoa halutaan hyödyntää paremmin ja kehittää Helvetinjärven kansallispuistoa matkailijoille entistä kiinnostavammaksi.</t>
  </si>
  <si>
    <t>ylijäämä,väkikato,luontomatkailu</t>
  </si>
  <si>
    <t>Ruoveden</t>
  </si>
  <si>
    <t>Rusko</t>
  </si>
  <si>
    <t>18-138216</t>
  </si>
  <si>
    <t>Turun seutukuntaan kuuluva Rusko niittää mainetta taloustaitajana. Perusvarovaisuus, nuukuus ja pitkäjänteisyys ovat päätöksiä tehdessä kirkkaina mielessä. Palveluja ei ole tapana karsia. Ruskon painajainen olisi liitos Turkuun. Osa päättäjistä potee edelleen vainoharhaisuutta hallituksen kuntarakenneuudistuksen jäljiltä. Rusko on tottunut toimimaan sovittelijana maatalouden ja muuttovoittoa tuovan rivitalo- ja omakotiasutuksen eturistiriitojen välissä.</t>
  </si>
  <si>
    <t>liitos pyörii painajaisena</t>
  </si>
  <si>
    <t>Rusko vaalii hillittyä kasvua. Palveluverkko- ja investointiratkaisuissa maltti on valttia. Ruskon päättäjät arvostavat talouden taitajia. Niinpä uudeksi kunnanjohtajaksi valittiin pankinjohtajakokemusta omaava Harri Hiitiö.&amp;quot;Maaseutumaiselle pikkukunnalle luonteen omaisesti Ruskon kaikki puolueet on pyritty osallistamaan konsensushengessä päätöksentekoon. Kokoomus, keskusta ja SDP erottuvat silti suurimpina joukosta. Valtuustossa puheenjohtajat eivät lopu helposti kesken, sillä nuijaa heiluttavan puheenjohtajan apuna toimii peräti neljä varapuheenjohtajaa.</t>
  </si>
  <si>
    <t>Palvelut,Talous</t>
  </si>
  <si>
    <t>Ruskon</t>
  </si>
  <si>
    <t>Rääkkylä</t>
  </si>
  <si>
    <t>18-130253</t>
  </si>
  <si>
    <t>Kunta on tunnettu &amp;quot;Rääkkylän mallista&amp;quot; eli siitä, että se ulkoisti kaikki sote-palvelunsa yksityiselle yritykselle 2010-luvun alussa. Kriisikunnaksi nimetty Rääkkylä on taistellut rajusti itsenäisyydestään. Kunta valitti korkeimpaan hallinto-oikeuteen valtion määräämästä pakkoliitoksesta Kiteeseen. Rääkkylä juhli oikeuden yllättävää ennakkopäätöstä marraskuussa 2016, kun pakkoliitos raukesi. Kauniin saaristokunnan asukkaat vaikuttavat edelleen tyytyväisiltä elämäänsä ja palveluihinsa, ja kansanmusiikki soi kesäisin Värttinän synnyinseudulla.</t>
  </si>
  <si>
    <t>Pohjois-Karjalan gallialaiskylä</t>
  </si>
  <si>
    <t>Valtioneuvosto esitti kehnon taloustilanteen vuoksi pakkoliitosta Kiteen kaupunkiin, mutta Rääkkylä sai pitää itsenäisyytensä korkeimman hallinto-oikeuden päätöksellä. Kunnalla on edelleen vaikeuksia saada rahat riittämään palveluihin, koska vähälukuinen väestö on vanhusvoittoista ja verotulot ovat alhaiset. Uuden valtuuston suurin haaste onkin pitää talous tasapainossa ja turvata lähipalvelut. Rääkkylä tarvitsee uusia yrityksiä, työpaikkoja ja asukkaita. Mahdollisuuksia kunta näkee esimerkiksi järviluontoon tukeutuvassa matkailussa ja luomutuotannossa. Tulevaisuuden hankkeena osuuskunta on rakentanut nopean valokuituverkon.\nMyös uudessa valtuustossa on 21 jäsentä. Keskusta vetää yhä Rääkkylän kuntapolitiikkaa, mutta perussuomalaiset rynni viime vaaleissa vasemmistopuolueiden ohi toiseksi suurimmaksi ryhmäksi. Vaaleissa seurataan, saavatko vihreät ja kokoomus valtuutettuja vai jakavatko nykyiset valtuustopuolueet paikat keskenään.</t>
  </si>
  <si>
    <t>itsenäisyys,kuntatalous,lähipalvelut,vesistömatkailu</t>
  </si>
  <si>
    <t>Rääkkylän</t>
  </si>
  <si>
    <t>Saarijärvi</t>
  </si>
  <si>
    <t>18-147710</t>
  </si>
  <si>
    <t>Saarijärvellä huolta aiheuttaa väestön väheneminen. Väkiluku on parissa vuodessa painunut alle 10 000 asukkaan. Kaupungin neljän miljoonan euron kertynyt ylijäämä on kuitenkin hyvä. Saarijärvellä eletään biotuotehuumaa – kaupunkiin on noussut Biotalouskampus edistämään alan tutkimusta ja koulutusta. Naapuri-Äänekosken suurtehtaan suora työllisyysvaikutus on kuitenkin jäänyt pettymykseksi. Luontomatkailun vetonaula on Pyhä-Häkin kansallispuisto.</t>
  </si>
  <si>
    <t>biohuumaa ja -pettymyksiä</t>
  </si>
  <si>
    <t>Saarijärvellä asukkaita puhuttavat korjausta tarvitsevat koulut, väkiluvun pieneneminen, tuulivoima sekä laajakaista. Koulujen iso korjaustarve tietää huomattavia investointeja, mutta myös koulujen lakkauttamisia. Kouluinvestoinneista riittää ratkottavaa tulevallekin valtuustolle. Laajakaistahanke on Saarijärvellä edennyt kiemurrellen – aina oikeussaliin asti. Kaupungissa onkin harkittu valokuituverkon loppuun viemistä omana toimintana.\nKaupunginvaltuuston koko pienenee – 35 valtuutetun sijaan Saarijärvelle valitaan 31 valtuutettua. Valtuuston suurin ryhmä on keskusta, jota haastaa SDP. Kuluneella valtuustokaudella sen riveihin myös loikattiin keskustasta.</t>
  </si>
  <si>
    <t>Kouluverkko,Sote-palvelut,Laajakaista,Työpaikat</t>
  </si>
  <si>
    <t>Saarijärven</t>
  </si>
  <si>
    <t>Salla</t>
  </si>
  <si>
    <t>18-145115</t>
  </si>
  <si>
    <t>Salla markkinoi itseään keskellä-ei-mitään olevana paikkana. Rajanylityspaikka on merkittävä väylä Barentsin alueelle, ja Sallan kautta kulkee rahtia ja turisteja. Kunta on keskittänyt investointinsa Sallatunturin kehittämiseen. Maa- ja metsätalous ovat yhä merkittäviä, ja rajan odotetaan säteilevän palvelutarpeen kasvua erityisesti kirkonkylälle. Väestönkehitys on huolestuttava: Salla on kutistunut ja vanhentunut vahdilla.</t>
  </si>
  <si>
    <t>portti Barentsin alueelle</t>
  </si>
  <si>
    <t>Itärajan kunta &amp;quot;keskellä ei mitään&amp;quot; haluaa pitää peruspalvelut sote-mylläkän jälkeenkin. Kunta on remontoinut terveyskeskusta vuosien ajan, ja viimeisen vaiheen pitäisi olla valmis vuonna 2019. Rajanylityspaikka tuo elämää harvaan asuttuun kuntaan. Venäläisten tulo näyttää elpyvän ruplan kurssin vahvistumisen myötä, mutta suurin osa heistä ajaa Sallan ohi ostoksille isompiin paikkoihin. Matkailun lisäksi maa- ja metsätalous ovat edelleen merkittäviä elinkeinoja. Kunnan väestö on vähentynyt ja vanhentunut nopeasti.\nKeskusta on selkeä ykkönen valtuustossa, perussuomalaiset ja vasemmistoliitto jakavat toiseksi suurimman ryhmän paikan. Valtuusto pienenee kuudella hengellä 21 valtuutettuun. Puolueilla on ollut hankalaa saada ehdokkaita, eikä edes keskusta ole saanut täyttä ehdokaslista enää pitkään aikaan.</t>
  </si>
  <si>
    <t>Palvelut,Rajakauppa</t>
  </si>
  <si>
    <t>Sallan</t>
  </si>
  <si>
    <t>Salo</t>
  </si>
  <si>
    <t>18-135495</t>
  </si>
  <si>
    <t>Salo tarjoaa kuntavaaliehdokkailleen vastuunkantoa tuutin täydeltä. Edellisellä vaalikaudella sortui Nokia ja kuluvalla Microsoft. Talouden sopeuttamisohjelmista on tullut pikemminkin sääntö kuin poikkeus. Tasapaino lähenee, mutta se edellyttää vaikeita päätöksiä myös jatkossa. Työttömyys on jämähtänyt 15 prosentin tuntumaan ja asukasmäärä vähenee.\nUusia, lupaavia yritysaihioita on kehitteillä, mutta matka on pitkä. Mullistava Turing-puhelin ja supernopean Hyperloopin koerata ovat korkealentoisimmasta päästä. Päätöksentekoa koetteleva kuppikuntaisuus on kuntaliitoksen peruja. Valtuutetun asuinpaikalla on usein enemmän merkitystä kuin puoluetaustalla. Salon tori on sentään nettiäänestyksen perusteella Suomen paras.</t>
  </si>
  <si>
    <t>haasteita kuntapäättäjille</t>
  </si>
  <si>
    <t>Nokian ja Microsoftin alasajo sekä talouden pohjakosketus alkavat olla Salon osalta historiaa. Kuluvan vuoden budjetti antaa viitteitä valoisammasta tulevaisuudesta, vaikka sopeutustoimet vaativat edelleen jatkoa. Työparikseen valtuusto saa uuden kaupunginjohtajan, kun Lauri Inna aloittaa virassa toukokuussa. Haasteita tuo tullessaan Microsoftin kiinteistöön sijoittuva osaamiskeskushanke.\nSalon poliittista kenttää hallitsee kolme suurta: kokoomus, SDP ja keskusta ovat lähes tasavahvoja. Ajoittaisista välien kiristymisistä huolimatta, ryhmien yhteistyö on sujunut vaalikauden aikana kohtuullisesti. Kuntavaaleissa kiinnostuksen kohteina ovat myös ryhmien sisäiset voimasuhteet.</t>
  </si>
  <si>
    <t>Sopeutustoimet,Osaamiskeskus</t>
  </si>
  <si>
    <t>Salon</t>
  </si>
  <si>
    <t>Sastamala</t>
  </si>
  <si>
    <t>18-132654</t>
  </si>
  <si>
    <t>Sastamala ei oikein yllä Tampereen imuun. Väki vähenee, opiskelijat eivät palaa ja töissä käydään usein muualta. Toisaalta työttömyys on maakunnan alhaisimpia, ja yrityksissä syntyy tavaraa myös vientiin kalajalosteista sairaalasänkyihin ja palloventtiileihin. Uusia yritys- ja asuinalueita on valmiina rakentajille.\nSastamala on palapeli. Se koottiin kymmenessä vuodessa viidestä palasta, joista osa oli ennestäänkin liimattu. Vammalaa kehitetään keskustana, mutta muutkin taajamat on päätetty pitää elossa. Se maksaa: kaupungissa on toistakymmentä alakoulua ja kahdeksan kirjastoa. Jälkimmäinen sopii profiiliin vanhan kirjallisuuden päivien kotipaikkana. Kirkkoja on peräti 11, ja tunnetuin niistä lienee Tyrvään keskiaikainen Pyhän Olavin kirkko. Sen rakentaminen uudestaan tuhopolton raunioille oli talkoohengen voitto.</t>
  </si>
  <si>
    <t>viiden palan palapeli</t>
  </si>
  <si>
    <t>Sastamalassa on monen kuntaliitoksen perintönä iso valtuusto, joka pienenee nyt 59 jäsenestä 43:een. Myös lautakunnissa paikat vähenevät. Kestoaihe vaaleissa on uimahalli, joka on varmasti uudenkin valtuuston asialistalla. Siitä on Vammalassa puhuttu viitisenkymmentä vuotta, mutta edes tonttia ei vielä ole. Uuden Varilan koulun rakentaminen on iso ja pakollinen investointi, sillä vanhaa vaivaavat sisäilmaongelmat.\nUusi valtuusto joutuu pohtimaan myös entisten kuntakeskusten muita palveluita, esimerkiksi kirjastojen säilymistä. Väkiluku vähenee, joten päättäjille riittää töitä alamäen pysäyttämisessä ja kaupungin elinvoiman turvaamisessa. Aluesairaalan palvelujen säilyminen on koko Lounais-Pirkanmaan yhteinen huoli. Kirjapääkaupungin tuleville päättäjille tipahtaa myös kirjapähkinöitä: avustetaanko kirjamuseo Pukstaavia entiseen tapaan ja rakennetaanko herra Hakkaraisen talon naapuriin Tatun ja Patun talo.</t>
  </si>
  <si>
    <t>uimahalli,väkikato,kulttuuri</t>
  </si>
  <si>
    <t>Sastamalan</t>
  </si>
  <si>
    <t>Sauvo</t>
  </si>
  <si>
    <t>18-91418</t>
  </si>
  <si>
    <t>Turun ja Salon välissä sijaitsevan Sauvon valtuutetut korostivat asukkaiden tahtoa torjuttuaan kuntaan suunnitellun tuulivoimapuiston. Kyse oli myös poliittisesta itsesäilytysvaistosta, sillä voimaloita vastaan tehtyihin muistutuksiin kertyi satoja nimiä. Rakennusinvestoinnit koettelevat jatkossa Sauvon taloutta. Sisäilmaongelmainen kunnanvirasto on käyttökelvoton, ja koulukeskus vaatii mittavan korjauksen ja laajennuksen. Markkinavaltti on tulossa jalkapallosta. Peimari United nousi sarjaporrasta ylemmäs jo neljännen kerran perätysten ja pelaa ensi kaudella kakkosdivisioonassa.</t>
  </si>
  <si>
    <t>ei tuulivoimalle, kyllä jalkapallolle</t>
  </si>
  <si>
    <t>Sauvon päätöksentekoon yhdistetään perinteisesti sopuisuus ja yksituumaisuus. Kuluneella valtuustokaudella on kuultu myös kriittisempiä kannanottoja muun muassa tuulivoimarakentamiseen ja uuden kunnanviraston sijoituspaikkaan liittyen. Sauvossa riittää keskeisiä keskustavaikuttajia. Kansanedustaja Esko Kiviranta johtaa valtuustoa, entinen piirin pitkäaikainen toiminnanjohtaja Risto Ervelä on kunnanhallituksen puikoissa ja Satu Simelius valittiin marraskuussa puoluevaltuuston varapuheenjohtajaksi.\nViime kuntavaaleissa Sauvon valtuustoryhmien joukkoon nousivat uusina perussuomalaiset ja vihreät. Nyt samaa temppua yrittää vasemmistoliitto.</t>
  </si>
  <si>
    <t>Talous,Kunnanvirasto</t>
  </si>
  <si>
    <t>Sauvon</t>
  </si>
  <si>
    <t>Savitaipale</t>
  </si>
  <si>
    <t>18-130585</t>
  </si>
  <si>
    <t>Laskevan asukasluvun Savitaipaleella talouteen on viime vuosina saatu piristymisen merkkejä. Kunnan kassavarannot ovat vakaat ja Savitaipaleella on investoitu mittavasti esimerkiksi kattavan valokuituverkon rakentamiseen. Kunta haluaisi kerryttää matkailueuroja, mutta toistaiseksi sen valtti on vain Saimaaseen laskeva kirkasvetinen Kuolimo-järvi, jossa elää rauhoitettu saimaannieriä.</t>
  </si>
  <si>
    <t>saimaannieriän vakaa kotikunta</t>
  </si>
  <si>
    <t>Savitaipale ponnistelee työpaikkaomavaraisuuden puolesta. Kunnassa tympäännyttiin viime vaalikaudella alueellisen elinkeinoyhtiön palveluksiin ja tilalle etsittiin oma elinkeinoasiamies. Savitaipaleella on aikomus vetää valokuitukaapeli kuluvan vuoden aikana myös syrjäseutujen torppiin ja kesäasumuksiin. Kunta on projektin merkittävä rahoittaja. Itse tuotetut koulu-, kulttuuri- ja liikuntapalvelut ovat kunnassa kunnia-asia. Toistuvasti esiin nouseva kysymys kuuluu, onko pienellä paikkakunnalla mahdollista säilyttää oma lukio.\nPitkäaikainen kunnanjohtaja jää eläkkeelle keväällä, joten kunnassa on edessä uusi aikakausi. Valtuuston 21 paikasta 10 oli viime kaudella keskustalaisten valtuutettujen hallussa, puolueella on siis jopa mahdollisuus yksinkertaiseen enemmistöön.</t>
  </si>
  <si>
    <t>Yrittäjyys,Lukio</t>
  </si>
  <si>
    <t>Savitaipaleen</t>
  </si>
  <si>
    <t>Savonlinna</t>
  </si>
  <si>
    <t>Nyslott</t>
  </si>
  <si>
    <t>18-128389</t>
  </si>
  <si>
    <t>Savonlinna tunnetaan oopperasta, linnasta ja silmiä hivelevistä järvimaisemista. Tummia pilviä kasaantuu kuitenkin kesäidyllin taivaanrantaan: talvi on pitkä ja ongelmia on kasaantumassa enemmän kuin Savonlinna jaksaa kantaa. Väestötappio saa vauhtia, kun opettajakoulutus loppuu vuonna 2018. Yliopiston lähtö vie Savonlinnasta 900 opiskelijaa, 300 työpaikkaa ja jättää vuokrataloyhtiöitä pulaan.\nKaupunki kamppailee sekä keskussairaalansa kohtalosta sote-uudistuksen keskellä että OKL:n lähdön kompensaatiorahoista. Kaupunkia rasitttaa jo entuudestaan korkea veroprosentti (22,5) ja tiukka talous. Hyvät ideat ovat Savonlinnassa tarpeen.</t>
  </si>
  <si>
    <t>oopperakaupunki kurituksessa</t>
  </si>
  <si>
    <t>Talous on jo pitkään ollut kurimuksessa, ja kuluvalla valtuustokaudella on tehty mittavia sopeutustoimia. Nyt puolueet kääntävät katseen valtion suuntaan ja odottavat hyvityksiä opettajankoulutuslaitoksen menettämisestä Joensuuhun. Tulevalla kaudella valtuustossa etsitään keinoja yritysten ja työpaikkojen houkuttelemiseksi. Myös investointikohteita riittää perusinfran uusimisesta matkailupalveluiden kehittämiseen. Korkea veroprosentti aiheuttaa hankausta: keskusta ja Perussuomalaiset haluavat laskea tuloveroprosenttia tuntuvasti, osa puolueista on valmiit jopa kiristämään verotusta.\nKeskusta ja SDP lähtevät kevään vaaleihin tasavahvoista asemista, joskin kummankin puolueen ehdokasmäärissä on tuntuvaa laskua. Kaikkiaan kuntavaaliehdokkaiden määrä on Savonlinnassa vähentynyt kolmanneksen. Suhteessa eniten on laskenut kristillisdemokraattien, vihreiden ja perussuomalaisten ehdokasmäärä. Vasemmistoliitto on ainut puolue, joka on onnistunut hankkimaan ehdokkaita saman verran kuin viime vaaleissa.</t>
  </si>
  <si>
    <t>Talous,Hyvitykset,Investoinnit,Veroprosentti</t>
  </si>
  <si>
    <t>Savonlinnan</t>
  </si>
  <si>
    <t>Savukoski</t>
  </si>
  <si>
    <t>18-134644</t>
  </si>
  <si>
    <t>Korvatunturin kunta on vuosikymmeniä odottanut Soklin kaivoksen avaamista. Norjalainen lannoiteyhtiö Yara on keskeyttänyt hankkeen valmistelun. Kaivoksella olisi huomattavat talous- ja työllisyysvaikutukset, mutta sen pelätään tuhoavan luontoa ja vaarantavan muun muassa Nuorttijoen taimenkannan ja poroelinkeinon. Kunnan velkaantuminen on taittunut, mutta liitos Pelkosenniemen kanssa on mahdollinen. Useita kunnan kiinteistöjä on käyttökiellossa sisäilmaongelmien vuoksi.</t>
  </si>
  <si>
    <t>kaivosteollisuuden imagopudotus tuntuu</t>
  </si>
  <si>
    <t>Ikuisuusaihe Soklin kaivos voi hyvinkin nousta esiin myös näissä kuntavaaleissa. Fosfaattikaivoksen avaamista on odotettu ja pelätty vuosikymmeniä. Toisaalta kaivoksen toivotaan pelastavan hiljenevän pitäjän, mutta sitä myös vastustavat monet poromiehet ja luontoväki. Savukoski tyrmäsi hiljattain naapurinsa Pelkosenniemen ehdottaman kuntaliitosselvityksen alkuunsa. Lapin toiseksi pienimmässä kunnassa pelätään, että sote-uudistus huonontaa lähipalveluja eikä esimerkiksi lääkäriin pääsisi jatkossa yhtä nopeasti kuin nyt.\nPikkukunnassa on ollut hankaluuksia saada riittävästi kuntavaaliehdokkaita. Tällä hetkellä keskusta on valtuuston ykköspuolue ja kokoomus on kakkosena. Valtuusto pienenee neljällä paikalla, kun valtuustoon valitaan 13 valtuutettua.</t>
  </si>
  <si>
    <t>Palvelut,Kuntaliitos,Sokli</t>
  </si>
  <si>
    <t>Savukosken</t>
  </si>
  <si>
    <t>Seinäjoki</t>
  </si>
  <si>
    <t>18-147396</t>
  </si>
  <si>
    <t>Etelä-Pohjanmaan maakuntakeskus symboloi maakuntaansa: Seinäjoki on rakenteeltaan kuin isoksi pullahtanut maaseutukylä. Kaupungilla on vauhti päällä: kasvu kurakauppalasta vetovoimaiseksi keskukseksi muutamassa vuosikymmenessä on kuin tuhkimotarina. Kasvu on tuonut myös taakkaa, kun uusia asuinalueita, kouluja ja päiväkoteja on pitänyt rakentaa. Kaupunki on velkaantunut, joutunut voimakkaasti säästämään ja tasapainottamaan talouttaan. Tämä työ on kesken.\nYrittäjämaakunnan keskus symboloi maakuntaansa myös yrittäjyydessä. Elintarviketeollisuus (Atria ja Valio) on lippulaiva, mutta elinkeinorakenteen monipuolisuus on kantanut taantumankin aikana. Yritykset ovat kiitelleet kaupunkia. Sijainti pääradan varrella on keskeinen vetovoimatekijä. Oman lentokentän muuttumista höyhensarjalaiseksi on surtu, mutta toisaalta kaupunkiin on saatu viimein ohitustie.\nSeinäjoki on etenkin kesäaikaan poikkeuksellisen vilkas tapahtumakeskus. Aalto-keskus vetää turisteja Aasiaa myöden. Seinäjokelaiset palloiluseurat kamppailevat lähes vuosittain mitaleista valtakunnan pääsarjoissa.</t>
  </si>
  <si>
    <t>tuhkimotarina pohjalaisittain</t>
  </si>
  <si>
    <t>Seinäjoki valmistautuu tulevaan valtuustokauteen perustamalla elinvoima- ja kilpailukykytoimialan, jolle tulee oma lautakunta. Oleellista on pysyä kärkipäässä kilpailussa muita maakuntakeskuksia vastaan. Seinäjoki kokee olevansa vetovastuussa Etelä-Pohjanmaan maakunnasta, mutta se ei ole onnistunut vakuuttamaan muita hyväntahtoisuudestaan. Kaupunki saa jatkuvasti uutta väkeä, mutta rakentaminen velkaannuttaa. Isoja kaava- ja rakennushankkeita pitää saattaa päätökseen.\nKeskusta ja kokoomus kamppailevat jälleen suurimman puolueen asemasta. Viimeksi keskusta pääsi niskan päälle, ja se saa nyt täyden ehdokaslistan ja pari mielenkiintoista paluuta yrittävää. Kokoomus kamppailee ministeri Paula Risikon johdolla. SDP:n tavoitteena on saada menetetyt äänet takaisin. Perussuomalaiset kasvoi varteenotettavaksi ryhmäksi, mutta uusiiko se paikkansa? Pienillä puolueilla, etenkin vihreillä ja vasemmistolla, tuntuu olevan nostetta.</t>
  </si>
  <si>
    <t>elinvoima,rakentaminen,yrittäjyys,maakuntayhteistyö</t>
  </si>
  <si>
    <t>Seinäjoen</t>
  </si>
  <si>
    <t>Sievi</t>
  </si>
  <si>
    <t>18-136772</t>
  </si>
  <si>
    <t>Sievin kunta sijaitsee Pohjois- ja Keski-Pohjanmaan rajalla. Väestönkehitys on viime vuosiin asti jatkanut kasvu-uralla toisin kuin monissa muissa kasvukeskusten ulkopuolella sijaitsevissa kunnissa. Sievi jää pääväylien väliin, mutta Kokkola–Kajaani- sekä Seinäjoki–Oulu-valtatiet tukevat teollisuutta ja kauppaa. Teollisuus työllistää kunnassa yli tuhat henkeä, ja suurimmat työnantajat ovat Scanfil, Sievin Jalkine, kunta ja Ojala-yhtymä. Myös maa- ja metsätaloudella on edelleen suuri merkitys. Sosiaali- ja terveyspalvelut Sievi ostaa kuntayhtymältä.</t>
  </si>
  <si>
    <t>teollisuuskunta pääväylien välissä</t>
  </si>
  <si>
    <t>Yrityspohja on vankka. Kolme isoa yritystä; Scanfil, Sievin Jalkine ja Ojala Group työllistävät yhteensä yli tuhat työntekijää. Moni työntekijöistä asuu kuitenkin muualla. Sievissä kehitellään uudenlaista digiajan tuotantopuistoa, jonka tavoitteena on vauhdittaa teollisia startup-yrityksiä. Lisäksi kunta auttaa monin tavoin muitakin uusia ja aloittelevia yrityksiä Sievi uusii terveyskeskustaan parin miljoonan euron remontilla. Lisäksi selvittelyissä on uuden liikekeskuksen rakentaminen, joka toisi kuntaan uusia työpaikkoja, palveluja ja asukkaitakin.\n27-paikkaisessa valtuustossa valta on vahvasti keskustalla, jolla on 18 valtuutettua. Perussuomalaisilla on 5 valtuutettua, vasemmistoliitolla 3 ja kokoomuksella 1.</t>
  </si>
  <si>
    <t>Yritykset,Investoinnit</t>
  </si>
  <si>
    <t>Sievin</t>
  </si>
  <si>
    <t>Siikainen</t>
  </si>
  <si>
    <t>18-137758</t>
  </si>
  <si>
    <t>Pieni pohjoissatakuntalainen kunta on pysynyt itsenäisenä eikä ole halunnut liittyä Kankaanpäähän. Suuri osa kunnan palveluista tuotetaan jo nyt yhteistyössä naapurien kanssa. Suomen pienempiin kuntiin kuuluvan Siikaisen väkiluku pienenee uhkaavasti vuosi vuodelta, ja kunnan komeaan puukirkkoon mahtuu seisomapaikat mukaan lukien jo enemmän väkeä kuin kunnassa on asukkaita. Matkailijoille Siikainen mainostaa kaunista luontoaan.</t>
  </si>
  <si>
    <t>kaikki asukkaat mahtuvat kirkkoon</t>
  </si>
  <si>
    <t>Pohjois-Satakunnan Siikainen on poliittisesti erikoinen kunta, sillä kristillisdemokraatit ovat keränneet kuntavaaleissa selvästi suuremman kannatuksen kuin kokoomus. Keskustan ykkösaseman uhkaaminen vaatisi jo varsinaista maanjäristystä perässä pyristeleviltä demareilta ja perussuomalaisilta.\nPikkukunta hylkäsi kuntaliitoksen Kankaanpään kanssa ja on yrittänyt sinnitellä itsenäisenä. Siikaisten poliitikot myöntävät itsekin, että 1 500 asukkaan kunnan pyörittäminen ei ole helppoa, vaikka mökkiläiset tuovat kesäisin lisätuloja. Esimerkiksi koulujen sulkeminen ei enää tuo säästöjä, koska kunnassa on vain yksi yhtenäiskoulu.\nVaaleihin tuo oman jännityksensä, onnistuuko ääntenlaskenta tällä kertaa kunnolla. Eduskuntavaaleissa kolme Siikaisissa annettua ennakkoääntä oli jäänyt huomioimatta vaalitulosta vahvistettaessa. Hallinto-oikeuden mukaan ääntenlaskennassa oli puutteita.</t>
  </si>
  <si>
    <t>Kuntatalous,Kuntayhteistyö</t>
  </si>
  <si>
    <t>Siikaisten</t>
  </si>
  <si>
    <t>Siikajoki</t>
  </si>
  <si>
    <t>18-130670</t>
  </si>
  <si>
    <t>Pohjois-Pohjanmaan maakunnan länsiosassa sijaitseva kunta on ollut paikallismedian otsikoissa Ruukin koulukeskuksen rakentamiseen liittyvien rahoitusvaikeuksien vuoksi. Kunnan investointihistorian suurin hanke on vaikeuksista huolimatta juuri valmistunut, ja kunta voi nyt keskittyä tulevaan. Haasteita riittää esimerkiksi väestökehityksen nostamisessa kasvu-uralle ja suhteellisen velkaantuneisuuden painamisessa alle 50 prosentin.</t>
  </si>
  <si>
    <t>suurinvestoinnista vihdoin eteenpäin</t>
  </si>
  <si>
    <t>Tuulivoima on herättänyt ja aiheuttanee jatkossakin kipakkaa keskustelua. Siikajoki haluaa olla elinvoimainen ja vireän kylätoiminnan maaseutukunta. Yrityksille ja asukkaille halutaan paremmat tietoverkkoyhteydet. Siikajoki joutuu vetämään tiukkaa talouspolitiikka, jota helpottaa isojen investointien puuttuminen. Myös matkailun kehittäminen nousee aiempaa enemmän esille hevoskeskuksen ja golf-kentän omaavassa meri- ja jokikunnassa.\nUuden valtuuston lisäksi Siikajoki siirtyy keväällä uuden kunnanjohtajan aikaan. Valta on tiukasti keskustalla, jolla on 17 valtuutettua. Viime vaaleissa puolue jäi yhden paikan päähän määräenemmistöstä. Toiseksi suurimman puolueen paikasta käydään tasaista taistelua. Kokoomuksella ja perussuomalaisilla on kolme valtuutettua, ja SDP:llä ja Vasemmistoliitolla kaksi kummallakin.</t>
  </si>
  <si>
    <t>Elinvoima,Tuulivoima,Matkailu</t>
  </si>
  <si>
    <t>Siikajoen</t>
  </si>
  <si>
    <t>Siikalatva</t>
  </si>
  <si>
    <t>18-140959</t>
  </si>
  <si>
    <t>Siikalatvan pulmana ovat väestön ikääntyminen ja muuttoliike kasvukeskuksiin. Kääntöpuolella ovat edulliset asumiskustannukset sekä kohtuullisen hyvät peruspalvelut erityisesti vanhojen kirkonkylien alueella. Merkittävimpiä työllistäjiä ovat julkiset palvelut, eli terveydenhuolto ja koulutus. Suurimpia teollisia työllistäjiä ovat konepajayhtiö SSAB alihankkijoineen sekä Kylmänen Food. Siikalatva on Suomen kuudenneksi suurin maidontuottaja.</t>
  </si>
  <si>
    <t>maidontuottaja pulmien äärellä</t>
  </si>
  <si>
    <t>Siikalatva joutuu tasapainottamaan tappiokierteestä kärsinyttä talouttaan. Säästöjä haetaan kuntapalvelujen ulkoistamisesta. Siikalatva on irtautunut peruspalvelukuntayhtymä Helmestä ja sote-palveluista vastaa Mehiläinen. Päivystys hoituu joko OYS:n yhteispäivystyksessä tai Mehiläisen Oulun yksikössä. Säästöjä odotetaan myös uudesta ruokapalvelu-yhtiöstä, joka toimittaa ruokaa kouluille ja Mehiläiselle. Isoja kysymyksiä ovat muuttotappion hillitseminen ja ikääntyvän väestön palvelujen varmistaminen, kun väkiluku laskee.\nKunnan 27-jäsenisessä valtuustossa keskustalla on 19 paikkaa ja määräenemmistö. PS ja SDP olivat viime vaaleissa vaaliliitossa, joka satoi perussuomalaisten laariin. Demarit menettivät kaksi ja PS voitti kolme paikkaa. Nyt puolueilla ei ole vaaliliittoa, ja valtakunnallisessa gallup-nosteessa ollut SDP haluaa paikkoja takaisin.</t>
  </si>
  <si>
    <t>Talous,Palvelut,Muuttotappio</t>
  </si>
  <si>
    <t>Siikalatvan</t>
  </si>
  <si>
    <t>Siilinjärvi</t>
  </si>
  <si>
    <t>18-130415</t>
  </si>
  <si>
    <t>Kuopion pohjoiskyljessä sijaitseva Siilinjärvi on Kuopion lentoaseman kotipesä ja Karjalan lennoston Hornetien tukikohta. Puolustusvoimat on yhä iso työnantaja. Kaivostoiminta alkoi kunnassa jo 60-luvulla, ja kymmenen viime vuoden aikana lannoitevalmistaja Yara on investonut Länsi-Euroopan ainoaan fosfaattikaivokseen yli 400 miljoonaa euroa. Muita merkittäviä työllistäjiä ovat muun muassa betoniteollisuuden Lujabetoni ja hydraulisylintereitä valmistava Hydroline.\nHyvä työllisyystilanne ja palvelurakenne ovat houkutelleet paljon lapsiperheitä lähelle keskus-Kuopiota. Siilinjärvi on toistuvasti torjunut liitoksen, jota osa kuntalaisista vastustaa lähes fanaattisesti. Omaa mainetta Siilinjärvi on niittänyt pesäpallossa.</t>
  </si>
  <si>
    <t>lentotukikohta Kuopion kyljessä</t>
  </si>
  <si>
    <t>Koulujen sisäilmaongelmat ovat selkeä keskustelunaihe. Kunta on juuri vuokraamassa kahdelle koululle väistötiloja miljoonalla eurolla. Myös kouluverkon tarkastelu kuntarajojen yli noussee keskusteluun. Sote-uudistuksen riskinä pidetään päätöksenteon ja lähipalveluiden karkaamista kauemmas. Kunnan talous on nyt niukasti tasapainossa, vaikka investointeihin on otettava lainaa. Investointilistalla on kouluja, päiväkoteja sekä liikuntapaikkoja. Kunnallisiin maksuihin epäillään tulevan korotuksia. Verotuksessa selkein vastakohta on vihreiden ja kokoomuksen välillä. Vihreät epäilevät, että kunnallisveroa täytyy korottaa, mutta kokoomus haluaisi keskustelua kunnallisveron keventämisestä.\nKristillisdemokraatit on kaksinkertaistanut ehdokasmääränsä viime vaaleista 18 ehdokkaaseen. Toisessa ääripäässä on kokoomus, joka sai ehdokkaita kokoon 11 vähemmän kuin viime vaaleissa.</t>
  </si>
  <si>
    <t>Sisäilma,Korjausvelka,Investoinnit</t>
  </si>
  <si>
    <t>Siilinjärven</t>
  </si>
  <si>
    <t>Simo</t>
  </si>
  <si>
    <t>18-129655</t>
  </si>
  <si>
    <t>Kemin ja Oulun välissä sijaitseva Simo luottaa tuulivoimaan. Kunta on valmistautunut kaavoituksessa lähes sadan myllyn rakentamiseen ja odottaa niistä merkittävää lisäystä kiinteistöverotuloihin. Elinkeinorakenne on yksipuolinen, mutta kunnan perusrakenteet kestäisivät nykyistä suuremman asukas- ja yritysmäärän. Merenrannan ja jokivarren alueella on herätty matkailumahdollisuuksiin. Kunnan sijainti saa päättäjät ymmälle: kenen kanssa tehdä yhteistyötä?</t>
  </si>
  <si>
    <t>verotuloruiske tuulivoimasta?</t>
  </si>
  <si>
    <t>Simon talous on kärsinyt valtionosuusuudistuksesta ja kilpailukykysopimuksesta. Sote-uudistuksen toteutuminen saattaa kuitenkin kohentaa kunnan taloutta. Tähän asti kunta on selvinnyt Lapin kovimmalla veroprosentilla ja tiukalla talouskurilla. Sosiaali- ja terveyspalveluista vastaa Oulunkaaren kuntayhtymä, mutta sote-uudistuksen muutos on vielä kysymysmerkki. Simossa on vähän työpaikkoja ja väestö iäkästä. Elinkeinopolitiikassa on ollut esillä matkailun ja esimerkiksi Simojoen kehittäminen. Kunnassa on panostettu tuulivoimaan, jota on tulossa edelleen lisää.\nSimon valtuusto pienenee neljällä eli 17:ään. Keskustan jalansija on Simossakin hyvin tukeva, nykyisistä 21 valtuutetusta 11 on keskustalaisia, muilla on 1–3 paikkaa. Keskustalla on 18 ehdokasta. Muilla puolueilla ja yhdellä sitoutumattomalla ryhmällä on yhteensä 27 ehdokasta.</t>
  </si>
  <si>
    <t>Matkailu,Sote-palvelut,Tuulivoima</t>
  </si>
  <si>
    <t>Simon</t>
  </si>
  <si>
    <t>Sipoo</t>
  </si>
  <si>
    <t>Sibbo</t>
  </si>
  <si>
    <t>18-132723</t>
  </si>
  <si>
    <t>Sipoolla on ollut viime vuosina mielenkiintoisia operaatioita. “Operaatio Kattilankannella” on tehostettu taloudenpitoa ja “Operaatio Induktioliedellä” pyritty kehittämään palveluita. Tämä siitäkin huolimatta, että talous toimii paremmin kuin suurimmassa osassa Suomen kuntia. Sijainti Helsingin itänaapurina vetää Sipooseen hyvätuloisia muuttajia, ja kunta kehuu kasvavansa nopeimmin Suomessa. Kasvu nopeutuu, jos itämetro- tai rautatieyhteys Sipooseen joskus toteutuu. Kunta liittyisi näin kiinteämmin Helsinkiin, mutta osa kuntalaisista kavahtaa kunnan muuttumista Itä-Helsingin lähiöksi. Sipoonkorven kansallispuisto on iso retkeilyalue.</t>
  </si>
  <si>
    <t>Operaatio Kasvu jatkuu</t>
  </si>
  <si>
    <t>Sipoo kasvaa hurjaa vauhtia. Kasvu tuo hyvätuloisia ja enimmäkseen suomenkielisiä veronmaksajia. Uusi valtuusto päättää kunnan palvelutasosta: koulujen ja päiväkotien korjaamisesta ja uusien rakentamisesta. Myös hankkeiden rahoitustavasta keskustellaan. Nuorten pahoinvointi, kiusaaminen ja turvattomuus ovat huolestuttaneet sipoolaisia ja uusi valtuusto päättää, mikä neuvoksi.\nSipoossa on tällä kaudella nähty useita puoluerajat ylittäviä loikkauksia, ja joukossa on valtuutettu jolla on menossa jo neljäs valtuustoryhmä. Yhtenäinen Sipoo -ryhmä menetti vaalikauden aikana kolme valtuutettua ja perussuomalaiset kaksi, ja neljä heistä perusti keskustan valtuustoryhmän. YSI ei aseta ehdokkaita näissä kuntavaaleissa.</t>
  </si>
  <si>
    <t>kasvu,koulut,päiväkodit,nuoret</t>
  </si>
  <si>
    <t>Sipoon</t>
  </si>
  <si>
    <t>Siuntio</t>
  </si>
  <si>
    <t>Sjundeå</t>
  </si>
  <si>
    <t>18-147336</t>
  </si>
  <si>
    <t>Siuntio on sisukas pikkukunta, joka ei antanut periksi, kun liikenne- ja viestintäministeriö suunnitteli Helsinkiin suuntautuvan junaliikenteen lakkauttamista. Sisukkuudella oli tosin hintansa, sillä kuntalaiset joutuvat maksamaan satojentuhansien eurojen laskun liikenteen jatkumisesta. Kuntaliitossuunnitelmat ovat jakaneet valtuutettuja ja kunta pyörsi jo kerran päätetyn liitospäätöksen Lohjan ja Nummi-Pusulan kanssa vuonna 2012. Taloudessa riittää tekemistä: Siuntio on velkaantunut ja kunnallisvero on jo nyt korkea.</t>
  </si>
  <si>
    <t>sisukas pikkukunta</t>
  </si>
  <si>
    <t>Siuntio painii laajojen sisäilmaongelmien kanssa. Miltei kaikissa julkisissa tiloissa on havaittu riskirakenteita. Korjataanko vanhaa vai rakennetaanko uutta, siinä pähkinä purtavaksi uudelle valtuustolle. Siuntio liittyy näillä näkymin Helsingin seudun liikenne -kuntayhtymän jäseneksi vuodenvaihteessa. Kunnan kulut kasvavat, mutta palvelun pitäisi pysyä vähintään nykyisellä joskin entisajoista karsitulla tasolla. Siuntiossa on odotettu vaarallisen Pikkalan risteyksen korjaamista jo vuosikaudet. Pitäisikö kunnan sittenkin tarttua itse toimeen? Sitä saattaa tuleva valtuusto joutua miettimään.\nSuurimmat puolueet ovat RKP ja SDP. Puolet Siuntion valtuutetuista vaihtui viime vaaleissa.</t>
  </si>
  <si>
    <t>Sisäilmaongelmat,HSL,Liikenneturvallisuus</t>
  </si>
  <si>
    <t>Siuntion</t>
  </si>
  <si>
    <t>Sodankylä</t>
  </si>
  <si>
    <t>18-140691</t>
  </si>
  <si>
    <t>Elokuvajuhlista ja Tankavaaran kullanhuuhdontakisoista tunnettu Sodankylä on saanut pidettyä taloutensa tasapainossa. Pahtavaaran ja Kevitsan kaivokset ovat tuoneet työpaikkoja kuntaan, mutta varuskunnan merkitys työllistäjänä on vähentynyt. Geofysiikan observatorion tähtiherrat ovat nykyisin tutkijoita. Kunta on saanut valtakunnallista tunnustusta lähiruoan suosimisesta keskuskeittiön hankinnoissa. Kunta varautuu historiansa suurimpaan investointiin, hyvinvointikeskuksen rakentamiseen.</t>
  </si>
  <si>
    <t>tasapainoinen elokuvakunta</t>
  </si>
  <si>
    <t>Sodankylässä valmistaudutaan kunnan historian suurimpaan investointiin, noin 20 miljoonaa euroa maksavan hyvinvointikeskuksen rakentamiseen juuri sote-uudistuksen alla. Osa sodankyläläisistä miettii, kannattaako keskusta rakentaa, jos tuleva maakunta ei vuokraakaan sitä. Elokuvajuhlista ja Tankavaaran kullasta tunnettu kunta sijaitsee rikkaalla maaperällä. Kevitsan kaivoksen lisäksi kaivosta suunnitellaan Viiankiaavalle. Suojellulle suolle suunniteltu kaivos jakaa mielipiteitä, ja seuraavan valtuuston on otettava virallisesti kantaa siihen. Kantaa on otettava myös siihen, missä kulkisi mahdollinen Jäämeren rata, jos se joskus rakennetaan.\nKeskusta on Sodankylän ykköspuolue, ja kakkospaikan jakavat vasemmistoliitto ja kokoomus. Valtuusto pienenee kahdeksalla hengellä 27 paikkaan.</t>
  </si>
  <si>
    <t>Jätti-investointi,Kaivokset,Jäämeren rata</t>
  </si>
  <si>
    <t>Sodankylän</t>
  </si>
  <si>
    <t>Soini</t>
  </si>
  <si>
    <t>18-137660</t>
  </si>
  <si>
    <t>Kunta on vuonna 2017 itsenäisempi kuin vuosiin, kun Järvi-Pohjanmaan kunnat Soini, Vimpeli ja Alajärvi purkavat yhteistoiminta-alueensa. Soini hakee uudet kumppanit Kuusiokunnista ja yksityistää sote-palvelunsa. Soini sijaitsee Etelä-Pohjanmaan huipulla, eli maasto on muuta maakuntaa korkeampaa. Kuntaan on suunnitteilla kymmeniä tuulivoimaloita, ja työpaikat olisivat tervetulleita työttömyyden piinaamalle Soinille. Lumi pysyy maassa kevättalvella pitkään, mistä kunta pyörittelee matkailuvalttia.</t>
  </si>
  <si>
    <t>muutosten vuosi 2017</t>
  </si>
  <si>
    <t>Soini on pitänyt tiukasti kiinni itsenäisyydestään. Tällä hetkellä suhteellisen hyvässä taloustilanteessa oleva kunta ei katsele naapurikuntien suuntiin. Mikäli ei uusia päätöksiä valtiovallalta tule, pitää Soini itsenäisyytensä. Tuleva maakuntauudistus tulee kuitenkin muuttamaan kuntien roolia. Soinin kunnan elinvoiman lisääminen on uuden valtuuston tärkeimpiä tehtäviä.\nSoinissa on vahvasti keskustaenemmistöinen valtuusto. Sen 21:stä paikasta 11 on keskustan. Viime kuntavaaleissa valtuusto uusiutui paljon ja naisten osuus nousi merkittävästi. Puolueiden valtasuhteissa muutoksia ei tullut lainkaan. Keskustan rooli pysynee isona uudessakin valtuustossa.</t>
  </si>
  <si>
    <t>Itsenäisyys,Elinvoima</t>
  </si>
  <si>
    <t>Soinin</t>
  </si>
  <si>
    <t>Somero</t>
  </si>
  <si>
    <t>18-127094</t>
  </si>
  <si>
    <t>Maaseutua ja pikkukaupunkimaisuutta yhdistävä Somero on tottunut kulkemaan omia polkujaan. Hyötysuhde sanelee, etsitäänkö kumppaneita vai tullaanko toimeen omillaan. Politiikka on toisinaan myrskyisää, eivätkä henkilökemiat aina kohtaa. Uuden koulun rakentamista vatvottiin vuosia, mutta valmista pitäisi olla vuonna 2018. Kaupunginjohtaja on saanut toimia ilman irtisanomisvaatimuksia, toisin kuin kaksi aiempaa virkaveljeään. Suuren pojan Rauli &amp;quot;Badding&amp;quot; Somerjoen muistoa vaaliva kesäkioski on yhä pystyssä, mutta tappiollinen ja jatko on vaakalaudalla.</t>
  </si>
  <si>
    <t>Badding-kioski vaakalaudalla</t>
  </si>
  <si>
    <t>Varsinais-Suomen koillisnurkassa sijaitseva Somero on tottunut tulemaan toimeen omillaan. Valtakunnallinen sanelupolitiikka saa rajaseudulla harvemmin vastakaikua. Kaupunki oli Paras-hankkeen ongelmalapsi, eikä helppoa tule olemaan sote-uudistuksellakaan. Keskusta on tottunut isännöimään Someron kunnallispolitiikkaa joko yksin tai yhteistyökumppaniensa avustuksella. Rajusti kannatustaan viime vaaleissa nostanut Perussuomalaiset uusiutuu voimakkaasti, sillä Matti Kultanen, Jukka Sorva, Janne Nurmi ja Matti Härkönen eivät ole enää mukana.\nSomeron ikuisuushanke, Kiiruun uuden yläkoulun ja lukion rakentaminen, on kääntymässä loppusuoralle. Myös Joensuuntien liikenneturvallisuusongelmiin pitäisi löytää lopullinen ratkaisu.</t>
  </si>
  <si>
    <t>Kouluverkko,Liikenneratkaisut,Sote</t>
  </si>
  <si>
    <t>Someron</t>
  </si>
  <si>
    <t>Sonkajärvi</t>
  </si>
  <si>
    <t>18-128239</t>
  </si>
  <si>
    <t>Ylä-Savon salomailla oleva Sonkajärvi on noussut maailmankartalle Eukonkannon MM-kilpailuilla. Toista imagopuolta kunnassa edustaa Sukevan vankila. Sonkajärvi on torjunut kuntaliitoksen Iisalmen kanssa. Yksityisiä isoja työnantajia on maanrakennusalalla toimiva Komsor sekä Omatalon talotehdas. Sonkajärven haaste on pysyä tasapainossa investointipaineiden ja loivasti alaspäin osoittavan asukaslukukäyrän realiteeteissa.</t>
  </si>
  <si>
    <t>kummajaiskisoilla kaikkien tuntemaksi</t>
  </si>
  <si>
    <t>Sonkajärvellä toivotaan seudullisen elinkeinoyhtiön toiminnan uudelleenluontia, koska pienen kunnan omat resurssit ovat rajalliset. Ylä-Savon kehityksen toiminta päättyi pari vuotta sitten Iisalmen vetäydyttyä siitä. Sonkajärvi on mukana Ylä-Savon sotessa, minkä takia sote-uudistus ei tuo valtavan suurta muutosta valtuuston päätösvallan kannalta. Kunnallisveroon epäillään tulevan korotuspaineita lähivuosina. Vasemmistoliiton mukaan kuntaliitosta olisi syytä selvitellä. Lukion toiminnan jatkuminen halutaan turvata ja kurssitarjonnan laajentamista ehdotetaan esimerkiksi verkko-opintojen avulla.\nSonkajärven valtuusto pienenee huomattavasti. Valtuutettuja valitaan peräti kuusi vähemmän kuin aiemmin, eli valtuustossa on 21 paikkaa.</t>
  </si>
  <si>
    <t>Elinkeinoyhtiö,Lukio,Talous</t>
  </si>
  <si>
    <t>Sonkajärven</t>
  </si>
  <si>
    <t>Sotkamo</t>
  </si>
  <si>
    <t>18-142169</t>
  </si>
  <si>
    <t>Sotkamo on poikkeus Kainuun kuntien joukossa, jos Kajaani jätetään laskuista pois. Sotkamo on ainoa kunta, jossa väkiluku ei ole laskenut jyrkästi, vaan on pysynyt läpi 2000-luvun noin 11 000:ssa. Sotkamo on omaa luokkaansa myös yrittäjyydessä, jota henkivät Vuokatin matkailukeskus, Sotkamon Jymyn pesäpalloseura ja surullisenkuuluisa Talvivaaran kaivosalue. Keskellä monimuotoista luontoa sijaitsevan kunnan talouskehitys on kääntynyt hiukan huonompaan, mutta kotimaisten matkailijoiden määrä on kasvanut.</t>
  </si>
  <si>
    <t>Kainuun poikkeusyksilö</t>
  </si>
  <si>
    <t>Matkailusesongeista elävän Sotkamon valtuustolla on suuri työ kääntää kunnan talous miinukselta plussalle. Uuden kunnanvaltuuston on siis paneuduttava kunnan elinvoimaisuuden lisäämiseen muun muassa investoimalla elinkeinoihin, joista näkyvimpiä ovat matkailu ja kaivosteollisuus. Myös kunnantalolla pitäisi löytää yhteinen sävel päättäjien ja virkamiesten kesken.\nSotkamon valtuuston koko pienenee 35:stä 27:een. Keskusta on ollut isoin puolue, jolle haastajia ei juuri ole. Perussuomalaiset ja vasemmistoliitto ovat seuraavaksi suurimmat, mutta edustajia niillä on ollut huomattavasti vähemmän kuin keskustalla. Viime kunnallisvaalien Sotkamon ääniharava, perussuomalaisten Ari Korhonen on loikannut kokoomuksen riveihin.</t>
  </si>
  <si>
    <t>Matkailu,Kaivosteollisuus,Talous,Yhteistyö</t>
  </si>
  <si>
    <t>Sotkamon</t>
  </si>
  <si>
    <t>Sulkava</t>
  </si>
  <si>
    <t>18-139010</t>
  </si>
  <si>
    <t>Soutupitäjä uinuu talvet ja elää kesät: Etelä-Savon kunnille tyypillisesti Sulkavallakin on paljon kesäasutusta. Kuntalaisista yli kolmannes on eläkeiässä ja asukasluku jyrkässä liu'ussa, mutta talouden Sulkava on pitänyt kunnossa. Sulkavaiset turvautuvat monissa palveluissa Savonlinnaan, ja osa tuotetaan yhteistyössä Juvan ja Rantasalmen kanssa.</t>
  </si>
  <si>
    <t>tarkan euron soutupitäjä</t>
  </si>
  <si>
    <t>Tämän vuoden alussa Sulkava yksityisti sosiaali- ja terveyspalvelunsa Attendolle, tavoitteena miljoonasäästöt. Taloudellinen paine on kunnassa hellittänyt, mutta mahdolliset veronkorotukset saattavat aiheuttaa tulevalla valtuustokaudella kiistaa puolueiden välille. Valtapuolue keskusta ja suurimpiin haastajiin lukeutuva SDP ovat yhtä mieltä siitä, että lähivuosina on panostettava perusinfrastruktuuriin, eli tie- ja katuverkostoon sekä kunnallistekniikkaan. Uusia yrittäjiä silmälläpitäen myös tietoliikenneyhteydet halutaan laittaa kuntoon. Yrittäjäpalveluiden parantamiseksi kuntaan on jo palkattu elinvoimakoordinaattori. Kuntaliitoksiin ei nähdä tarvetta.\nKevään vaaleissa Sulkavalla on ehdolla yhteensä 40 henkilöä, joista yli puolet on keskustan ehdokkaita. Kaikkiaan ehdokasmäärä on laskenut viime vaaleista lähes viidenneksen. Suhteessa eniten on pienentynyt Perussuomalaisten lista, heitä on nyt ehdolla Sulkavalla vain kaksi.</t>
  </si>
  <si>
    <t>Talous,Verotus,Infrastruktuuri,Tietoliikenne</t>
  </si>
  <si>
    <t>Sulkavan</t>
  </si>
  <si>
    <t>Suomussalmi</t>
  </si>
  <si>
    <t>18-149883</t>
  </si>
  <si>
    <t>Suomussalmella on valttikortteja historian-, luonnon- ja kulttuurinnälkäisille. Myyttisen Raatteen tien tuntevat kaikki, Hossan retkeilyalue voitti kisan itsenäisyyden satavuotisjuhlan uudesta kansallispuistosta ja kunnassa on aktiivinen teatteri- ja elokuvayhteisö. Rajakunnan väkiluku on laskenut rajusti, mutta kunta pärjää vielä taloudellisesti. Kiantajärveltä on löytynyt yksi Suomen vanhimmista jääkauden jälkeisistä asuinpaikoista.</t>
  </si>
  <si>
    <t>voitti kilvan kansallispuistosta</t>
  </si>
  <si>
    <t>Hossan kansallispuiston avajaisten alla Suomussalmella keskustellaan kiivaasti ympäristönsuojeluun liittyvistä asioista, kuten Syväjärven hakkuista. Tulevan valtuuston yksi kuumimmista keskusteluaiheista on myös se, tullaanko kuntaan ottamaan jatkossa pakolaisia. Pinta-alaltaan Kainuun suurimmassa kunnassa ollaan monen muun kunnan kanssa saman haasteen edessä: valtuutettujen tehtävänä on kuntastrategian päivittäminen sekä uusien elinkeinopoliittisten linjausten vetäminen. Kunnalla menee talouden puolesta hyvin, joten valtuutetuilla on tavoitetta siinä, että kunnan kassa on samalla tolalla myös kesällä alkavan nelivuotiskauden jälkeen.\nValtuutettujen määrä vähenee neljällä 31:een. Keskusta on puolueista selkeästi suurin, ja sillä on yli puolet nykyisistä valtuustopaikoista. Toiseksi eniten paikkoja on vasemmistoliitolla (10), ja perussuomalaiset nousivat viime vaaleissa valtuustoon neljällä paikalla.</t>
  </si>
  <si>
    <t>Hossa,Luonto,Pakolaiset</t>
  </si>
  <si>
    <t>Suomussalmen</t>
  </si>
  <si>
    <t>Suonenjoki</t>
  </si>
  <si>
    <t>18-132000</t>
  </si>
  <si>
    <t>Suonenjoki on tunnettu mansikkakaupunki ja sisä-Savon suurin kunta. Tuhannet ulkomaalaispoimijat saapuvat pelloille vuosittain, ja väkiluvun lasku on hidastunut. Suonenjoki on kova verottaja, sillä veroprosentti on 22. Vuoden 2015 isolla ylijäämällään kaupunki pystyi kerralla kattamaan vanhat alijäämät. Teollisuus työllistää liimapuupalkkien, hillojen ja meijerituotteiden valmistuksessa. Ysitien varrella sijaitsevan Suonenjoen ykköstapahtuma on heinäkuussa pidettävät Mansikkakarnevaalit – tietenkin.</t>
  </si>
  <si>
    <t>mansikkakaupunki kattoi alijäämät</t>
  </si>
  <si>
    <t>Suonenjoella tiukimmat paikat kunnallisvaaleissa on vasemmistoliitolla. Yksikään neljästä valtuutetusta ei asetu ehdolle. Perinteisesti keskusta on ollut valtapuolue, ja viime vaaleissa se sai 11 paikkaa 27:stä. SDP:lle jäi neljä, kokoomukselle ja perussuomalaisille kolme sekä kristillisdemokraateille kaksi paikkaa. Myös muissa puolueissa on luopujia.\nLempyyn kyläkoulusta on tulossa kuuma peruna. Koulu on tulossa käyttöikänsä päähän ja keskusta haluaisi Lempyylle uuden koulun, mutta kokoomuksen mukaan sitä ei kannata rakentaa vähäisen oppilasmäärän takia. Perussuomalaisten mielestä Suonenjoella ja Rautalammilla pitäisi olla yhteinen lukio, joka sijaitsisi Rautalammilla. Puolueet ennakoivat tiukkaa talouskuria: taloutta pitäisi tasapainottaa ja kunnallisia maksuja korottaa. Sote-uudistuksen aiheuttaman verotulojen alenemisen uskotaan vaikeuttavan investointeja ja velanhoitoa. Uuden monitoimi-liikuntahallin suunnittelu on jo aloitettu, ja myös uimahalli halutaan korjata.</t>
  </si>
  <si>
    <t>Kyläkoulu,Lukio,Kaavoitus</t>
  </si>
  <si>
    <t>Suonenjoen</t>
  </si>
  <si>
    <t>Sysmä</t>
  </si>
  <si>
    <t>18-137059</t>
  </si>
  <si>
    <t>Päijänteen itärannalla sijaitseva Sysmä on Päijät-Hämeen veroparatiisi: veroprosentti on vain 19. Kunta ei liittynyt hyvinvointikuntayhtymään, vaan teki poikkeuksellisen pitkän sopimuksen sote-palveluistaan Attendon kanssa. Kunnallispolitiikka on ollut riitaisaa. Vuonna 2016 päättäjien väitettiin syyllistyneen lahjusten vastaanottoon. Kunnassa järjestetään Sysmän Suvisoitto ja Sysmän kirjakyläpäivät.</t>
  </si>
  <si>
    <t>Päijät-Hämeen veroparatiisi</t>
  </si>
  <si>
    <t>Sysmässä valtuustokauden kunnallispolitiikka on ollut riitaisaa. Kunnan lanseeraama sysmäläisen yhtenäisyyden ajatus “Yksi Sysmä” on kärsinyt kuntalaispäättäjien välisten kiistelyiden takia. 4 000 asukkaan Sysmä on Päijät-Hämeen veroparatiisi: veroprosentti on vain 19. Kunta ei lähtenyt täysillä mukaan hyvinvointikuntayhtymään, vaan teki sosiaali- ja perusterveydenhuollostaan pitkäaikaisen ulkoistamissopimuksen terveysjätti Attendon kanssa.\n27-paikkaisessa Sysmän kunnanvaltuustossa suurimmalla ryhmällä keskustalla on kymmenen valtuutettua ja kokoomuksella yhdeksän. SDP menetti viime kunnallisvaaleissa yhden paikan päätyen kuuteen valtuutettuun. Uudeksi ryhmäksi nousi perussuomalaiset kahdella valtuutetulla ja vasemmistoliitto tippui valtuustosta kokonaan.</t>
  </si>
  <si>
    <t>Terveydenhuolto,Yhtenäisyys</t>
  </si>
  <si>
    <t>Sysmän</t>
  </si>
  <si>
    <t>Säkylä</t>
  </si>
  <si>
    <t>18-145603</t>
  </si>
  <si>
    <t>Asento, lepo! Säkylä on monelle suomalaismiehelle tuttu Huovinrinteen varuskunnasta. Kunnassa on sokerijuurikaspeltoja ja elintarviketeollisuutta, muun muassa ainoa Suomeen jäänyt sokeritehdas. Vakaa kuntatalous on kääntynyt alijäämäiseksi ja investoinnit on laitettu jäihin. Säkylään liitettiin äskettäin Köyliön kunta, joten nykyään Säkylässä sijaitsee myös legendaarinen Köyliönjärvi. Siellä talonpoika Lalli tappoi tarinan mukaan Suomen ensimmäisen piispan Henrikin 1156.</t>
  </si>
  <si>
    <t>viimeisen sokeritehtaan armeijakaupunki</t>
  </si>
  <si>
    <t>Säkylän ja Köyliön tuore kuntaliitos kasvatti Säkylästä noin 7 000 asukkaan paikkakunnan. Huovinrinteen varuskunnasta tunnettu kunta on kohtuullisen hyvässä talousiskussa, vaikka saikin päättyvällä vaalikaudella ikävää julkisuutta sählättyään lomautusten kanssa. Jo tehdyt lomautuspäätökset jouduttiin perumaan muotovirheiden takia. Sotilaiden lisäksi Säkylässä on runsaasti elintarviketeollisuuden työntekijöitä: esimerkiksi kaikki Suomessa valmistettu sokeri jalostetaan paikkakunnalla.\nSäkylä ja erityisesti siihen liittynyt Köyliö ovat olleet keskustan valtakuntaa. Köyliössä puolueella oli valtuustossa ehdoton enemmistö (12 paikkaa 21:stä). Vanhassa Säkylässä keskustan perässä tulivat kokoomus ja demarit, Köyliössä demarit ja perussuomalaiset. Huhtikuun vaaleissa asetelma voi jonkin verran muuttua, sillä muutamat pitkän linjan ääniharavat jättäytyvät sivuun ja antavat tilaa nuoremmille.</t>
  </si>
  <si>
    <t>Kuntaliitos,Kuntatalous,Teollisuus</t>
  </si>
  <si>
    <t>Säkylän</t>
  </si>
  <si>
    <t>Taipalsaari</t>
  </si>
  <si>
    <t>18-139267</t>
  </si>
  <si>
    <t>Etelä-Karjalan parhaat veronmaksajat asuvat Taipalsaarella, mikä näkyy voittopuolisesti ylijäämäisenä taloutena. Kunta on viime vuosikymmenien aikana reivannut imagonsa maatalouspitäjästä tasokkaaksi Lappeenrannan asumislähiöksi. Taipalsaarella on pidetty palvelut kunnossa ja asuinalueita on kehitetty vetovoimaisiksi. Kuntaa kuvaillaankin &amp;quot;lapsiperheiden paratiisiksi&amp;quot;. Samalla kunta on Lappeenrannan nuorassa: työpaikkaomavaraisuus on pieni ja kuntalaiset käyttävät ahkerasti kaupungin palveluita.</t>
  </si>
  <si>
    <t>maakunnan parhaat veronmaksajat</t>
  </si>
  <si>
    <t>Taipalsaarella pidetään tulevalla vaalikaudella tiukkaa talouskuria. Kunnassa on muutaman viime vuoden aikana rakennettu nuorisotalo, kaksi uutta päiväkotia sekä laajennettu ja kunnostettu kaksi kyläkoulua. Kirkonkylän koulun yhteyteen nousi myös useita urheilulajeja palveleva liikuntahalli. Isot investoinnit on näin tehty, mutta työn alla on vielä Saimaanharjun koulukeskuksen remontti. Talous on pitkään ollut ylijäämäinen, mutta rahaa on nyt palanut paljon ja kunta päätti nostaa veroprosenttiaan. Lappeenrannan kyljessä sijaitseva Taipalsaari profiloituu asuinkuntana ja keskittyy houkuttelemaan veronmaksajia huolehtimalla lapsiperheiden peruspalveluista. Yritystoiminnan lisääminen on utopistinen haave. Liitoskeskustelut on käyty loppuun.\nEnsimmäistä kertaa kunnassa on ehdokkaana yksi vihreä. Perinteisesti keskustan valta-asema on ollut Taipalsaarella vahva, ja se sai viime vaaleissa 12 paikkaa 27:stä. Seuraavana tuli viiden paikan kokoomus.</t>
  </si>
  <si>
    <t>Yrittäjyys,Asuminen,Talous</t>
  </si>
  <si>
    <t>Taipalsaaren</t>
  </si>
  <si>
    <t>Taivalkoski</t>
  </si>
  <si>
    <t>18-131164</t>
  </si>
  <si>
    <t>Kalle Päätalon kotikunnan pitää kartalla etenkin kunnossapito- ja konepajapalveluyritys Telatek Service. Historiallisen hyvästä työtilanteesta nauttiva yritys työllistää 150 ihmistä. Muita tärkeitä työllistäjiä ovat Ulea Oy:n saha ja teleoperaattori DNA:n palvelukeskus. Taivalkosken väkiluku on 2000-luvulla pienentynyt tuhannella hengellä. Kunnassa on vielä 80-luvun puolivälissä suljetun Mustavaaran vanadiinipentoksidikaivoksen loistoaikoihin haikailevia, ja uudelleenavaamista on puitu runsaasti.</t>
  </si>
  <si>
    <t>Päätalon kotikunta sinnittelee</t>
  </si>
  <si>
    <t>Kunnallispolitiikkaa on repinyt Taivalkoskella kunnanjohtajan erottamisyritys, joka kaatui kaksi vuotta sitten. Prosessin myötä valtuuston suurin ryhmä keskusta hajosi kahteen osaan. Vaaliasetelmat erityisesti keskustan kohdalla ovat hankalat. Miten menestyvät kunnanjohtajan erottamisen takana olleet? Keskustalla on valtuustossa 16 jäsentä, SDP:llä 5, perussuomalaisilla 4 sekä kokoomuksella ja vasemmistoliitolla 1.\nTaivalkosken talous on ollut vuosikausia hyvällä tolalla, mutta työttömyys vaivaa kuntaa. Työttömyysaste on ollut viime vuodet 17 prosentin tuntumassa ja on maakunnan korkeimpia. Taivalkoskella koulutetaan muun muassa metsäalan osaajia Oulun seudun ammattiopiston alaisuudessa. Koulutus on uhannut loppua. Samoin lukion tulevaisuudesta keskustellaan.</t>
  </si>
  <si>
    <t>Työttömyys,Johtajakiista,Koulutus</t>
  </si>
  <si>
    <t>Taivalkosken</t>
  </si>
  <si>
    <t>Taivassalo</t>
  </si>
  <si>
    <t>Tövsala</t>
  </si>
  <si>
    <t>18-134555</t>
  </si>
  <si>
    <t>Graniitinlujan silakkapitäjän maineessa oleva Taivassalo tiedostaa voimavarojensa rajallisuuden. Kuntaliitoksia on viritelty useaan eri suuntaan, mutta viimeksi pakit tulivat Naantalista, Maskusta ja Kustavista.\nKunnanraitin kuumin peruna on uuden seurakuntakeskuksen rakentaminen. Kannattajien mielestä uudisrakennus ei heikennä keskiaikaisen kirkkomiljöön suojeluarvoja. Vastustajat pelkäävät pahinta.</t>
  </si>
  <si>
    <t>voimavarojensa rajoilla</t>
  </si>
  <si>
    <t>Taivassalon poliittinen kulttuuri oli takavuosina myrskyisää, mutta viime vuodet ovat olleet seesteisempää aikaa. Repivät kuntaliitoskeskustelut ovat muisto, kun kunnan talous osoittaa kohentumisen merkkejä. Keskusta otti viime kuntavaaleissa rökälevoiton ja palasi suurimmaksi puolueeksi nostamalla kannatustaan yli kymmenellä prosenttiyksiköllä.\nTiukin kädenvääntö käydään huhtikuun vaaleissa keskustan ja kokoomuksen välillä, sillä valtuustopaikat ovat tasan 7–7. Taivassalon valtuuston puoluekirjo kapenee vaalista toiseen. Vasemmistoliitto kuihtui pois ehdokaskadon seurauksena jo viime kuntavaaleissa. Nyt samoin käy vihreille.</t>
  </si>
  <si>
    <t>Talous,Itsenäisyys</t>
  </si>
  <si>
    <t>Taivassalon</t>
  </si>
  <si>
    <t>Tammela</t>
  </si>
  <si>
    <t>18-137350</t>
  </si>
  <si>
    <t>Forssan kupeessa sijaitseva Tammela on aina ollut menestyvä maalaiskunta, mutta viime vuodet ovat kääntyneet hankaliksi. Kunta on joutunut painimaan taloutensa ja muuttotappion kanssa, ja kouluverkkokin on puhuttanut. Muuttoliikkeen kunta aikoo kääntää voitolliseksi. Tammela tunnetaan luonnostaan: Liesjärven ja Torronsuon kansallispuistot sekä Saaren kansanpuisto houkuttavat matkailijoita. Myös Hämeen härkätie mutkittelee kunnan halki.</t>
  </si>
  <si>
    <t>Kanta-Hämeen kansallispuistokunta</t>
  </si>
  <si>
    <t>Entinen Hämeen veroparatiisi, Tammela, on joutunut viime vuosina taloudellisesti tiukoille. Neljän kyläkoulun lopettamispäätös kaksi kuukautta ennen kuntavaaleja puhuttaa varmasti vaaleissa. Raskas valtuustokausi näkyy myös siinä, että moni edellisissä vaaleissa paljon ääniä saanut valtuutettu jää nyt pois. Erityisen tilanne on hankala kokoomukselle, mutta myös valtapuolue keskustalla on nimekkäitä pois jääviä.\nTammela on ollut taloudellisesti vahva kunta, jonka velkataakka on ollut pieni. Tulevina vuosina velkaa aiotaan ottaa runsaasti lisää, eikä se jääne kuntavaaleissa huomaamatta. Tammelan asukasluku kasvoi kovaa tahtia 2000-luvun alkuvuodet, mutta vuodesta 2010 asukasmäärä on vähentynyt. Aiemmin kunta hyötyi olostaan Forssan nukkumalähiönä, mutta nyt virta on loppunut. Elinkeinopolitiikka ja yhteistyön syventäminen muiden alueen kuntien kanssa noussevat vaalien aiheeksi.</t>
  </si>
  <si>
    <t>Kouluverkko,Väestökato,Talous</t>
  </si>
  <si>
    <t>Tammelan</t>
  </si>
  <si>
    <t>Tampere</t>
  </si>
  <si>
    <t>Tammerfors</t>
  </si>
  <si>
    <t>18-141847</t>
  </si>
  <si>
    <t>Tamperetta on 2000-luvulla rakennettu sekä maan alle että kohti pilviä, ja sama kiihkeä tahti jatkuu. Uusia tornitaloja suunnitellaan ja parkkiluolia on tulossa. Rantatunneli on valmistunut, ja radan päälle suunniteltu keskusareena muuttaisi ydinkeskustaa. Raitiotien rakentamisesta on jo päätetty, ja noin viiden vuoden kuluttua on ratikalla määrä päästä Pyynikintorilta Hervantaan ja keskussairaalaan. Myöhemmin kiskoja aiotaan jatkaa kaupungin länsipuolelle.\nKaupunki kasvaa kahden–kolmentuhannen asukkaan vuosivauhtia samalla kun monen Pirkanmaan reuna-alueen kunnan väkiluku on laskussa. Toisaalta Tampereen kasvu antaa vahvaa vetoapua lähinaapurien kasvulle. Tampereella on maakunnan korkeimpia työttömyysasteita. Työttömyysluvuissa näkyvät muun muassa vientialojen vaikeudet, sillä seutu on varsinkin metallituotteiden ja -laitteiden viejä.\nLisää työpaikkoja syntyy erityisesti palvelualoille ja pieniin yrityksiin, ja myös terveys, tutkimus ja kulttuuri työllistävät monipuolisesti. Tampere on vankka kauppa- ja matkailukeskus, ja esimerkiksi Särkänniemi vetää lapsiperheitä vuodesta toiseen.</t>
  </si>
  <si>
    <t>hurja rakennustahti ja raitiotiepäätös</t>
  </si>
  <si>
    <t>Näissä vaaleissa valitaan Tampereen pormestari. Isoista ryhmistä kokoomus ja vihreät ovat nimenneet pormestariehdokkaansa, mutta demarit kertovat omansa vasta kun vaalitulos on selvillä. Koko maan puoluekentän tulokas feministinen puolue asettaa yhden ehdokkaan.\nTampere on investoinut reippaasti, ja isoja hankkeita tulee uudenkin valtuuston päätettäväksi. Ratikka tulee edelleen vaalipuheisiin, vaikka rakentaminen on jo lähtökuopissa. Tuleva valtuusto päättää, jatketaanko reittiä länteen. Ratikkalinjan varrelle osuu iso Hiedanrannan alue, johon suunnitellaan uutta kaupunginosaa. Tulevalla valtuustokaudella on määrä aloittaa seudun yhteisen keskusjätevedenpuhdistamon rakentaminen, ja valtuustolta pyydetään ainakin takauksia kuntien omistaman yhtiön lähes 300 miljoonan euron investoinnille. Myös junaradan päälle suunnitellut kansi ja areena puhuttavat, vaikka isot päätökset niistä on jo tehty. Investointien ja työttömyyden takia Tampere on tehnyt useita miinusmerkkisiä tuloksia. Uusi valtuusto joutunee etsimään säästöjä, sillä veroprosenttia ei haluttaisi nostaa.</t>
  </si>
  <si>
    <t>Investoinnit,Ratikka,Hiedanranta,Velkaantuminen</t>
  </si>
  <si>
    <t>Tampereen</t>
  </si>
  <si>
    <t>Tervo</t>
  </si>
  <si>
    <t>18-147675</t>
  </si>
  <si>
    <t>Kunta on väkiluvultaan Pohjois-Savon pienin. Tervon pinta-alasta noin kolmannes on vettä, joten kunnassa on runsaasti kesämökkejä. Kuntaan houkuttelevat väkeä myös tunnettu kalastuspaikka Lohimaa ja Eerikkalan golfkenttä. Eläkeiässä on jo lähes kolmannes väestöstä, ja kunta on etsiytynyt yhteistyöhön naapurikuntien kanssa. Tervosta ovat kotoisin tunnetut muusikkoveljekset, Nightwishin Marko Hietala ja Tarotin Zachary Hietala.</t>
  </si>
  <si>
    <t>vanheneva matkailukunta</t>
  </si>
  <si>
    <t>Tervo kuuluu kuntiin, joissa ehdokkaiden määrä ei päätä huimaa. Tarjolla on 33 ehdokasta, joista puolet tulee valituksi koska valtuustossa on 17 paikkaa. Viime kuntavaaleissa keskusta keräsi puolet kaikista annetuista äänistä ja sai yhdeksän valtuutettua. Loput paikat jakautuivat perussuomalaisille (4), kokoomukselle (2) ja sosialidemokraateille (2). Keskustan muutama valtuutettu ei asetu ehdolle.\nYläluokkien opetuksen järjestämistä pohditaan. Oppilasmäärän väheneminen on ollut ongelmana jo vuosia, ja pienentyneet ikäluokat ovat siirtymässä ylemmille luokille. Kouluverkon tarkastelu kuntarajojen yli noussee keskusteluun. Tervo on perusterveydenhuollossa ja vanhusten laitoshuollossa osa sairaanhoitopiirin alaista liikelaitos Kysteriä, joten sote-uudistus ei tuo päätösvallan kannalta kovin suurta muutosta. Talouden kannalta vaikutus on suurempi, sillä muutos vie kunnallisverosta runsaat 12 prosenttiyksikköä.</t>
  </si>
  <si>
    <t>Yläkoulu,Matkailu,Yrittäminen</t>
  </si>
  <si>
    <t>Tervon</t>
  </si>
  <si>
    <t>Tervola</t>
  </si>
  <si>
    <t>18-139463</t>
  </si>
  <si>
    <t>Lounais-Lapissa Kemin ja Rovaniemen välissä sijaitseva Tervola on pystynyt laajentamaan elinkeinojaan maataloudesta muillekin aloille. Tuotantotyöpaikkoja on syntynyt merkittävästi, mikä on tarpeen laskevan asukasluvun kunnassa. Myös matkailuun on investoitu, sillä kunta sijaitsee Kemijoen varrella. Kymmenen tervolalaisvauvan nimeä kantavat tuulimyllyt jakavat mielipiteitä, eikä uusia ole valitusten vuoksi annettu rakentaa. Kunta on ulkoistamassa sote-palvelunsa säästöjen toivossa. Päätöksenteossa ei ole suuria tunnekuohuja.</t>
  </si>
  <si>
    <t>Lounais-Lapin tuulivoimakunta</t>
  </si>
  <si>
    <t>Tervolan valtuusto kutistuu 21 paikasta 17:ään. Keskusta on jyllännyt kunnassa, ja sillä on valtuustossa 12 paikkaa. Vasemmistoliitolla on viisi, demareilla kaksi ja sekä perussuomalaisilla että kokoomuksella yksi valtuutettu. Mikäli ehdokkaiden määrästä voi päätellä jotakin, meno ei muutu jatkossa. Keskustalla on eniten ehdokkaita eli 23, vasemmistoliitolla 15 ja perussuomalaisilla 14. Demareilla on kaksi ehdokasta ja kokoomuksella yksi. Lisäksi kunnassa on ehdolla yksi valitsijayhdistyksen ehdokas.\nHaasteita seuraavalla valtuustokaudella ovat sote-uudistus, elinkeinoelämän kehittäminen ja väkimäärän lasku. Väkimäärä on ollut laskussa jo pitkään. Tervola on päättänyt ulkoistaa sosiaali- ja terveyspalvelunsa. Tosin ulkoistuksiin liittyvistä päätöksistä on valitettu oikeuteen. Kunnassa on panostettu vanhusten palveluihin. Talous on ollut vuosia tasapainossa.</t>
  </si>
  <si>
    <t>Sote-ulkoistus,Elinkeinot,Väkimäärä</t>
  </si>
  <si>
    <t>Tervolan</t>
  </si>
  <si>
    <t>Teuva</t>
  </si>
  <si>
    <t>Östermark</t>
  </si>
  <si>
    <t>18-134772</t>
  </si>
  <si>
    <t>Eteläpohjalainen Teuva on yritteliäs teollisuus- ja alkutuotantokunta, jossa kasvihuoneet loistavat ja Elonkerjuun Simo Rallin yksityinen tuulivoimala pyörii. Kunnalla on tutut murheet: alijäämäinen talous ja vähenevä väkimäärä. Väestö ikääntyy, uutta ei synny samaan tahtiin ja poismuutto on tuloa voimakkaampaa. Teollisuus on kuitenkin pohjalaisittain virkeää ja yritykset investoivat. Teuva voi olla ylpeä harvinaisesta Tove Janssonin alttaritaulusta ja Parran ulkoilualueesta.</t>
  </si>
  <si>
    <t>tutut murheet, pohjalaista henkeä</t>
  </si>
  <si>
    <t>Teuvalla lähes kaikki viime vaalien ääniharavat asettuvat uudelleen ehdolle. Vaihtuvuutta näyttää olevan kokoomuksessa, ja vasemmistoliitto menettää yhden pitkäaikaisen vaikuttajan. Teuvan valtuustossa keskusta on suurin, kokoomus tulee kakkosena ja vasemmistoliitto on kolmanneksi suurin yhdessä perussuomalaisten kanssa. Tulevalla kaudella valtuutettujen rooli kasvaa, kun valtuustossa siirrytään valiokuntamalliin.\nTeuva on oman tiensä kulkija Suupohjan seutukunnassa. Teuva torppasi selvitykset toisin kuin naapurinsa puoliyksityiseen Kuusiolinna Terveys Oy:hyn liittymisestä ja luottaa julkisiin palveluihin. Teuvalla on viime vuodet karsittu kuluja, ja sama tie jatkuu seuraavalla vaalikaudella.</t>
  </si>
  <si>
    <t>Teuvan</t>
  </si>
  <si>
    <t>Tohmajärvi</t>
  </si>
  <si>
    <t>18-126996</t>
  </si>
  <si>
    <t>Venäjän raja määrittää Tohmajärveä. Niiralan rajanylityspaikan kautta moni hakee naapurista edullista polttoainetta ja halpoja savukkeita. Rajanylityksiä on vuosittain yli 1,5 miljoonaa ja liikenne kasvussa. Tämän vuoksi valtatie 9:n linjausta suunnitellaan uusiksi, mistä on noussut &amp;quot;vain huonojen vaihtoehtojen&amp;quot; vuoksi riita. Kunnan väkiluvusta venäläisten osuus on suhteellisesti Suomen kolmanneksi isoin. Työttömyys on rajasta huolimatta ollut maakunnan pahimpia. Kuntalaisista tunnetaan erityisesti keihäsjätti Seppo Räty.</t>
  </si>
  <si>
    <t>Seppo Rädystä tuttu vilkas rajakunta</t>
  </si>
  <si>
    <t>Tohmajärven kuntavaaleissa punnitaan viime vaalien voittajan poliittinen kestävyys. Viime vaaleissa perussuomalaiset nousi kokoomuksen rinnalle kolmanneksi suurimmaksi puolueeksi. Suurin ryhmä valtuustossa on keskusta ja kahden paikan päässä keskustasta tulee SDP. Uudessa valtuustossa on tuttu määrä paikkoja, 27.\nValtuusto pääsee tekemään kouluratkaisuja ainakin keskustaajamassa, mutta myös kirjaston paikka on ratkaistava. Paineita löytyy puolueiden mielestä päivähoitopalveluiden kehittämisessä. Suurin valtti on kansainvälinen rajanylityspaikka Niiralassa, jonka kautta kulkee vuosittain 1,5 miljoonaa rajanylittäjää. Rajaliikenne ja Venäjän läheisyys voisi hyödyttää nykyistä enemmän Tohmajärveä, kun nykyisin useimmat venäläiset jatkavat rajalta suoraan ostoksille ja lomailemaan muualle Itä-Suomeen. Niiralan kehittäminen nousee keskeiseksi.</t>
  </si>
  <si>
    <t>Turistit,Koulut,Rajaliikenne</t>
  </si>
  <si>
    <t>Tohmajärven</t>
  </si>
  <si>
    <t>Toholampi</t>
  </si>
  <si>
    <t>18-149104</t>
  </si>
  <si>
    <t>Kokkolasta suoraan sisämaahan päin sijaitseva kunta on tunnettu elintarviketuotannostaan. Vaikka toinen Toholammin meijereistä eli Valio sulki tehtaansa, kunta on kokoonsa nähden merkittävä tuottaja. Suomen suurimman lähdevesipullottajan Finn Springin ympärille on syntynyt yritysrypäs, josta maailmalle lähtee muun muassa energiapatukoita. Maitopitäjän oma meijeri Maitokolmio laajensi juuri tehdastaan yhdeksällä miljoonalla eurolla. Työpaikkoja on hyvin, mutta kunta vanhenee ja pienenee.</t>
  </si>
  <si>
    <t>maitopitäjä pärjää yrityksillään</t>
  </si>
  <si>
    <t>Toholammilta valitaan 17 valtuutettua, neljä vähemmän kuin viime kerralla. Keskustalla on nykyisessä valtuustossa 14 paikkaa, mutta tällä kertaa ministeri Mika Lintilä ei ole keräämässä ääniä puolueelle. Viime vaaleissa SDP oli ainoa kokonaisäänimäärää kasvattanut puolue. Demarit nousivat toiseksi suurimmaksi ryhmäksi kolmella valtuutetullaan. Muille jäi hajapaikkoja. Nyt kaikilla on ollut suuria vaikeuksia ehdokaslistan täyttämisestä.\nSeuraavalla valtuustokaudella edessä on päätös evakkotiloissa toimivan Kirkonkylän alakoulun kohtalosta. Valtuusto voi joutua pohtimaan myös alakoulujen määrän vähentämistä nykyisestä. Sote-palvelut ovat viime aikoina karanneet kauemmaksi Toholammilta. Kuntalaisia askarruttaa, mitä paikkakunnalle enää jää. Tuulivoiman toivotaan tuovaan tuloja, mutta toisaalta pelätään voimaloiden kielteisiä vaikutuksia. Valiolta vapautuneisiin meijeritiloihin toivotaan puolestaan biojalostamoa.</t>
  </si>
  <si>
    <t>Alakoulut,Tuulivoima,Biojalostamo,Sote-palvelut</t>
  </si>
  <si>
    <t>Toholammen</t>
  </si>
  <si>
    <t>Toivakka</t>
  </si>
  <si>
    <t>18-140647</t>
  </si>
  <si>
    <t>Toivakan tulevaisuus näyttää lapsiperheiden tasaisen muuton ansiosta valoisalta. Kunta kuuluu niihin harvoihin, joissa alle 15-vuotiaiden osuuden arvioidaan kasvavan lähivuosina. Kunta on investoinut uuteen päiväkotiin ja koululaajennukseen, mutta asukaskohtainen lainakanta on Keski-Suomen matalimpia. Puolustusvoimien varikko selvisi lakkautusuhasta. Toivakassa asuu peräti kaksi tangokuningatarta, Arja Koriseva ja Saija Tuupanen.</t>
  </si>
  <si>
    <t>lapsiperheet tuovat uskoa</t>
  </si>
  <si>
    <t>Toivakassa kunnanvaltuuston suurin ryhmä on keskusta, joka miehittää yhdeksää paikkaa 21:stä. Toiseksi suurin ryhmä neljällä paikalla on SDP, jolla on yhden valtuutetun etumatka perussuomalaisiin nähden.\nToivakassa mielipiteitä jakaa päätös kilpailuttaa uuden vanhusten palvelutalon rakentaminen ja toiminta. Joidenkin mielestä kunnan rakentama ja itse pyörittämä palvelukoti olisi ollut sote-uudistuksen kynnyksellä keino turvata palveluiden säilyminen. Toisten eivät voisi olla enempää eri mieltä asiasta. Yksityisistä palveluista on Toivakassa kuitenkin kokemuksia esimerkiksi päiväkodin muodossa. Toivakan väestökehitys näyttää valoisalta, sillä iso osa asukkaista on lapsia. Tuleva valtuusto joutuu kuitenkin pohtimaan keinoja ylläpitää elinvoimaisuutta, sillä Jyväskylän ympärillä on muitakin vetovoimaisia kuntia.</t>
  </si>
  <si>
    <t>Palvelutalo,Väkiluku,Palvelut</t>
  </si>
  <si>
    <t>Toivakan</t>
  </si>
  <si>
    <t>Tornio</t>
  </si>
  <si>
    <t>Torneå</t>
  </si>
  <si>
    <t>18-139768</t>
  </si>
  <si>
    <t>Suomen ensimmäinen turvapaikanhakijoiden järjestelykeskus toi Torniolle kansainvälistä julkisuutta. Talous on tasapainottelua, sillä muun muassa Lapin Kulta ja Nanso jättivät satoja työttömiä. Teräs- ja metalliteollisuudessa Outokummun investoinnit ovat merkittäviä, mutta sielläkin työpaikkoja on vähennetty. Röyttän LNG-terminaali on sadan miljoonan euron investointi ja vahvistaa sataman kilpailukykyä.\nNyt Lapin vanhin kaupunki varautuu kaavoituksella satoihin uusiin asukkaisiin, ja yritystontit Pirkkiössä, Torpissa ja Kromilaaksossa odottavat. Rajalla-alue kehittyy sekä Suomen että Ruotsin puolella. Keskustan hallitsemassa Torniossa on yhä merkkejä niin sanotusta kyläpolitikoinnista. Esimerkiksi Vojakkalan koulun valtuusto lakkautti monivuotisen kiistelyn jälkeen.</t>
  </si>
  <si>
    <t>Haaparannan itänaapuri</t>
  </si>
  <si>
    <t>Valtuustosta poistuu yksi ryhmä. Sitoutumattomien ryhmä Pro Tornio ei aseta ehdokkaita. Vaaleissa on kuitenkin mukana yhteislista Tornio meidän kunta. Viime vaaleissa keskusta sai 19 valtuutettua, vasemmistoliitto 8, SDP 5, kokoomus ja perussuomalaiset kumpikin 4, Pro Tornio 2 ja vihreät yhden. Kokoomuksen tilanne on haastava, sillä paikan jättää ainakin kaksi valtuutettua. Perussuomalaiset ja kristilliset ovat vaaliliitossa.\nViime vuosien iso poliittinen kiista on ollut Tornion Keroputaan sairaala. Sairaalarakennus on huonossa kunnossa ja epäkäytännöllinen, eikä sitä kannata korjata. Sen tilalle on suunniteltu keskussairaalan yhteyteen Kemiin rakennettavaa psykiatriataloa, jota torniolaiset poliitikot vastustavat. Talous on kunnossa. Muutaman alijäämäisen vuoden jälkeen kuluvan vuoden talousarvio on laadittu ylijäämäiseksi. Vaikka kaupungista on lähtenyt työpaikkoja, tilalle on syntynyt uusia.</t>
  </si>
  <si>
    <t>Psykiatritalo,Työpaikat,Pro Tornio</t>
  </si>
  <si>
    <t>Tornion</t>
  </si>
  <si>
    <t>Turku</t>
  </si>
  <si>
    <t>Åbo</t>
  </si>
  <si>
    <t>18-150037</t>
  </si>
  <si>
    <t>Turku on Suomen vanhin kaupunki ja portti länteen. Seutu on karttanut kuntaliitoksia, ja kuntakartta on poikkeuksellisen sirpalemainen. Rajat tuntuvat ajoittain ahtailta ja epätarkoituksenmukaisilta, mutta ympäryskunnat ovat suhtautuneet epäilevästi Turun lopullisiin tarkoitusperiin vaikka seudulla tehdäänkin yhteistyötä.\nTurussa on kaksi yliopistoa ja neljä ammattikorkeakoulua. Tapahtumat ja nähtävyydet houkuttelevat runsaasti matkailijoita. Telakka- ja lääketeollisuudella menee lujaa, mikä pehmentää taloustaantuman iskuja. Muuttovoitto muodostuu pääosin opiskelijoista, eläkeläisistä ja maahanmuuttajista, mikä ei lisää tulokertymää. Lähtijöiden joukossa on korkeakoulutettua väkeä ja nuoria perheitä, ja pitkäaikaistyöttömyyskin on kaupungissa kasvussa.\nKunnallispolitiikan suurista linjoista päätetään ryhmien välisen hallitussopimuksen siivittämänä. Kolme kautta jatkunut järjestely saanee jatkoa kuntavaalien jälkeen. Kaupunki kaipaa keskustan kehittämiseen lisää potkua. Vuosia kiistellyn toriparkin rakentaminen on ajankohtaista – tai sitten ei. Myös tornitalojen soveltuvuus ja sijoittelu kaupunkikuvaan herättää tunteita puolesta ja vastaan.</t>
  </si>
  <si>
    <t>kaupunkikehitys kaipaa potkua</t>
  </si>
  <si>
    <t>Kokoomus ja SDP ovat perinteisesti kisanneet suurimman puolueen asemasta. Näiden takana ovat tulleet vihreät ja vasemmistoliitto, jonka perussuomalaiset haastoi viime kuntavaaleissa. Tällä kertaa vaalituloksella on myös valtakunnallista kiinnostavuutta, sillä ehdolla on tukku puoluejohtajia: kokoomuksen Petteri Orpo, vihreiden Ville Niinistö ja vasemmistoliiton Li Andersson. Mukana ovat myös peruspalveluministeriksi nouseva keskustan Annika Saarikko ja eduskunnan puhemies, perussuomalaisten Maria Lohela.\nKauppatorin alle suunniteltu maanalainen pysäköintilaitos on koetellut pitkään valtuustoryhmien keskinäisiä suhteita ja sisäistä yhtenäisyyttä. Uuden valtuuston esityslistalle hankkeen ei enää pitäisi palata. Jatkossa kädenvääntöä käydään tornitaloista ja raitiotien rakentamisesta. Myös talous vaatii edelleen tasapainottamista. Päätöksentekoa on ohjannut kolmen valtuustokauden ajan hallitussopimus. Sitä tulkitsee kolme suurinta puoluetta: kokoomus, SDP ja vihreät. Vasemmistoliitto, perussuomalaiset ja sitoutumattomat pienryhmät vaikuttavat käytännössä oppositiossa.</t>
  </si>
  <si>
    <t>Talous,Tornitalot,Raitiotie</t>
  </si>
  <si>
    <t>Turun</t>
  </si>
  <si>
    <t>Tuusniemi</t>
  </si>
  <si>
    <t>18-138900</t>
  </si>
  <si>
    <t>Itä-Suomen keskellä oleva Tuusniemi sijaitsee valtatien 9:n varrella Kuopion ja Joensuun välillä. Kuntaliitos Kuopioon tyrmättiin pari vuotta sitten, kun kunta halusi pysyä edelleen itsenäisenä. Vähenevän ja vanhenevan väestön Tuusniemi on Pohjois-Savon kovimpia verottajia: tuloveroprosentti on 22. Lähes 40-vuotias Paakkilan Konepaja on tunnetuimpia yrityksiä. Harva muistaa, että Tuusniemeä halkova Juojärvi on valittu Pohjois-Savon maakuntajärveksi.</t>
  </si>
  <si>
    <t>keskellä Itä-Suomea</t>
  </si>
  <si>
    <t>Tuusniemen uuteen valtuustoon valitaan 17 valtuutettua eli neljä nykyistä vähemmän. Tämä pienentää pikkupuolueiden ehdokkaiden läpimenon mahdollisuutta. Erityisesti vaarassa ovat kristillisdemokraattien, kokoomuksen, vasemmistoliiton ja perussuomalaisten paikat, sillä niillä jokaisella on korkeintaan kaksi paikkaa valtuustossa. Keskustan paikkamäärä on 11 ja SDP:n 3.\nPuolueiden mukaan sote-uudistuksen vaikutuksia on vielä vaikea arvioida Tuusniemellä. Tarkkaa varmuutta kunnallisveron kohtalosta ei ole. Talouden näkymät arvioidaan kuitenkin lähivuosina alijäämäisiksi, ja odotuksissa on palvelujen karsintaa ja kunnallisten maksujen korotuksia. Kiinteistöjen kunnossapito ja kunnallistekniikan peruskorjaukset ovat investointeja, joita pidetään tärkeinä. Kouluverkkoa pitää tarkastella yli kuntarajojen, mutta oma lukio halutaan säilyttää Tuusniemellä. Yhteistyötä naapurikuntien kanssa kannatetaan.</t>
  </si>
  <si>
    <t>Vuokra-asunnot,Kouluverkko,Kunnallistekniikka</t>
  </si>
  <si>
    <t>Tuusniemen</t>
  </si>
  <si>
    <t>Tuusula</t>
  </si>
  <si>
    <t>Tusby</t>
  </si>
  <si>
    <t>18-136268</t>
  </si>
  <si>
    <t>Tuusula on Keski-Uudenmaan kuntien arkkityyppi: sitä hallitsevat logistiikka, väylät ja väestönkasvu. Saksalainen Hetzner rakentaa kuntaan isoa datakeskusta ja Stockmann on keskittänyt Tuusulaan koko Suomen- ja Baltian-varastonsa.\nPuolen tunnin päässä Helsingistä sijaitseva Tuusula on sijaintinsa ansiosta voinut luottaa tasaiseen kasvuun. Viime vuosina hurja tahti on kuitenkin taittunut ja talous on kääntynyt kehnoksi: kunta on 2010-luvulla käynyt läpi yt-neuvottelujen ja säästöjen sarjan. Kähinää on herättänyt myös päätös valita kunnalle ensi kesänä pormestari. Erikoisuus on toiseksi suurin valtuustoryhmä Tuusulan Puolesta, jolla on sitoutumattomaksi ryhmäksi poikkeuksellisen paljon valtaa.\nTuusulalla on Keski-Uudellemaalle epätyypillisen vahva identiteetti ulospäin. Tuusulanjärven piirissä asuivat ja työskentelivät muun muassa Jean Sibelius ja Juhani Aho, ja jo ennen heitä Aleksis Kivi. Heidän jäljilleen rakentunut kulttuurimaisema vetää matkailijoita.</t>
  </si>
  <si>
    <t>valtteina järvi ja taidehistoria</t>
  </si>
  <si>
    <t>Tuusulan valtuuston erikoisuutena on, että kokoomuksen jälkeen suurin paikkamäärä on ollut sitoutumattomalla ryhmällä Tuusulan Puolesta ry:llä. Kolmas iso ryhmä valtuustossa on SDP.\nTuusulan kaduilla kuumimpia puheenaiheita ovat olleet tuleva pormestarin valinta sekä kunnan liittyminen Helsingin seudun liikenteeseen. Pormestarimalliin siirtyminen on herättänyt kunnassa erimielisyyttä, eikä ehdokkaita ole tahtonut löytyä. Joukkoliikenneratkaisustakin väännettiin kättä useita vuosia. Kunta tasapainottelee talouden kanssa samalla kun edessä siintää muun muassa Rykmentinpuiston rakentaminen sekä infran ja kiinteistöjen kasvavat korjauskulut. Kysymys kuuluu, pitäisikö investoinnit rahoittaa lainarahalla vai nostamalla veroprosenttia. Ilmaan on heitetty jälleen myös ajatus kuntaliitoksesta Järvenpään tai Keravan kanssa.</t>
  </si>
  <si>
    <t>Pormestari,Investoinnit,Kuntaliitos</t>
  </si>
  <si>
    <t>Tuusulan</t>
  </si>
  <si>
    <t>Tyrnävä</t>
  </si>
  <si>
    <t>18-140358</t>
  </si>
  <si>
    <t>Tyrnävän tärkein tuote on peruna. Viennin lisäksi pottua kuluu yhä enemmän myös kuntalaisten omissa ruokapöydissä, sillä Tyrnävä on jo pitkään ollut muuttovoittoinen kunta. Lasten ja nuorten osuus asukkaista on maan keskitasoa korkeampi, ja väkiluku on noussut vuosina 1995–2015 liki kahdellatuhannella hengellä – osin Temmes-liitoksen avittamana. Tyrnävän syntyvyys on ollut viime vuosina vertailuissa Suomen korkeinta, keskimäärin neljä lasta synnytysikäistä naista kohden. Tämä selittyy muun muassa seudun vahvalla lestadiolaisuudella.</t>
  </si>
  <si>
    <t>tilastokärki syntyvyydessä</t>
  </si>
  <si>
    <t>Perunapitäjän valtuustossa keskusta on perinteisesti pitänyt valta-asemastaan kiinni. Niin myös viime vaaleissa, jolloin puolue sai 19 paikkaa 27:stä. Perussuomalaisille jäi kolme ja vasemmistopuolue SDP:lle sekä vasemmistoliitolle molemmille kaksi paikkaa. Kokoomus sai yhden paikan.\nUudella valtuustolla riittää haasteita. Tyrnävän sosiaali- ja terveyspalvelujen tarve on kasvanut selvästi yli budjetoidun. Väkiluku kasvaa jatkuvasti, mikä aiheuttaa haasteita taloudelle, maankäytölle ja kuntapalveluille. Investointikohteita ovat Kirkonkylän uuden koulun ja liikuntahallin viimeistely. Uutta yritystoimintaa houkutellaan etenkin Nelostien varteen Temmeksen ja Nipsingin alueelle. Uusia asukkaita tavoitellaan Palkin alueelle. Vanhan osuusmeijerin kulttuurimiljöön laajentamista kunnan hankkimiin entisen nahkatehtaan tiloihin valmistellaan Oulun yliopiston kanssa. Myös etälukiotoiminta halutaan avata uudelleen.</t>
  </si>
  <si>
    <t>Yritykset,Asukkaat,Kulttuuri</t>
  </si>
  <si>
    <t>Tyrnävän</t>
  </si>
  <si>
    <t>Ulvila</t>
  </si>
  <si>
    <t>Ulvsby</t>
  </si>
  <si>
    <t>18-149131</t>
  </si>
  <si>
    <t>Ulvilalaiset ovat säilyttäneet itsenäisyytensä talouden heikentymisestä huolimatta. Vielä joitakin vuosia sitten talous oli erittäin vahva, mutta nyt kaupungissa on jouduttu turvautumaan lomautuksiin. Ulvila on täysin kiinni kasvanut Poriin, josta moni hakee palkkapussin ja palveluita. Kaupungin oman teollisuuden helmiä ovat automaatioteknologian yritykset. Ulvila oli Satakunnan keskus ennen kuin Juhana-herttua perusti Porin 1558, ja kaupunki tunnetaan edelleen historiallisista kohteistaan kuten Leineperin ruukista ja keskiaikaisesta kivikirkosta.</t>
  </si>
  <si>
    <t>Satakunnan vanhin keskus</t>
  </si>
  <si>
    <t>Ulvila hylkäsi päättyvällä vaalikaudella kuntaliitoksen Porin kanssa. Kaupunki on kasvanut maakunnan ykköskaupungin kanssa yhteen mutta tahtoo jatkaa itsenäisenä. Valtuustossa vallitsi vielä liitosta hylättäessä auvoisa kuva kaupungin taloudesta. Illuusio romuttui nopeasti, ja Ulvilassa on jouduttu turvautumaan lomautuksiin.\nPoliittista päätöksentekoa on mutkistanut puolueiden ja erityisesti kokoomuksen sisäinen riitaisuus. Kokoomus järjesti taannoin potkut koko kaupunginhallitukselle, jotta se pystyi vaihtamaan omat edustajansa kaupunginhallituksessa uusiin. Myös kaupungin ykköspuolue demarit ovat uhkailleet välillä heittävänsä kapinallisia jäseniään pois valtuustoryhmästä. Tulevallakin vaalikaudella Ulvila pyrkii houkuttelemaan teollisuutta. Vaaleissa mitä todennäköisimmin puhutaan jälleen pikkukylien palveluista. Erityisesti koulujen kohtalo on herättänyt valtuustossa suuria tunteita.</t>
  </si>
  <si>
    <t>Pikkukoulut,Puolueriidat</t>
  </si>
  <si>
    <t>Ulvilan</t>
  </si>
  <si>
    <t>Urjala</t>
  </si>
  <si>
    <t>18-132585</t>
  </si>
  <si>
    <t>Käsityöläiset jatkavat Nuutajärven lasikylän parisataavuotisia perinteitä ja Urjala Works työllistää metallialan ammattilaisia, mutta pääosin Urjala elää maasta ja metsästä. Monen muun Pirkanmaan laitakunnan tavoin väki vähenee ja vanhenee Urjalassakin, mutta kunnan talous on toistaiseksi tasapainossa. Pentinkulman päivät tunnetaan muuallakin ja tapahtuma täyttää ensi vuonna jo 40 vuotta.</t>
  </si>
  <si>
    <t>lasiperinteistä tuttu laitakunta</t>
  </si>
  <si>
    <t>Urjalan tulevan valtuuston tärkein tehtävä on kunnan elinvoiman vahvistaminen. Uusille yrityksille ja ihmisille olisi tontteja, mutta silti väkiluku laskee tasaista tahtia. Urjalassa toivotaan, että ainakin uusista tietoliikenneyhteyksistä saataisiin helpotusta houkuttelutyössä. Kouluverkkonsa Urjala on jo perannut ja uusi yhtenäiskoulu Kirkonkylällä on lähes valmis. Sen jälkeen kunnalla ei hetkeen ole tarvetta, eikä oikein varaakaan uusiin isoihin investointeihin. Rahanmenoa tulee esimerkiksi vanhojen vesi- ja viemäriputkien uusimisesta.\nUrjalan valtuusto pienenee 27 jäsenestä 23:een, mutta silti puolueilla on vaikeuksia saada tarpeeksi ehdokkaita. Urjalan suurimman puolueen paikasta ovat perinteisesti kisanneet keskusta, kokoomus ja SDP. Viime vaaleissa perussuomalaiset kiri lähes suurien rinnalle. Vaaleissa puhutaan terveyspalveluista, sillä sote-uudistuksen toteutuessa urjalalaiset pelkäävät lähipalvelujensa karkaavan Valkeakoskelle tai Tampereelle.</t>
  </si>
  <si>
    <t>elinvoima,valokuituverkko,terveyspalvelut</t>
  </si>
  <si>
    <t>Urjalan</t>
  </si>
  <si>
    <t>Utajärvi</t>
  </si>
  <si>
    <t>18-138765</t>
  </si>
  <si>
    <t>Utajärvi takoo poikkeuksellista taloustulosta: budjetti on ollut plusmerkkinen jo yhdeksän vuoden ajan. Kunnassa ei ole kuluvana vuonna ollut tarvetta palveluiden heikentämiseen tai henkilöstön irtisanomisiin. Ylijäämille on käyttöä, sillä kunta investoi muun muassa vanhan keskuskoulun saneeraukseen. Asukasluvun kehitys osoittaa loivasti alaspäin. Utajärveä on vuosien varrella tehnyt tutuksi kulttiyhtye 22-Pistepirkko.</t>
  </si>
  <si>
    <t>tunnettu ylijäämistään</t>
  </si>
  <si>
    <t>Utajärvellä on tarjolla neljä paikkaa vähemmän kuin viime vaaleissa. Kun viime vaaleissa jaettiin 21 paikkaa, keskusta sai niistä 13. Keskustalaisista valtuutetuista kolme ei hae enää jatkoa. Toiseksi suurin ryhmä on neljän valtuutetun perussuomalaiset, josta yksi valtuutettu on nyt keskustan ehdokkaana. SDP:llä ja vasemmistoliitolla on kummallakin 2 valtuutettua.\nUtajärven talous on kunnossa. Kunta on tehnyt positiivista tulosta viimeisen vuosikymmenen ajan. Kunnassa keskustelua herättänee pakolaispolitiikka. Viime vuonna Utajärvelle otettiin 30 kongolaista kiintiöpakolaista. Nyt keskustellaan, otetaanko pakolaisia kuntaan lisää. Kuntaan suunnitellaan tuulivoimaloita. Hankkeesta on esitetty mielipiteitä sekä puolesta että vastaan. Väkiluvun hienoinen väheneminen voi herättää keskustelua, eli miten kunta pidetään elinvoimaisena. Utajärvellä uudistetaan myös kuntastrategiaa.</t>
  </si>
  <si>
    <t>Pakolaiset,Tuulivoima,Elinvoima</t>
  </si>
  <si>
    <t>Utajärven</t>
  </si>
  <si>
    <t>Utsjoki</t>
  </si>
  <si>
    <t>18-138231</t>
  </si>
  <si>
    <t>Utsjoen mahdollisuus on talvimatkailussa. Ikuiset riidat Tenojoen lohisopimuksesta, verkkopyynnin rajoittamisesta ja saalismäärän vähentämisestä vievät pohjan kannattavalta kalastusmatkailulta. Lapin ainoa saamelaisenemmistöinen kunta elää turisteista ja erityisesti norjalaisista. Norjalaisten merkitys rajakaupasta on 90 prosenttia. Kunnanjohtajat ja muut johtavat viranhaltijat eivät ole kovin pitkään viihtyneet Utsjoen palkkalistoilla. Puute vuokra-asunnoista vähentää tulijoiden kiinnostusta.</t>
  </si>
  <si>
    <t>kalastuskiistoja ja Norjan-kauppaa</t>
  </si>
  <si>
    <t>Kevään kuumimpia puheenaiheita on Tenon kalastussääntö, jota paikkakunnalla vastustetaan yhtenä rintamana. Toteutuessaan se heikentäisi paikallisten kalastusoikeuksia ja nostaisi lupien hintoja. Epävarma tilanne on heijastunut myös kalastusmatkailuyrityksiin, sillä kukaan ei vielä tiedä millä säännöillä ja millä hinnalla lohta ensi kesänä saa pyytää. Suomen ainoa saamelaisenemmistöinen kunta elää kalastusmatkailun lisäksi rajakaupasta. Norjalaiset käyvät kunnassa ahkerasti ostoksilla. Matkailusta halutaan ympärivuotista. Massaturismin sijaan maan pohjoisimman kunnan uskotaan houkuttelevan luontoelämyksiä janoavia matkailijoita etenkin revontulia ihailemaan.\nKeskusta on ykkönen ja kokoomus toiseksi suurin Utsjoen valtuustossa. Viime kerralla RKP nousi yllättäen valtuustoon kahdella paikalla. RKP:n nousun taustalla oli puolueen ja paikkakunnan saamelaisten tiivistyneet välit. Valtuuston koko pysyy 15 valtuutetussa.</t>
  </si>
  <si>
    <t>Kalastus,Matkailu,Saamelaisuus</t>
  </si>
  <si>
    <t>Utsjoen</t>
  </si>
  <si>
    <t>Uurainen</t>
  </si>
  <si>
    <t>18-133047</t>
  </si>
  <si>
    <t>Uuraisten kunta on nuorekas – jopa kolmannes asukkaista on alle 20-vuotiaita. Väkiluku on kasvanut useana vuonna peräkkäin, mitä selittää sijainti Jyväskylän ja Äänekosken naapurina. Äänekosken biotuotetehtaan urakka näkyy Uuraisillakin, ja myös tiestö on paremmassa kunnossa. Kunnalla ei ole varaa alijäämiin, sillä tulevat investointimenot ovat korkeat. Koulun ja liikuntahallin rakentamiseen uppoaa yli neljä miljoonaa euroa. Kunta joutuu harkitsemaan myös velanottoa.</t>
  </si>
  <si>
    <t>hyötyy Äänekosken investoinnista</t>
  </si>
  <si>
    <t>Uurainen joutuu varautumaan velanottoon, sillä investointitarve rasittaa kunnan taloutta. Kuntaan syntyy ja muuttaa lisää väkeä, mikä pakottaa pitämään opetuksen ja päivähoitopalvelut ajan tasalla. Tänä vuonna valmistuva Hirvasen koulu on heti täynnä oppilaita. Tuleva valtuusto joutuu harkitsemaan ylijäämistä huolimatta myös velanottoa. Asema suosittuna asuinkuntana vaatii kehittämään esimerkiksi liikuntapaikkoja. Elinkeinoyhtiö Jykesin purkauduttua Uurainen joutuu linjaamaan uudestaan myös elinkeinopolitiikkaansa.\nUuraisilla valtuuston piikkipaikkaa pitää perussuomalaiset, johon kaksi keskustan valtuutettua kuluneella kaudella loikkasi. Nykyisistä valtuutetuista moni on luopumassa. Monen konkarin äänisaaliit ovat nyt uusjaossa.</t>
  </si>
  <si>
    <t>Väestökasvu,Velkamäärä,Palvelut</t>
  </si>
  <si>
    <t>Uuraisten</t>
  </si>
  <si>
    <t>Uusikaarlepyy</t>
  </si>
  <si>
    <t>Nykarleby</t>
  </si>
  <si>
    <t>18-135226</t>
  </si>
  <si>
    <t>Uusikaarlepyy on rannikkopohjalaisen elinvoiman arkkityyppi ja tottunut menestymään kuntavertailuissa. Vaikka Uusikaarlepyy jää Vaasan ja Kokkolan väliin eikä ole kummankaan kyljessä, se voi hyvin ja asukasluku on pysynyt tasaisena. Vahvasti ruotsinkielinen kaupunki paistattelee hyvän työllisyystilanteen valossa. Suomea puhuu äidinkielenään vain joka kymmenes, ja turkistarhaus on vahva elinkeino. Elokuussa väkiluku kasvaa hetkeksi kohisten, kun Juthbackamarkkinat kerää jopa kymmeniätuhansia vanhasta tavarasta kiinnostuneita.</t>
  </si>
  <si>
    <t>menestyksen arkkityyppi</t>
  </si>
  <si>
    <t>Edelliset kuntavaalit 2012 ei tuonut ainuttakaan muutosta valtuuston paikkajakoon. RKP:n valta-asema on vahva. 27 valtuustopaikasta sillä on hallussaan 20. Nytkin se on saanut mukaan kaikki viime vaalien kärkinimensä. Toiseksi suurin puolue on SDP viidellä paikallaan. Vaikka kristillisdemokraateilla on vahva asema seudulla, Uudessakaarlepyyssä he ovat joutuneet tyytymään yhteen valtuustopaikkaan.\nUudessakaarlepyyssä pohditaan monen muun kunnan tavoin sote-palveluiden tulevaisuutta. Valtuutettujen ja kuntalaisten mielessä pyörii kysymys, mitä palveluita omasta terveyskeskuksesta saa jatkossa. Vaalien alla puhutaan myös kouluverkosta. Yhden alakoulun sulkemisesta on jo päätös, mutta riittääkö se?</t>
  </si>
  <si>
    <t>Sote-palvelut,Alakoulut</t>
  </si>
  <si>
    <t>Uusikaarlepyyn</t>
  </si>
  <si>
    <t>Uusikaupunki</t>
  </si>
  <si>
    <t>Nystad</t>
  </si>
  <si>
    <t>18-129159</t>
  </si>
  <si>
    <t>Uudestakaupungista tuli tuulivoiman vastustajien idoli, kun se asetti voimaloille kahden kilometrin suojaetäisyyden asutukseen. Muuten paikkakunta on jatkanut elinkeinomyönteistä linjaansa. Satama laajenee, lannoitetehdas modernisoi tuotantoaan ja autotehdas palkkaa lisää työntekijöitä. Soijatehdaskin on herännyt henkiin omistajanvaihdoksen jälkeen.\nUusikaupunki ylpeilee Selkämeren kansallispuistoon kuuluvasta saari-idyllistään. Koripallossa katu-uskottavuus on palautunut, kun Korihait palasi parin vuoden tauon jälkeen liigaan. Kuntavaaleissa kokoomus yrittää jälleen nousta ohi Sdp:n kaupungin suurimmaksi ryhmäksi. Tavoitetta vaikeuttaa puolueesta sirpaloitunut Pro Uusikaupunki -yhdistys.</t>
  </si>
  <si>
    <t>tehdaskaupunki puhkuu henkeä</t>
  </si>
  <si>
    <t>Taloudessa on myönteisiä merkkejä. Viime vuoden tilinpäätös osoittaa lähes neljän miljoonan euron ylijäämää. Taustalla ovat alentuneet henkilöstökulut ja lisääntyneet verotulot. Talouden puskuri tulee tarpeeseen, sillä kaupungilla on edessään mittava investointiurakka koulukeskuksen, uimahallin ja monitoimihallin muodossa. Myös autotehtaan työntekijöille pitäisi kaavoittaa tontteja. Vaalikauden alku oli poliittisesti riitaista ja tempoilevaa aikaa. Ryhmien sisällä tapahtuneen liikehdinnän seurauksena sekä vasemmistosiiveltä että oikeistorintamalta puuttui selkeä enemmistö. Talousnäkymien parantuessa konsensuspolitiikka on vallannut lisää alaa.\nSDP puolustaa viime kuntavaalien suurimman puolueen asemaansa. Haastajan roolia tavoittelevan kokoomuksen vaalityötä vaikeuttaa valtuustoryhmästä eronnut entinen kaupunginhallituksen puheenjohtaja Heikki Wala omalla Pro Uusikaupunki -yhdistyksen listallaan.</t>
  </si>
  <si>
    <t>Investoinnit,Kaavoitus</t>
  </si>
  <si>
    <t>Uudenkaupungin</t>
  </si>
  <si>
    <t>Vaala</t>
  </si>
  <si>
    <t>18-149192</t>
  </si>
  <si>
    <t>Vaala vaihtoi vuodenvaihteessa maakuntaa Kainuusta Pohjois-Pohjanmaalle. Pohjois-Pohjanmaan vesistöpinta-ala kasvoi näin jopa viidenneksellä, sillä merkittävä osa Oulujärvestä kuuluu Vaalaan. Vaala vanhenee ja kutistuu vauhdilla, mutta kunta on selvinnyt pahimmasta eli takavuosien kriisikuntatilastaan. Kunta ja Vaalan Juustola investoivat hiljattain liki miljoona euroa juustoleivän valmistukseen.</t>
  </si>
  <si>
    <t>ex-kriisikunta vaihtoi maakuntaa</t>
  </si>
  <si>
    <t>Vaalassa taistellaan sisäilmaongelmaisen Pelson vankilan puolesta. Lähes kymmenesosa alueen työpaikoista riippuu Rikosseuraamuslaitoksen ja valtion ratkaisuista. Kunta on investoinut omistamansa juustolarakennuksen laajennukseen sekä koulukeskus-päiväkotiin. Rahaa tarvitaan myös keskustan pääväylän uudistamiseen. Tulevaisuuden isoja kysymyksiä ovat talous ja sote-uudistus sekä yhteistyön syventäminen naapurikunta Utajärven kanssa. Kyselyissä muutto luonnonkauniiseen Vaalaan kiinnostaisi monia, mutta esteenä on etenkin pula työpaikoista. Työttömyysaste on lähes 18 prosenttia.\nVaalan valtuusto pienenee neljällä paikalla 17:ään. Vanhassa valtuustossa keskustalla on 14 paikkaa ja määräenemmistö.</t>
  </si>
  <si>
    <t>Vankila,Kuntayhteistyö,Työttömyys</t>
  </si>
  <si>
    <t>Vaalan</t>
  </si>
  <si>
    <t>Vaasa</t>
  </si>
  <si>
    <t>Vasa</t>
  </si>
  <si>
    <t>18-135574</t>
  </si>
  <si>
    <t>Rannikko-Pohjanmaan maakuntakeskus nojasi ennen merenkulkuun ja teollisuuteen, mutta varustamoiden kulta-ajasta on aikaa ja metalliteollisuus on vaihtunut energia-alan keskittymään. Sen jalokiviä ovat muun muassa ABB, Wärtsilä ja Danfoss Drives, ja ala työllistää seudulla tuhansia ihmisiä. Ala on vientivetoinen, mikä on viime aikoina tarkoittanut irtisanomisia. Taantuma on tullut Vaasan seudulle muuta maata myöhemmin.\nTaloutta suitsitaan Vaasassakin tasapainottamisohjelmalla. Kaupunki on lakkauttanut pienimpiä kouluja ja kirjastoja sekä lähtenyt karsimaan ei-lakisääteisiä palveluita. Keskustelua on käyty, sillä osa kaupunginosista on jäänyt ilman omaa koulua. Vaasa päätyi korottamaan tuloveroprosenttinsa täksi vuodeksi 20:een, ja viime vuosina kertynyt alijäämä on yli 20 miljoonaa euroa. Tiukka talouskuri on tuottanut loivan käänteen kohti parempaa, vaikka talouden tasapaino onkin vielä kaukana.\nNäkyvyyttä Vaasa on saanut ennen kaikkea urheilukaupunkina: Sport-huuma jääkiekossa ja VPS:n stadionremontti jalkapallossa ovat päässeet otsikoihin.</t>
  </si>
  <si>
    <t>vientiongelmat rokottavat</t>
  </si>
  <si>
    <t>Vaasan ja Vähänkyrön kuntaliitoksesta tulee ensi vuonna kuluneeksi viisi vuotta. Irtisanomissuoja päättyy ja kaupungin henkilöstön määrä tulee pohdittavaksi. Kuntaliitokset nousevat esiin jälleen. Varsinkin liitos Mustasaaren kanssa olisi monen mieleen.\nValtuuston koko pienenee kahdeksalla valtuutetulla 59:ään, ja kisa paikoista on kova. Toinen välillisesti muutoksia aiheuttava asia on keskussairaalan laajan päivystyksen menetys. Se on saanut RKP:n ja kokoomuksen (molemmilla 15 paikkaa) tukkanuottasille. RKP on ollut esillä laajan päivystyksen puolestapuhujana, kokoomus taas saanut moitteita siitä, ettei se ole tehnyt tarpeeksi asian eteen. Valtuuston kolmanneksi suurin ryhmä SDP kärkkyy vaaleissa ykköspottia. Kiinnostavaa on myös nähdä, pääseekö vähäkyröläislähtöisiä valtuutettuja vielä valtuustoon. Valtuuston kokoa kasvatettiin juuri liitoksen vuoksi.</t>
  </si>
  <si>
    <t>Liitokset,Sairaala,Valtuustopaikat</t>
  </si>
  <si>
    <t>Vaasan</t>
  </si>
  <si>
    <t>Valkeakoski</t>
  </si>
  <si>
    <t>18-133530</t>
  </si>
  <si>
    <t>Valkeakoskella ei enää tuoksu sellu vaan ruoka: suurin työllistäjä on ruuanvalmistaja Saarioinen logistiikkakeskuksineen. Isot paperiteollisuuspiiput ovat jäähtyneet, ja rankan rakennemuutoksen kautta on syntynyt pieniä ja keskisuuria yrityksiä. Vanhasta on vielä jäänteitä: Tervasaaressa tehdään tarrantaustapaperia, ja pakkausteollisuudella menee hyvin. Aluesairaalan kohtalo on kestohuoli, mutta sairaanhoitopiiri on luvannut kehittää siellä muun muassa päiväkirurgiaa.\nVäkiluku on kääntynyt rakennemuutospudotuksen jälkeen kasvuun syntyvyyden ja muuttoliikkeen ansiosta. Paikkakunnalta tunnetaan myös jalkapallo, vaikka paperiteollisuuden kaatuminen onkin vienyt Hakalta rahoitusta ja keikauttanut sen terävimmästä kärjestä.</t>
  </si>
  <si>
    <t>rakennemuutoksesta uuteen kasvuun</t>
  </si>
  <si>
    <t>Ydinkeskustan eli kanavan rantojen tulevaisuus puhuttaa. Nykyinen valtuusto on linjannut, että kanavan eteläpuolelle halutaan lisää asuntoja ja toimintaa, vastarannalle puisto ja kanavan yli uusi silta. Uusi valtuusto saa miettiä visioiden rahoitusta ja käytännön toteutusta. Myös yhtenäiskoulun suunnittelu on laitettu alulle, ja uudelle valtuustolle jää muun muassa sen rahoista päättäminen. Keskustelu koulujen kunnosta ja määrästä jatkuu tulevalla kaudella, vaikka molemmista on puhuttu ja riideltykin vuosikausia. Myös kaupungin muissa kiinteistöissä on korjattavaa.\nValkeakoski on Pirkanmaan ainoa Tampereen kaupunkiseudun ulkopuolinen kunta, jonka väkiluku kasvaa. Valtuusto jatkaa 43-henkisenä, eikä keskeisiä konkareita ole luopumassa. Vaalit näyttävät, jatkuuko valtuustossa vahva demariedustus. Nykyvaltuustossa ei ole vihreitä, mutta tulevaan valtuustoon heitä on jälleen ehdolla.</t>
  </si>
  <si>
    <t>Keskustavisiot,Koulut,Kasvu</t>
  </si>
  <si>
    <t>Valkeakosken</t>
  </si>
  <si>
    <t>Valtimo</t>
  </si>
  <si>
    <t>18-136164</t>
  </si>
  <si>
    <t>Valtimo on Pohjois-Karjalan pohjoisin ja pienin kunta. Sitkeästi itsenäisyydestään kiinni pitävä kunta sijaitsee Kainuun rajalla. Sijainti jakaa myös asukkaiden asiointia Joensuuhun, Kuopioon ja Kajaaniin. Metsä- ja maatalousvaltaisen kunnan perinteitä jatkaa metsäkonekoulu. Valokuituverkko on kurittanut kunnan kukkaroa. Työikäisten määrä on romahtanut 2010-luvulla.</t>
  </si>
  <si>
    <t>Pohjois-Karjalan pohjoisrajalla</t>
  </si>
  <si>
    <t>Muuttotappio on kesto-ongelma. Kunnassa on vahvaa maataloutta, mutta vain muutamia teollisuusyrityksiä. Tuoreita ideoita ja uusia yrityksiä tarvitaan. Talous on kohtuukunnossa, joskin valokuidun rakentaminen on käynyt kalliiksi. Kunta on kärsinyt Rautavaaran tietoverkko-osuuskunnan tappioista yli puolen miljoonan euron luottotappiot, ja saamisia on osuuskunnan velkasaneerauksen jäljiltä vielä liki kaksi miljoonaa euroa. Valtuusto torjui täpärästi kuntaliitoksen Nurmeksen kaupungin kanssa, mutta asia noussee uudelleen esille.\nJoukkoliikenne on kehnoa, mikä haittaa muun muassa matkailua. Uutena ryhmänä valtuustoon pyrkivät vihreät esittävät kulkuyhteyksien parantamiseksi digipohjaisia liikkumispalveluja. Nykyvaltuustossa valtaa pitää keskusta, jolla on yksinkertainen enemmistö. Vaaleissa kiintoisinta on seurata, muuttuuko mikään. Valtuusto jatkaa joka tapauksessa 21-jäsenisenä.</t>
  </si>
  <si>
    <t>Vähäväkisyys,Kuntaliitos,Digipalvelut</t>
  </si>
  <si>
    <t>Valtimon</t>
  </si>
  <si>
    <t>Vantaa</t>
  </si>
  <si>
    <t>Vanda</t>
  </si>
  <si>
    <t>18-136028</t>
  </si>
  <si>
    <t>Vantaa on monessa mielessä Helsingin varaventtiili ja varastokaupunki. Lentoasema, logistiikkakeskukset, kaupunkia halkovat raiteet, monikaistatiet ja kauppakeskittymät ovat syntyneet palvelemaan pääkaupungin sykettä. Asukkaita houkuttelevat Espoota ja Helsinkiä halvemmat neliöt.\nVantaa on profiloitunut myös metropolin sosiaalisena varaventtilinä. Vantaan työttömyysaste on parantunut, mutta keskimääräinen tulotaso on pääkaupunkiseudun pienin. Vantaan on ollut hankala houkutella hyvätuloisia veronmaksajia verrattuna Espoon vetovoimaan. Kaupunki on investoinut viime vuosina voimakkaasti muun muassa Kehä III:n parantamiseen ja hiljattain valmistuneeseen kehärataan, joka avasi vihdoin raideyhteyden lentoasemalle. Vantaata rasittaa pääkaupunkiseudun suurin velkataakka asukasta kohden, vaikka aivan viime vuosina velan kasvu on tasoittunut.\nKehärata on Vantaan uusi valtti. Sen varteen kertyy lähivuosina kymmeniätuhansia asukkaita ja tuhansia työpaikkoja. Lentoasema takaa Vantaalle vakaan aseman Helsingin kyljessä, vaikka maakunnista tai ulkomailta Helsinkiin tuleville kaupunki onkin vain nopeasti ohitettava kohde vailla vahvaa omaa identiteettiä.</t>
  </si>
  <si>
    <t>Helsingin varaventtiili</t>
  </si>
  <si>
    <t>Väestönkasvu on noussut viime vuosina voimakkaasti muun muassa kehäradan myötä. Uudet tulijat tarvitsevat päiväkoteja, kouluja ja terveyspalveluja samalla kun kuntien valtionosuudet vähenevät. Talous- ja investointitasapainoilu onkin edelleen asialistan kärjessä. Työikäiset muuttajat pitäisi saada myös töihin, jotta verotulot kasvaisivat.\nUudelta valtuustolta odotetaan keinoja kasvun hallintaan, kaupungin rahoittamiseen sekä työllisyyden parantamiseen. Onko jo käytössä ollut talouden tasapainottamis- ja velkaohjelma toimiva ratkaisu? Vantaan suurimmat puolueet ovat samalla paikkamäärällä Kokoomus ja SDP. Perussuomalaiset lisäsivät paikkojaan viime vaaleissa, mutta kannatuskyselyiden perusteella puolueen kannatus on ollut Vantaalla laskussa.</t>
  </si>
  <si>
    <t>Väestönkasvu,Talous,Työttömyys</t>
  </si>
  <si>
    <t>Vantaan</t>
  </si>
  <si>
    <t>Varkaus</t>
  </si>
  <si>
    <t>18-127015</t>
  </si>
  <si>
    <t>Varkaus pyristelee pois &amp;quot;Suomen Detroitin&amp;quot; eli kuolevan teollisuuskaupungin maineesta. Puu- ja paperiteollisuuden laaja rakennemuutos on niittänyt työpaikkoja perinteisestä työläiskaupungista. Uusia työpaikkoja on haettu muun muassa energiateollisuudesta, ja kaupungissa tehdään myös voimalaitos- ja teollisuuskattiloita.\nVarkauden sijainti ei ole heikentynyt: kaupungin alueen halkovat valtatiet 5 ja 23, Pieksämäki–Joensuu-junarata sekä Saimaan syväväylä. Lentoyhteys on lakkautettu kannattamattomana. Jääpalloseura WP 35 on tehnyt Varkautta tunnetuksi urheilukentillä ympäri maata. Paikallinen erikoisuus on eri soittimia laajasti esittelevä Mekaanisen musiikin museo.</t>
  </si>
  <si>
    <t>&amp;quot;Detroit&amp;quot; pyrkii irti maineestaan</t>
  </si>
  <si>
    <t>Talous on lähtenyt nousuun ja jäänyt ylijäämäiseksi, mutta puolueet muistuttavat talouskurista, toimintatapojen tehostamisesta ja palvelutarjonnan sopeuttamisesta. Korjausvelka on kasvanut ja lainantarve arvioidaan suureksi. Investointilistalla on uuden uimahallin rakentaminen. Lakkautettaviin ja mahdollisesti rakennettaviin kouluihin odotetaan selvyyttä kouluverkkoselvityksestä, ja toisen asteen koulutuksen tukemista haluttaisiin selvittää.\nValtuuston selvästi suurin ryhmä on SDP:llä, 16 paikkaa 43:sta. Muilla puolueilla on paikkoja kahdeksasta alaspäin. SDP ja kristillisdemokraatit kannattavat uutta liitosselvitystä naapurikuntien kanssa. Vihreät tavoittelee ensimmäistä valtuutettuaan. Valtuustotyöstä luopujia on muutamia SDP:llä, kokoomuksella ja KD:llä. Valtapuolueet ilmoittavat tavoitteekseen nykyisen asemansa pitämisen.</t>
  </si>
  <si>
    <t>Talouskuri,Korjausvelka,Koulutus</t>
  </si>
  <si>
    <t>Varkauden</t>
  </si>
  <si>
    <t>Vehmaa</t>
  </si>
  <si>
    <t>18-137028</t>
  </si>
  <si>
    <t>Kunta sijaitsee Vakka-Suomen sydämessä mutta ulkona Turun imusta. Väkiluvun väheneminen ja talous ovat jo pitkään olleet päättäjien päänvaiva, ja lisähaastetta tuo noin kymmenen miljoonaa euroa maksavan yhtenäiskoulun rakentaminen. Yritysrintamalla menestystuotteeksi on muodostunut biokaasu, ja kunnan tuottajat lahjoittavat perinteisesti presidentin joulukinkun. Kunta on hankkinut itselleen Vinkkilän entisen kivijalostamon alueen, ja suunnittelee sille uutta nostetta.</t>
  </si>
  <si>
    <t>sivussa Turun imusta</t>
  </si>
  <si>
    <t>Vehmaan talous on vaikeuksissa. Investointitaakka uhkaa paisua hallitsemattomaksi. Uuden yhtenäiskoulun kustannukset yritetään rajata noin kymmeneen miljoonaan euroon. Myös vanhusten palvelukeskus ja kunnanvirasto kaipaavat sisäilmaongelmien vuoksi toimenpiteitä. Tuloveroprosentti 22,25 on maakunnan korkein. Se ei houkuta uusia asukkaita, ja uudelta valtuustolta edellytetään yhteistyötä, ennakkoluulottomuutta ja kipeitä ratkaisuja.\nMaaseutuvaltainen pikkukunta on keskustan tukialuetta. Yhteistyökumppanit löytyvät lähinnä kokoomuksen ja SDP:n riveistä. Myös sitoutumattomalla Vehmaalaisella vaihtoehdolla on uskollinen kannattajakuntansa. Käyttövoimansa se saa vanhan vallan arvostelusta. Kilpailu kiristyy, sillä vaaleihin on lähdössä myös Uudistuva Vehmaa -niminen ryhmä.</t>
  </si>
  <si>
    <t>Talouskurimus,Kosteusvauriot,Uudet ryhmät</t>
  </si>
  <si>
    <t>Vehmaan</t>
  </si>
  <si>
    <t>Vesanto</t>
  </si>
  <si>
    <t>18-138708</t>
  </si>
  <si>
    <t>Väestökadosta kärsivä Vesanto on ottanut käyttöön tenavatonnin. Kannusterahaa maksettiin vuonna 2016 syntyneille lapsille tuhat euroa vuodessa kuuden vuoden ajan. Pohjois-Savon ja Keski-Suomen rajalla sijaitseva maatalouskunta tunnetaan marjoistaan, mutta muuten mittarit näyttävät kehnoilta. Viimeksi Reino-tossujen ompelimo lopetettiin vuonna 2013. Tossut ovat läsnä vielä jokakesäisessä jalkapalloturnauksessa, joka pelataan Reinot jalassa.</t>
  </si>
  <si>
    <t>tenavatonni aseeksi väkikatoon</t>
  </si>
  <si>
    <t>Vesanto oli viimeksi Pohjois-Savon keskustalaisin kunta, ja yllätys on ellei sama tahti jatku. Keskustalla on 15 valtuutettua. SDP:llä ja perussuomalaisilla on kolme paikkaa. Puolet ehdokkaista päätyy valtuutetuiksi: 21-paikkaiseen valtuustoon on tarjolla vain 40 ehdokasta. Puolueet epäilevät kunnan talouden olevan lähivuosina alijäämäinen, mikä voi tarkoittaa palveluiden karsimista. Kouluverkkoa kehotetaan tarkastelemaan yli kuntarajojen.\nVesanto on sote-uudistukseen saakka perusterveydehuollossa ja vanhusten laitoshuollossa osa sairaanhoitopiirin alaista liikelaitos Kysteriä. Uudistus ei siis tuo valtuuston päätösvallan kannalta kovin suurta muutosta, sillä päätösvalta on ollut jo nyt portaan kauempana Kysterin valtuustossa.</t>
  </si>
  <si>
    <t>Kuntatalous,Kouluverkko</t>
  </si>
  <si>
    <t>Vesannon</t>
  </si>
  <si>
    <t>Vesilahti</t>
  </si>
  <si>
    <t>18-145051</t>
  </si>
  <si>
    <t>Vesilahti on ollut kasvussa jo vuosia, sillä varsinkin omakotitontit houkuttelevat järvimaisemiin Tampereen kupeeseen. Lähes neljännes kuntalaisista on lapsia tai teinejä, ja yli puolet on työikäisiä. Monen työpaikka on Tampereella ja kunta elää pääosin tuloveroista, koska isoja yhteisöveronmaksajia ei juuri ole. Tilinpäätökset ovat useana vuotena jääneet alijäämäisiksi. Kulttuurihistoriallinen Laukon kartano avattiin matkailijoille 2016. Markkinoista ja hautajaismarssista tunnettu &amp;quot;Narva&amp;quot; on vanha Vesilahden kylä.</t>
  </si>
  <si>
    <t>alijäämäinen magneetti</t>
  </si>
  <si>
    <t>Vesilahden uusi valtuusto saa purtavakseen erikoisen pähkinän: kunnan ikärakenne on hyvä, mutta keski-ikäiset muuttavat muualle. Pariskunnat lähtevät omakotitaloista ja koko kunnasta, koska eivät löydä kunnasta pienempiä ja helpompia asuntoja. Pienkerrostaloja ei ole, eikä niille edes tontteja, joten niitä pitää pikimmiten kaavoittaa ja rakentaa. Päätös uudesta kirjastosta oli istuvalle valtuustolle vaikea, mutta nyt kirjasto on tekeillä. Uusiin isoihin investointeihin kuten päiväkotien tai koulujen rakentamiseen ei ole tarvetta.\nValtuusto pienenee entiselleen eli 21 paikkaan, kun viime kaudella paikkoja oli 27. Konkareita on jäämässä pois, mutta uusia ehdokkaita on löytynyt tilalle.</t>
  </si>
  <si>
    <t>Ikärakenne,Kaavoitus</t>
  </si>
  <si>
    <t>Vesilahden</t>
  </si>
  <si>
    <t>Veteli</t>
  </si>
  <si>
    <t>Vetil</t>
  </si>
  <si>
    <t>18-136959</t>
  </si>
  <si>
    <t>Veteli on useiden vahvojen kylien summa, minkä seurauksena kunnassa on käyty viime vuosina repiviäkin koulukiistoja. Kumpuilevan jokilaakson hienoille viljelysmaisemille tuo vastapainoa Kemoran moottorirata. Iloa kuntalaisille tuo vastatehty Räyringinjärven kunnostus. Yhteistyö lähinaapuri Kaustisen kanssa on viime aikoina tiivistynyt.</t>
  </si>
  <si>
    <t>vahvojen kylien jokilaakso</t>
  </si>
  <si>
    <t>Veteli teki historiaa vuonna 2016 ja otti vastaan pakolaisia ensimmäisenä Keski-Pohjanmaan maalaiskunnista. Nyt pohditaan, tarjoaako kunta vielä lisää paikkoja pakolaisille. Aihe on herättänyt ristiriitoja: toisten mielestä mieluusti, toisten mielestä ei. Kuluvalla valtuustokaudella kunta päätti opiskelijakadon vuoksi lopettaa lukiokoulutuksen Vetelistä. Päätös oli kipeä, sillä aiemmin kunta oli tunnettu juuri koulutustarjonnastaan. Nyt on imagon paikkailun paikka: mistä saada elinvoimaa? Tunkkarin terveyskeskuspalveluiden turvaaminen on kuntalaisille tärkeää.\nKeskusta säilytti viime vaaleissa täpärästi yksinkertaisen enemmistön, vaikka kouluasioihin keskittynyt Pro Veteli -liike tuli apajille. Perussuomalaisten kuuden hengen valtuustoryhmä on toiseksi suurin, mutta puolueen ehdokasmäärä on puolittunut viime kuntavaaleista.</t>
  </si>
  <si>
    <t>Elinvoima,Pakolaiset,Sote-palvelut</t>
  </si>
  <si>
    <t>Vetelin</t>
  </si>
  <si>
    <t>Vieremä</t>
  </si>
  <si>
    <t>18-146125</t>
  </si>
  <si>
    <t>Vanhenevalla ja pienenevällä Vieremällä on yksi merkittävä valtti: se on metsäkonevalmistaja Ponssen kotikunta. Yhtiö on erittäin merkittävä työllistäjä 3 700 asukkaan kunnassa, jossa on runsaasti myös pienempiä teollisuusyrityksiä. Viime aikojen puheenaiheita on ollut ylikunnallinen Murtomäen tuulivoimalapuisto, johon suunnitellaan Vieremän alueelle 22:ta voimalaa. Kiistakapuloista on kunnassa kokemusta: Talaskankaan luonnonsuojelualueella käytiin 80-luvun lopulla hakkuutaisto, joka lisäsi tietoisuutta vanhojen metsien suojelusta koko maassa.</t>
  </si>
  <si>
    <t>metsäkoneiden ja -kiistojen kotipesä</t>
  </si>
  <si>
    <t>Vieremä on metsäkonevalmistaja Ponssen kotipesä, mikä tarkoittaa muhkeita yhteisöveroja. Puolueet uskovat, että kunnan talous on lähivuosinakin tasapainossa. Valtionosuuksien ja verotulojen on arvioitu riittävän sote-uudistuksen jälkeenkin, mutta uhka on mahdollinen yhteisöveron jaon muuttuminen. Keskustelua halutaan muun muassa asukasluvun kasvattamisesta, investoinneista ja kouluverkosta.\nViime vaaleissa keskusta sai 21-paikkaiseen valtuustoon 13 paikkaa, Sitoutumaton Vieremä 2000 kuusi ja perussuomalaiset kaksi. Keskustan ryhmään tulee vaihtuvuutta, sillä kuusi valtuutettua ei asetu ehdolle. Kokonaisuutena ehdokkaita on pieneksi kunnaksi kohtuullisesti, 47 kappaletta. Kunnanhallituksen kokoa aiotaan pienentää kahdella jäsenellä seitsemään. Myös sivistyslautakunnan ja teknisen lautakunnan kokoa pienennetään, ja rakennuslautakunnan tehtävät ollaan siirtämässä tekniselle lautakunnalle.</t>
  </si>
  <si>
    <t>Kouluverkko,Yhteisöverot,Investoinnit</t>
  </si>
  <si>
    <t>Vieremän</t>
  </si>
  <si>
    <t>Vihti</t>
  </si>
  <si>
    <t>Vichtis</t>
  </si>
  <si>
    <t>18-144559</t>
  </si>
  <si>
    <t>Alle tunnin ajomatkan päässä Helsingistä sijaitseva Vihti suuntautuu yhä enemmän pääkaupunkiseudulle, vaikka kuntaliitosselvitys Espoon, Kauniaisen ja Kirkkonummen kanssa ei johtanut tulokseen vuonna 2015. Kunnat saivat kuitenkin aikaiseksi yhteistyösopimuksen.\nKunnan työpaikkaomavaraisuus on lähes 30 prosenttiyksikköä kuntien keskiarvoa alempana ja iso osa kuntalaisista käy Turun moottoritietä pitkin töissä naapurikunnissa. Työttömyys on nyt valtakunnallista keskitasoa. Kunnan yhteisöverotulot olivat viime vuonna lähes kaksinkertaiset verrattuna keskimääräiseen kuntaan. Vihdissä toimiikin merkittäviä yrityksiä kuten tekstiilifirma Globe Hope, laskettelukeskus Vihti Ski Center ja toimistokalustefirma Martela. Vuonna 2015 nähtiin käänne kunnan väestönkehityksessä, kun kuntalaisten määrä väheni ensimmäistä kertaa sitten 1960-luvun. Kunnan talous kääntyi viime vuonna alijäämäisestä ylijäämäiseksi, mutta tiukka taloudenpito jatkuu.</t>
  </si>
  <si>
    <t>moottoritie tuo euroja</t>
  </si>
  <si>
    <t>Vihti tuskailee yritystonttipulansa kanssa. Tulijoita olisi, mutta kunta on joutunut viime aikoina myymään lähinnä ”eioota”. Uutta yritysaluetta suunnitellaan valtateiden yhtymäkohtaan, mutta voisiko yrityskäyttökelpoista tonttimaata löytyä vielä muualta? Uusi valtuusto joutunee pohtimaan koviakin keinoja tonttitarjonnan kasvattamiseksi.\nHaja-asutusalueiden pysyminen elävänä on yksi uusien asukkaiden houkuttimista, mutta aivan kaikkia kyläkouluja kunta tuskin pystyy säilyttämään. Pohdittavaa riittänee myös siinä, mihin kyliin satsataan ja mihin ei. Vihdin suurimmat puolueet viime vaaleissa olivat Kokoomus, Keskusta ja SDP.</t>
  </si>
  <si>
    <t>Yritystontit,Kouluverkko,Haja-asutusalueet</t>
  </si>
  <si>
    <t>Vihdin</t>
  </si>
  <si>
    <t>Viitasaari</t>
  </si>
  <si>
    <t>18-147812</t>
  </si>
  <si>
    <t>Viitasaari on vilkkaan Nelostien varrella ja ison Keiteleen rannalla. Yhtä elinkeinoelämän veturia ei ole, ja työttömyys on viime vuosina ollut jopa maan pahinta. Kolhujen jälkeenkin kaupungissa on melko monipuolisesti metsä- ja metalliteollisuuden yrityksiä, kuten isoja sahoja ja Pohjoismaiden suurimpiin kuuluva ikkunatehdas. Viitasaari on kärsinyt asukasmäärän vähenemisestä, mutta lasku näyttää hieman taittuneen. Viitasaari ja Pihtipudas ovat jakaneet hallintokuluja esimerkiksi yhteisten viranhaltijoiden avulla. Kaupungista tunnetaan muun muassa nykymusiikkifestivaali Musiikin aika.</t>
  </si>
  <si>
    <t>puu elättää, työttömyys koettelee</t>
  </si>
  <si>
    <t>Sote-uudistus ja lähipalveluiden kohtalo mietityttävät myös Viitasaarella. Tuulivoiman rakennusaikeet on torpattu, mutta laajakaistan puuttuminen puhuttaa edelleen. Laajakaista-asiasta tehdyt valitukset ovat leimanneet valtuustonkin työskentelyä. Kaavoittamisessa riittää työtä uudelle valtuustolle. Syksyllä valmistuu uusi puinen päiväkoti, joka on ollut usean miljoonan euron investointi. Lämpölaitos ja jätevedenpuhdistamo ovat tulossa käyttöikänsä päähän, ja niiden saneeraamiseen on varauduttava.\nValtuustossa suurimman ryhmän paikkaa pitää keskusta. Toisena tulee SDP, jonka riveistä yksi valtuutettu lipesi kuluneella kaudella perussuomalaisten ryhmään. Puolueilla on ollut vaikeuksia saada ehdokkaita vaaleihin. Istuvista valtuutetuista useampi on luopumassa.</t>
  </si>
  <si>
    <t>Työpaikat,Laajakaista,Kaavoitus</t>
  </si>
  <si>
    <t>Viitasaaren</t>
  </si>
  <si>
    <t>Vimpeli</t>
  </si>
  <si>
    <t>18-132359</t>
  </si>
  <si>
    <t>Vimpeliä voi väittää Suomen sinivalkoisimmaksi kunnaksi. Lappajärven rannalla sijaitseva kunta koristellaan urheiluseura Vedon väreihin aina, kun pesäpallokentältä odotetaan mestaruuksia. Metalliteollisuuden lamasta kärsinyt Vimpeli ajautui kaksi vuotta sitten kriisikunnaksi, mutta vältti taloudenpitoaan kiristämällä pakkoliitoksen Alajärven kaupunkiin. Itsenäisyystaistossa politiikkaa väritti Haloo Vimpeli -kansanliike, jolla on valtuustossa merkittävä viiden jäsenen edustus.</t>
  </si>
  <si>
    <t>kriisikunta vältti pakkoliitoksen</t>
  </si>
  <si>
    <t>Kriisikunnaksi ajautunut Vimpeli sai taloustalkoiden jälkeen kuin ihmeen kaupalla selätettyä pakkoliitoksen Alajärveen. Vuonna 2016 kunta teki reilusti ylijäämäisen tuloksen ja valtioneuvosto päästi Vimpelin pannasta, mutta taloustilanteen seuranta jatkuu. Herpaantumiseen ei ole varaa, sillä toista kertaa Vimpeli ei liitosta enää välttäisi. Suurin huoli lienee palvelujen turvaaminen. Kouluverkko on jo karsittu äärimmilleen, eli yhteen alakouluun ja yhteen yläkouluun sekä lukioon.\nPoliittisesti kuntaliitoksen torjuminen yhdisti. Pikkuasiat eivät hetkauta ja positiivisuus on kirjattu jopa kuntastrategiaan. Täysi arvoitus on, mitä tulevissa vaaleissa tapahtuu Haloo Vimpeli -kansanliikkeelle. Puolue kampanjoi yhteistoiminta-alueen purkamisella ja itsenäisyyden säilymisellä, ja molemmat on nyt käsitelty.</t>
  </si>
  <si>
    <t>Palvelut,Talous,Kansanliike</t>
  </si>
  <si>
    <t>Vimpelin</t>
  </si>
  <si>
    <t>Virolahti</t>
  </si>
  <si>
    <t>18-141524</t>
  </si>
  <si>
    <t>Virolahti sijaitsee kaakonkulmalla Suomenlahden rannalla ja Venäjän rajalla. EU:n ulkorajan vilkkain rajanylityspaikka Vaalimaa sijaitsee Virolahdella. Rajavartiolaitos ja tulli ovat kunnan ohella Virolahden suurimmat työllistäjät. Venäjänliikenteen hiipuminen on näkyy Virolahdenkin taloudessa ja on hidastanut Vaalimaalle suunniteltujen kauppakeskusten toteutumista. Luontomatkailusta, kuten arktisten lintujen muuton eli arktikan seuraamisesta, toivotaan vahvistuvaa elinkeinoa.</t>
  </si>
  <si>
    <t>rajaliikenne määrää tahdin</t>
  </si>
  <si>
    <t>Virolahti uskoo ja luottaa uuden moottoritien vetovoimaan. Koko eteläistä Suomea halkova E18 valmistuu loppumittaansa vuoden kuluttua, ja sen itäpää tulee Vaalimaan rajalle Virolahdelle. Alkuvuodesta julkistettu kauppakeskushanke kansainvälisine brändeineen tarkoittaisi satoja uusia työpaikkoja ja mahdollisesti uusia asukkaita kuntaan. Huolena on kymmenen kilometrin päässä Vaalimaalta sijaitsevan keskustaajaman palveluiden kehittäminen sekä sosiaali- ja terveyspalveluiden tulevaisuus.\nVirolahdella valtapuolue on keskusta. Sillä on 12 paikkaa 21 hengen valtuustossa. Henkilövaihdoksia tulee, sillä sekä valtuuston että hallituksen keskustalaiset puheenjohtajat eivät ole enää vaaleissa ehdolla.</t>
  </si>
  <si>
    <t>Moottoritie,Vaalimaa,raja</t>
  </si>
  <si>
    <t>Virolahden</t>
  </si>
  <si>
    <t>Virrat</t>
  </si>
  <si>
    <t>Virdois</t>
  </si>
  <si>
    <t>18-128826</t>
  </si>
  <si>
    <t>Virrat on pinta-alaltaan Pirkanmaan suurimpia kuntia. Vesistöt jakavat aluetta ja erottavat kyliä: kun Kotala lähenee Keski-Suomea niin Killinkoski ja Liedenpohja kurkottavat kohti Etelä-Pohjanmaata. Tästä syystä esimerkiksi alakouluja on useita, vaikka oppilasmäärät laskevat. Kaikkiaan virtolaisia on runsaat 7 000, mutta väki vanhenee ja asukasluku laskee vuosittain muutamalla kymmenellä. Euroopan johtava metalli- ja muovisäiliöiden tekijä Finncont tuo töitä, samoin perinteikäs ja kansainvälisestikin merkittävä nauhojen ja nyörien tekijä Inka.</t>
  </si>
  <si>
    <t>laaja vesistöjen jakama kunta</t>
  </si>
  <si>
    <t>Virroilla puhutaan kouluista näissäkin vaaleissa, tällä kerralla keskustan kouluista. Yläkoulun uudisrakennuksen varsinaiset investointipäätökset jäävät tulevalle valtuustolle. Kaupungin talous on kohtalaisessa kunnossa mutta törsäykseen ei ole varaa, sillä Virrat on hiljakkoin investoinut palvelutaloon, yhteiskeittiöön ja kahteen teollisuushalliin.\nTerveyspalveluista on Virroilla aina riittänyt vaalipuhetta, sillä kunta sijaitsee Pirkanmaan laidalla. Nyt puhuttaa varsinkin lähipalvelujen tulevaisuus, kun sote-uudistus vie päätösvallan maakuntatasolle. Uuden valtuuston tehtäviksi jäävät elinvoiman vahvistaminen ja asukaskadon pysäyttäminen. Valtuustossa säilyy 27 paikkaa. Puolueilla on ollut hankaluuksia löytää nuoria ehdokkaita, ja vihreitä ei Virroilla ole lainkaan ehdolla.</t>
  </si>
  <si>
    <t>koulut,terveydenhoito,elinvoima</t>
  </si>
  <si>
    <t>Virtain</t>
  </si>
  <si>
    <t>Vöyri</t>
  </si>
  <si>
    <t>Vörå</t>
  </si>
  <si>
    <t>18-133258</t>
  </si>
  <si>
    <t>Vöyri on ensimmäinen niin sanottu uuden ajan kuntaliitoskunta Pohjanmaalla. Vöyri on tehnyt kaksi liitosta 2000-luvulla, ja siihen kuuluvat nykyään Maksamaa ja Oravainen. Kunta on pystynyt työllistämään asukkaansa: työttömyys on jatkuvasti Pohjanmaan alimpia. Teollisuutta on turkistarhauksesta talopakettitehtaisiin – talojätti Kannustalot osti Oravais Talot vuonna 2011. Kunnallispolitiikan kovat kuohut päättyivät vuonna 2015 kunnanjohtajan eroon.</t>
  </si>
  <si>
    <t>liitoskunta tarjoaa työtä</t>
  </si>
  <si>
    <t>Vöyrillä on takanaan jo kaksi kuntaliitosta 2000-luvulla. Vaikka niistä on jo jonkin verran aikaa, vanhat kuntarajat ovat monelle vielä ainakin henkisesti olemassa. Kouluverkon koko puhuttaa tälläkin kaudella. Keskitetäänkö palveluja keskustaan, vai miten perusopetus jatkossa hoidetaan?\nVöyrin 27-paikkaisessa valtuustossa suurenemmistö on RKP:llä. RKP:läisten lisäksi valtuustossa on yksi SDP:n valtuutettu. Kaksikielisen kunnan luottamuselimissä velloi ankarasti valtuustokauden alkupuolella, ja sen seurauksena kunnanjohtaja lähti. Aallot eivät ole tainneet vieläkään ihan madaltua, mutta monet toivovat rauhallisempaa uutta valtuustokautta.</t>
  </si>
  <si>
    <t>Kouluverkko,Ristiriidat</t>
  </si>
  <si>
    <t>Vöyrin</t>
  </si>
  <si>
    <t>Ylitornio</t>
  </si>
  <si>
    <t>Övertorneå</t>
  </si>
  <si>
    <t>18-125897</t>
  </si>
  <si>
    <t>Ylitornio on unelmoinut omasta lentomäestä ja lentokentästä, mutta toistaiseksi suunnitelmat ovat jäissä. Muista lappilaiskunnista poiketen velkaa on vähän. Kuntalaisia kiinnostavat Aavasaksan kansallismaiseman ja Tornionjoen hyödyntäminen matkailussa, laskettelurinteen kehittäminen ja jääkiekko. Yrityskanta on monipuolinen kansallissoittimien valmistuksesta betonituotantoon. Kunnan keskusväylälle Alkkulanraitille on juuri tehty mittava kunnostus, mistä on tullut päättäjille kiitosta. Mahdollinen Rompaksen kultakaivos jakaa mielipiteitä.</t>
  </si>
  <si>
    <t>vähävelkainen ja monipuolinen</t>
  </si>
  <si>
    <t>Talous on tasapainossa. Kehitystyön kärkihankkeena on ollut Aavasaksan alue, jonne suunnitellaan jopa lentomäkeä. Kunta on perinteisesti tehnyt yhteistyötä Ruotsin-naapurin Övertorneån kanssa. Miten sote-uudistus taipuu tähän?\nValtuusto pienenee peräti kymmenellä paikalla 17:ään, joten paikkojen uusjako on kiinnostava. Nykyisistä 27 paikasta keskustalla on 15, vasemmistoliitolla 7, perussuomalaisilla kolme sekä SDP:llä ja kokoomuksella kummallakin 1. Jos äänet jakaantuvat kuten edellisellä kerralla, kokoomus ja SDP tipahtaisivat valtuustosta. Varmuudella valtuustosta tippuu pois perussuomalaiset, koska Tornionlaakson perussuomalaiset on lopettanut toimintansa eikä aseta yhtään ehdokasta Ylitorniolle.</t>
  </si>
  <si>
    <t>Aavasaksa,Ruotsi-yhteistyö,Uusjako</t>
  </si>
  <si>
    <t>Ylitornion</t>
  </si>
  <si>
    <t>Ylivieska</t>
  </si>
  <si>
    <t>18-129150</t>
  </si>
  <si>
    <t>Ylivieska on Pohjois-Pohjanmaan risteyskohtia. Hyvät liikenneyhteydet ja palveluiden keskittyminen ovat osasyitä vuotuiseen muuttovoittoon. Myös jokivarsimaisema on vetovoimatekijä, josta Ylivieska tunnetaan. Maisema köyhtyi, kun kulttuurihistoriallisesti merkittävä Ylivieskan puukirkko paloi maan tasalle tuhopoltossa pääsiäisenä 2016. Uuden kirkon rakentaminen on seurakunnalle ja kaupungille valtava projekti, jonka on arvioitu valmistuvan 2020-luvun puolella. Toinen iso haaste on vähentää kaupungin velkaantuneisuutta.</t>
  </si>
  <si>
    <t>kasvava solmukohta</t>
  </si>
  <si>
    <t>Ylivieska suunnittelee yli 50 miljoonan euron investointeja. Osa on jo käynnissä, mutta uusi valtuusto pääsee päättämään muun muassa isoista koulu- ja liikennehankkeista. Näkyvin hanke on uuden kirkon rakentaminen, jossa seurakunnalla on isoin rooli ja kunta vastaa kaavoituksesta. Ylivieska kasvaa, ja kaupungin pitää pystyä vastaamaan yritysten laajennustarpeisiin. Keskusta-alueen kehittäminen riippuu pitkälti aseman seudun ja kasarmialueen suunnitelmista ja kaavoituksesta, jotka ovat eri muodoissaan muuttuneet ja venyneet jo parinkymmenen vuoden ajan.\nKeskusta jäi viime vaaleissa yhden äänen päähän enemmistöasemasta 35-paikkaisessa valtuustossa. Nyt tavoitteena on saada myös tuo puuttuva ääni. Ylivieskan valtuustossa käy melkoinen tuuletus, kun peräti yli kolmannes valtuutetuista ei ole asettunut ehdolle.</t>
  </si>
  <si>
    <t>Investoinnit,Yritykset,Asemaseutu</t>
  </si>
  <si>
    <t>Ylivieskan</t>
  </si>
  <si>
    <t>Ylöjärvi</t>
  </si>
  <si>
    <t>18-130545</t>
  </si>
  <si>
    <t>Tampereen kehyskunta hyötyy yhteistyöstä ja ottaa osansa muuttajista. Isosti investoineessa kaupungissa vedetään henkeä ja keskitytään hillitsemään velkaantumista, mutta talous on kutakuinkin kunnossa. Ylöjärvi kasvoi Pirkanmaan laajimmaksi kunnaksi, kun sai Viljakkalan ja Kurun liitoksista kaksi kirkonkylää ja paljon haja-asutusaluetta.\nTampere on jo päättänyt raitiotien rakentamisesta, ja Ylöjärvi toivoo, että ratikkareitti jatkuisi 10–15 vuoden kuluttua Ylöjärven keskustaan asti. Moni ylöjärveläinen käy töissä Tampereella, minkä näkee aamuruuhkista. Kaupungissa itsessäänkin on noin 9 000 työpaikkaa ja tuotantoa kylmälaitteista koirankakkapusseihin. Kaupunki haluaisi tiivistää keskustaansa, mutta Kolmostie halkaisee sen keskeltä kahtia.</t>
  </si>
  <si>
    <t>kasvanut Tampereen imussa</t>
  </si>
  <si>
    <t>Ylöjärvellä on tarkka investointiohjelma viideksi vuodeksi, ja sen mukaisesti tehdään muun muassa Metsäkylän koulun laajennusta. Uusi valtuusto käynnistää Haaviston alueen uuden yhtenäiskoulun rakentamisurakan vuosiksi 2019–2021. Kouluverkko on muutoin jo perattu, joten uusia lakkautuksia ei ole luvassa. Uusi valtuusto päättää myös, jatketaanko Tampereen ratikan kakkosvaihetta Ylöjärvelle asti. Asia pitää ottaa ajoissa huomioon muun muassa kaavoituksessa. Tontteja kaupungissa on sekä yrityksille että asukkaille, ja väkiluku kasvaa muutamalla sadalla joka vuosi.\nPakollista rahanmenoa on tiedossa lähes kymmenen miljoonan verran saastuneiden maa-alueiden puhdistuksesta. Pohjavesialueella olevan Nikron tontilla työt ovat menossa, ja tuleva valtuusto saa varautua myös Viljakkalan Haverin vanhan kaivosalueen puhdistamiseen. Valtuustossa on 51 jäsentä, ja yleensä vaaleissa vaihtuu heistä noin kolmannes.</t>
  </si>
  <si>
    <t>koulut,ratikka,maa-alueet</t>
  </si>
  <si>
    <t>Ylöjärven</t>
  </si>
  <si>
    <t>Ypäjä</t>
  </si>
  <si>
    <t>18-148972</t>
  </si>
  <si>
    <t>Lounaishämäläinen Ypäjä tunnetaan hevosista. Kun hevosten määrä suhteutetaan asukaslukuun, lähes joka viides &amp;quot;turpa&amp;quot; Ypäjällä on hevosen turpa. Paikkakunnalla on hevosopisto, joka jatkaa Valtion hevossiittolan ja -jalostuslaitoksen perinteitä. Presidenttien lahja- ja nimikkohevoset ovat täältä kotoisin. Suurin osa kunnan pinta-alasta on peltoa ja metsää. Ypäjä on asukasluvultaan Kanta-Hämeen pienimpiä, mutta väkiluku ei ole laskenut samaan tahtiin kuin muualla maakunnassa.</t>
  </si>
  <si>
    <t>suomenhevosten tuottaja ja jalostaja</t>
  </si>
  <si>
    <t>Ypäjällä vaaleissa yhtenä teemana on kaataa keskustan valta kunnassa. Kokoomus, sosialidemokraatit ja vihreät tekevät näkyvää yhteistyötä keskustan kampittamiseksi. Hevospitäjän selvä valtapuolue keskusta ei valta-asemastaan aio luopua.\nYpäjällä kytee yrittäjäkapina, joka näkyy myös vaaleissa. Iso osa yrittäjistä on sitä mieltä, että kunnassa tuetaan vain hevostaloutta ja muu yritystoiminta on unohdettu. Kolmen puolueen koalitio käyttää tätä varmasti aseena keskustaa vastaan. Pienen kunnan talous puhuttaa myös. Aiemmin kertynyttä pääomaa on syöty vuosia. Taloussuunnitelmassa olevat miinusmerkkiset tulokset syövät ylijäämää edelleen.</t>
  </si>
  <si>
    <t>Yrityskapina,Vaaliyhteistyö</t>
  </si>
  <si>
    <t>Ypäjän</t>
  </si>
  <si>
    <t>Ähtäri</t>
  </si>
  <si>
    <t>Etseri</t>
  </si>
  <si>
    <t>18-133251</t>
  </si>
  <si>
    <t>Matkailukaupunki Ähtäri tunnetaan eläintarhastaan, etenkin sen karhuista ja pian myös pandoista, joiden saapumista Kiinasta valmistellaan. Puolustusvoimien räjähdekeskus purkaa ja varastoi ammuksiaan Ähtärissä, ja paikkakunta säilyttänyt veneteollisuutensa.\nKaupunki koki suuren menetyksen, kun sairaanhoitopiiri lakkautti Ähtärin aluesairaalan. Sittemmin Ähtäri on yksityistänyt naapurikuntien kanssa sosiaali- ja terveyspalvelunsa, ja entinen aluesairaala on jo virkoamassa uuteen eloon.</t>
  </si>
  <si>
    <t>yhä tunnettu eläinpuistostaan</t>
  </si>
  <si>
    <t>Eläinpuistokaupungissa on meneillään mittava pandahanke, jolla Ähtäriä pyritään nostamaan maailmankartalle. Menneen valtuustokauden aikana on hyväksytty sekä kaupungin takaus pandatalon rakentamiselle että hotelli Mesikämmenen myyminen eläinpuistolle. Ähtäri tarpoi vuosikaudet vaikeassa taloussuossa, mutta tulevalla valtuustokaudella alijäämien pitäisi viimein olla katettuina ja talouden tasapainossa. Suurimpana haasteena on Ähtärin muita suurempi työttömyysaste. Työpaikkoja ja asukkaita ovat vieneet etenkin Ähtärin sairaalan lakkauttaminen sekä Sedun insinöörikoulutuksen siirtyminen Seinäjoelle.\nKeskustan kannatus on Ähtärissä vakaata. Viime kuntavaaleissa keskusta sai 27 paikasta 13. Näissä vaaleissa luopujia on keskustan riveistä monta, ja listoille on ollut vaikea saada etenkin nuoria ja naisia. Vasemmisto sen sijaan on saanut listalleen hyvin nuoria, ilmeisesti Li Anderssonin innostamana.</t>
  </si>
  <si>
    <t>Eläinpuisto,Työllisyys</t>
  </si>
  <si>
    <t>Ähtärin</t>
  </si>
  <si>
    <t>Äänekoski</t>
  </si>
  <si>
    <t>18-127721</t>
  </si>
  <si>
    <t>Äänekoski sai vuonna 2015 lottovoiton, kun Metsä Fibre alkoi rakentaa kaupunkiin sellu- ja biotuotetehdasta. Investointi on Suomen metsäteollisuushistorian suurin. Suurtehtaan imu tuntuu – aiemmilta vuosilta kertynyt kymmenen miljoonan euron alijäämä on puolittunut ja verotulot ovat kasvussa.\nRahaa tarvitaan, sillä kaupunki on investoinut roimasti. Uusi terveysasema maksoi yli 30 miljoonaa euroa, ja seuraavina vuosina edessä on neljän koulun uudistaminen, mikä nielee kymmeniä miljoonia. Äänekoski nojaa teollisuuteen: kaupungissa on Valtran traktoritehdas, puuta jalostetaan myös rakennusyritysten tarpeisiin ja aurajuusto tehdään Äänekoskella.</t>
  </si>
  <si>
    <t>sellujätin imussa</t>
  </si>
  <si>
    <t>Investointitahti jatkuu kiivaana ja kunta velkaantuu. Uusi valtuusto saa ponnistella pitääkseen tulot ja menot tasapainossa – talouden viriämisestä huolimatta. Keskustan asemakaavan muuttaminen ja etenkin torin paikka hiertää monia, työttömyysaste on yhä korkea ja kaupunki uudistaa koulujaan. Valtuusto saa käsiinsä muun muassa nelostien varren kehittämistyön sekä Suolahden jäähallin kohtalon. Lisäksi pitää miettiä, miten vetovoimaa pidetään yllä myös biotuotetehtaan käynnistymisen jälkeen.\nValtuuston suurimpana ryhmänä paikkaansa puolustaa SDP. Seuraavaksi suurimpina tulevat lähes tasavahvoina keskusta, perussuomalaiset ja vasemmistoliitto. Kuluneella valtuustokaudella yksi valtuutettu loikkasi kristillisdemokraateista perussuomalaisiin. Puolueista ainakin keskusta on onnistunut kasvattamaan ehdokasmääräänsä.</t>
  </si>
  <si>
    <t>Keskustakaava,Velka,Biotuotetehdas,Nelostie</t>
  </si>
  <si>
    <t>Äänekosken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</si>
</sst>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8">
    <font>
      <sz val="10"/>
      <color rgb="FF000000"/>
      <name val="Arial"/>
    </font>
    <font>
      <b/>
      <sz val="11"/>
      <color rgb="FF000000"/>
      <name val="Calibri"/>
    </font>
    <font>
      <b/>
      <sz val="11"/>
      <name val="Calibri"/>
    </font>
    <font>
      <b/>
      <sz val="10"/>
      <name val="Calibri"/>
    </font>
    <font>
      <b/>
      <sz val="11"/>
      <color rgb="FF222222"/>
      <name val="Calibri"/>
    </font>
    <font>
      <sz val="11"/>
      <color rgb="FF000000"/>
      <name val="Calibri"/>
    </font>
    <font>
      <sz val="11"/>
      <name val="Calibri"/>
    </font>
    <font>
      <sz val="10"/>
      <name val="Arial"/>
    </font>
  </fonts>
  <fills count="8">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B6D7A8"/>
        <bgColor rgb="FFB6D7A8"/>
      </patternFill>
    </fill>
    <fill>
      <patternFill patternType="solid">
        <fgColor rgb="FFF9CB9C"/>
        <bgColor rgb="FFF9CB9C"/>
      </patternFill>
    </fill>
    <fill>
      <patternFill patternType="solid">
        <fgColor rgb="FFDCDCDC"/>
        <bgColor rgb="FFDCDCDC"/>
      </patternFill>
    </fill>
  </fills>
  <borders count="1">
    <border>
      <left/>
      <right/>
      <top/>
      <bottom/>
      <diagonal/>
    </border>
  </borders>
  <cellStyleXfs count="1">
    <xf numFmtId="0" fontId="0" fillId="0" borderId="0"/>
  </cellStyleXfs>
  <cellXfs count="44">
    <xf numFmtId="0" fontId="0" fillId="0" borderId="0" xfId="0" applyFont="1" applyAlignment="1"/>
    <xf numFmtId="164" fontId="1" fillId="2" borderId="0" xfId="0" applyNumberFormat="1" applyFont="1" applyFill="1" applyAlignment="1">
      <alignment vertical="top"/>
    </xf>
    <xf numFmtId="0" fontId="1" fillId="2" borderId="0" xfId="0" applyFont="1" applyFill="1" applyAlignment="1">
      <alignment vertical="top"/>
    </xf>
    <xf numFmtId="0" fontId="2" fillId="0" borderId="0" xfId="0" applyFont="1" applyAlignment="1"/>
    <xf numFmtId="49" fontId="2" fillId="0" borderId="0" xfId="0" applyNumberFormat="1" applyFont="1" applyAlignment="1"/>
    <xf numFmtId="49" fontId="2" fillId="0" borderId="0" xfId="0" applyNumberFormat="1" applyFont="1" applyAlignment="1"/>
    <xf numFmtId="0" fontId="2" fillId="0" borderId="0" xfId="0" applyFont="1" applyAlignment="1">
      <alignment horizontal="left"/>
    </xf>
    <xf numFmtId="0" fontId="3" fillId="0" borderId="0" xfId="0" applyFont="1" applyAlignment="1"/>
    <xf numFmtId="165" fontId="3" fillId="0" borderId="0" xfId="0" applyNumberFormat="1" applyFont="1" applyAlignment="1"/>
    <xf numFmtId="1" fontId="2" fillId="3" borderId="0" xfId="0" applyNumberFormat="1" applyFont="1" applyFill="1" applyAlignment="1">
      <alignment horizontal="right"/>
    </xf>
    <xf numFmtId="165" fontId="2" fillId="3" borderId="0" xfId="0" applyNumberFormat="1" applyFont="1" applyFill="1" applyAlignment="1">
      <alignment horizontal="right"/>
    </xf>
    <xf numFmtId="165" fontId="2" fillId="3" borderId="0" xfId="0" applyNumberFormat="1" applyFont="1" applyFill="1" applyAlignment="1">
      <alignment horizontal="right"/>
    </xf>
    <xf numFmtId="1" fontId="2" fillId="4" borderId="0" xfId="0" applyNumberFormat="1" applyFont="1" applyFill="1" applyAlignment="1">
      <alignment horizontal="right"/>
    </xf>
    <xf numFmtId="2" fontId="2" fillId="4" borderId="0" xfId="0" applyNumberFormat="1" applyFont="1" applyFill="1" applyAlignment="1">
      <alignment horizontal="right"/>
    </xf>
    <xf numFmtId="1" fontId="4" fillId="5" borderId="0" xfId="0" applyNumberFormat="1" applyFont="1" applyFill="1" applyAlignment="1">
      <alignment horizontal="right"/>
    </xf>
    <xf numFmtId="165" fontId="4" fillId="5" borderId="0" xfId="0" applyNumberFormat="1" applyFont="1" applyFill="1" applyAlignment="1">
      <alignment horizontal="right"/>
    </xf>
    <xf numFmtId="165" fontId="2" fillId="5" borderId="0" xfId="0" applyNumberFormat="1" applyFont="1" applyFill="1" applyAlignment="1">
      <alignment horizontal="right"/>
    </xf>
    <xf numFmtId="165" fontId="2" fillId="6" borderId="0" xfId="0" applyNumberFormat="1" applyFont="1" applyFill="1" applyAlignment="1">
      <alignment horizontal="right"/>
    </xf>
    <xf numFmtId="1" fontId="2" fillId="6" borderId="0" xfId="0" applyNumberFormat="1" applyFont="1" applyFill="1" applyAlignment="1">
      <alignment horizontal="right"/>
    </xf>
    <xf numFmtId="165" fontId="2" fillId="0" borderId="0" xfId="0" applyNumberFormat="1" applyFont="1" applyAlignment="1">
      <alignment horizontal="left"/>
    </xf>
    <xf numFmtId="164" fontId="5" fillId="2" borderId="0" xfId="0" applyNumberFormat="1" applyFont="1" applyFill="1" applyAlignment="1">
      <alignment horizontal="right" vertical="top"/>
    </xf>
    <xf numFmtId="0" fontId="5" fillId="2" borderId="0" xfId="0" applyFont="1" applyFill="1" applyAlignment="1">
      <alignment vertical="top"/>
    </xf>
    <xf numFmtId="0" fontId="6" fillId="0" borderId="0" xfId="0" applyFont="1" applyAlignment="1"/>
    <xf numFmtId="49" fontId="6" fillId="0" borderId="0" xfId="0" applyNumberFormat="1" applyFont="1" applyAlignment="1"/>
    <xf numFmtId="49" fontId="6" fillId="0" borderId="0" xfId="0" applyNumberFormat="1" applyFont="1" applyAlignment="1"/>
    <xf numFmtId="0" fontId="6" fillId="0" borderId="0" xfId="0" applyFont="1" applyAlignment="1">
      <alignment horizontal="left"/>
    </xf>
    <xf numFmtId="0" fontId="6" fillId="0" borderId="0" xfId="0" applyFont="1" applyAlignment="1">
      <alignment horizontal="right"/>
    </xf>
    <xf numFmtId="2" fontId="6" fillId="0" borderId="0" xfId="0" applyNumberFormat="1" applyFont="1" applyAlignment="1">
      <alignment horizontal="right"/>
    </xf>
    <xf numFmtId="165" fontId="6" fillId="0" borderId="0" xfId="0" applyNumberFormat="1" applyFont="1" applyAlignment="1">
      <alignment horizontal="right"/>
    </xf>
    <xf numFmtId="165" fontId="6" fillId="3" borderId="0" xfId="0" applyNumberFormat="1" applyFont="1" applyFill="1" applyAlignment="1">
      <alignment horizontal="right"/>
    </xf>
    <xf numFmtId="1" fontId="6" fillId="3" borderId="0" xfId="0" applyNumberFormat="1" applyFont="1" applyFill="1" applyAlignment="1">
      <alignment horizontal="right"/>
    </xf>
    <xf numFmtId="165" fontId="5" fillId="3" borderId="0" xfId="0" applyNumberFormat="1" applyFont="1" applyFill="1" applyAlignment="1">
      <alignment horizontal="right"/>
    </xf>
    <xf numFmtId="165" fontId="6" fillId="3" borderId="0" xfId="0" applyNumberFormat="1" applyFont="1" applyFill="1" applyAlignment="1">
      <alignment horizontal="right"/>
    </xf>
    <xf numFmtId="1" fontId="6" fillId="4" borderId="0" xfId="0" applyNumberFormat="1" applyFont="1" applyFill="1" applyAlignment="1">
      <alignment horizontal="right"/>
    </xf>
    <xf numFmtId="2" fontId="6" fillId="4" borderId="0" xfId="0" applyNumberFormat="1" applyFont="1" applyFill="1" applyAlignment="1">
      <alignment horizontal="right"/>
    </xf>
    <xf numFmtId="1" fontId="6" fillId="5" borderId="0" xfId="0" applyNumberFormat="1" applyFont="1" applyFill="1" applyAlignment="1">
      <alignment horizontal="right"/>
    </xf>
    <xf numFmtId="165" fontId="6" fillId="5" borderId="0" xfId="0" applyNumberFormat="1" applyFont="1" applyFill="1" applyAlignment="1">
      <alignment horizontal="right"/>
    </xf>
    <xf numFmtId="165" fontId="6" fillId="6" borderId="0" xfId="0" applyNumberFormat="1" applyFont="1" applyFill="1" applyAlignment="1">
      <alignment horizontal="right"/>
    </xf>
    <xf numFmtId="1" fontId="6" fillId="6" borderId="0" xfId="0" applyNumberFormat="1" applyFont="1" applyFill="1" applyAlignment="1">
      <alignment horizontal="right"/>
    </xf>
    <xf numFmtId="165" fontId="6" fillId="0" borderId="0" xfId="0" applyNumberFormat="1" applyFont="1" applyAlignment="1">
      <alignment horizontal="left"/>
    </xf>
    <xf numFmtId="49" fontId="6" fillId="0" borderId="0" xfId="0" applyNumberFormat="1" applyFont="1" applyAlignment="1">
      <alignment horizontal="right"/>
    </xf>
    <xf numFmtId="0" fontId="7" fillId="0" borderId="0" xfId="0" applyFont="1" applyAlignment="1"/>
    <xf numFmtId="164" fontId="7" fillId="7" borderId="0" xfId="0" applyNumberFormat="1" applyFont="1" applyFill="1" applyAlignment="1"/>
    <xf numFmtId="0" fontId="7" fillId="7" borderId="0" xfId="0" applyFont="1" applyFill="1" applyAlignment="1"/>
  </cellXfs>
  <cellStyles count="1">
    <cellStyle name="Normaali" xfId="0" builtinId="0"/>
  </cellStyles>
  <dxfs count="0"/>
  <tableStyles count="0" defaultTableStyle="TableStyleMedium2" defaultPivotStyle="PivotStyleLight16"/>
  <colors>
    <mruColors>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Kuntien elinvoima (KAIKKI KUNNAT)</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FI"/>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A8C1-4DC6-BCD0-B98E22AA3750}"/>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A8C1-4DC6-BCD0-B98E22AA3750}"/>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A8C1-4DC6-BCD0-B98E22AA3750}"/>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5-A8C1-4DC6-BCD0-B98E22AA3750}"/>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6-A8C1-4DC6-BCD0-B98E22AA3750}"/>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7-A8C1-4DC6-BCD0-B98E22AA3750}"/>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8-A8C1-4DC6-BCD0-B98E22AA3750}"/>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9-A8C1-4DC6-BCD0-B98E22AA3750}"/>
              </c:ext>
            </c:extLst>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extLst>
              <c:ext xmlns:c16="http://schemas.microsoft.com/office/drawing/2014/chart" uri="{C3380CC4-5D6E-409C-BE32-E72D297353CC}">
                <c16:uniqueId val="{0000000A-A8C1-4DC6-BCD0-B98E22AA3750}"/>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2-A8C1-4DC6-BCD0-B98E22AA3750}"/>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3-A8C1-4DC6-BCD0-B98E22AA3750}"/>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4-A8C1-4DC6-BCD0-B98E22AA3750}"/>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5-A8C1-4DC6-BCD0-B98E22AA3750}"/>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6-A8C1-4DC6-BCD0-B98E22AA3750}"/>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7-A8C1-4DC6-BCD0-B98E22AA3750}"/>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8-A8C1-4DC6-BCD0-B98E22AA3750}"/>
                </c:ext>
              </c:extLst>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9-A8C1-4DC6-BCD0-B98E22AA3750}"/>
                </c:ext>
              </c:extLst>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A-A8C1-4DC6-BCD0-B98E22AA3750}"/>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Elinvoima!$C$6:$C$14</c:f>
              <c:numCache>
                <c:formatCode>General</c:formatCode>
                <c:ptCount val="9"/>
                <c:pt idx="0">
                  <c:v>1</c:v>
                </c:pt>
                <c:pt idx="1">
                  <c:v>1.5</c:v>
                </c:pt>
                <c:pt idx="2">
                  <c:v>2</c:v>
                </c:pt>
                <c:pt idx="3">
                  <c:v>2.5</c:v>
                </c:pt>
                <c:pt idx="4">
                  <c:v>3</c:v>
                </c:pt>
                <c:pt idx="5">
                  <c:v>3.5</c:v>
                </c:pt>
                <c:pt idx="6">
                  <c:v>4</c:v>
                </c:pt>
                <c:pt idx="7">
                  <c:v>4.5</c:v>
                </c:pt>
                <c:pt idx="8">
                  <c:v>5</c:v>
                </c:pt>
              </c:numCache>
            </c:numRef>
          </c:cat>
          <c:val>
            <c:numRef>
              <c:f>Elinvoima!$D$6:$D$14</c:f>
              <c:numCache>
                <c:formatCode>General</c:formatCode>
                <c:ptCount val="9"/>
                <c:pt idx="0">
                  <c:v>34</c:v>
                </c:pt>
                <c:pt idx="1">
                  <c:v>15</c:v>
                </c:pt>
                <c:pt idx="2">
                  <c:v>45</c:v>
                </c:pt>
                <c:pt idx="3">
                  <c:v>21</c:v>
                </c:pt>
                <c:pt idx="4">
                  <c:v>54</c:v>
                </c:pt>
                <c:pt idx="5">
                  <c:v>14</c:v>
                </c:pt>
                <c:pt idx="6">
                  <c:v>41</c:v>
                </c:pt>
                <c:pt idx="7">
                  <c:v>19</c:v>
                </c:pt>
                <c:pt idx="8">
                  <c:v>52</c:v>
                </c:pt>
              </c:numCache>
            </c:numRef>
          </c:val>
          <c:extLst>
            <c:ext xmlns:c16="http://schemas.microsoft.com/office/drawing/2014/chart" uri="{C3380CC4-5D6E-409C-BE32-E72D297353CC}">
              <c16:uniqueId val="{00000000-A8C1-4DC6-BCD0-B98E22AA3750}"/>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r>
              <a:rPr lang="fi-FI">
                <a:latin typeface="Arial" panose="020B0604020202020204" pitchFamily="34" charset="0"/>
                <a:cs typeface="Arial" panose="020B0604020202020204" pitchFamily="34" charset="0"/>
              </a:rPr>
              <a:t>Keskimääräinen elinvoima maakunnittain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endParaRPr lang="en-F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Elinvoima!$C$21:$C$38</c:f>
              <c:strCache>
                <c:ptCount val="18"/>
                <c:pt idx="0">
                  <c:v>Kainuu</c:v>
                </c:pt>
                <c:pt idx="1">
                  <c:v>Pohjois-Karjala</c:v>
                </c:pt>
                <c:pt idx="2">
                  <c:v>Etelä-Savo</c:v>
                </c:pt>
                <c:pt idx="3">
                  <c:v>Pohjois-Savo</c:v>
                </c:pt>
                <c:pt idx="4">
                  <c:v>Keski-Suomi</c:v>
                </c:pt>
                <c:pt idx="5">
                  <c:v>Lappi</c:v>
                </c:pt>
                <c:pt idx="6">
                  <c:v>Etelä-Karjala</c:v>
                </c:pt>
                <c:pt idx="7">
                  <c:v>Pohjois-Pohjanmaa</c:v>
                </c:pt>
                <c:pt idx="8">
                  <c:v>Kymenlaakso</c:v>
                </c:pt>
                <c:pt idx="9">
                  <c:v>Päijät-Häme</c:v>
                </c:pt>
                <c:pt idx="10">
                  <c:v>Etelä-Pohjanmaa</c:v>
                </c:pt>
                <c:pt idx="11">
                  <c:v>Satakunta</c:v>
                </c:pt>
                <c:pt idx="12">
                  <c:v>Keski-Pohjanmaa</c:v>
                </c:pt>
                <c:pt idx="13">
                  <c:v>Pirkanmaa</c:v>
                </c:pt>
                <c:pt idx="14">
                  <c:v>Kanta-Häme</c:v>
                </c:pt>
                <c:pt idx="15">
                  <c:v>Varsinais-Suomi</c:v>
                </c:pt>
                <c:pt idx="16">
                  <c:v>Pohjanmaa</c:v>
                </c:pt>
                <c:pt idx="17">
                  <c:v>Uusimaa</c:v>
                </c:pt>
              </c:strCache>
            </c:strRef>
          </c:cat>
          <c:val>
            <c:numRef>
              <c:f>Elinvoima!$D$21:$D$38</c:f>
              <c:numCache>
                <c:formatCode>General</c:formatCode>
                <c:ptCount val="18"/>
                <c:pt idx="0">
                  <c:v>1.75</c:v>
                </c:pt>
                <c:pt idx="1">
                  <c:v>1.8461538461538463</c:v>
                </c:pt>
                <c:pt idx="2">
                  <c:v>2.0714285714285716</c:v>
                </c:pt>
                <c:pt idx="3">
                  <c:v>2.25</c:v>
                </c:pt>
                <c:pt idx="4">
                  <c:v>2.2826086956521738</c:v>
                </c:pt>
                <c:pt idx="5">
                  <c:v>2.5238095238095237</c:v>
                </c:pt>
                <c:pt idx="6">
                  <c:v>2.8333333333333335</c:v>
                </c:pt>
                <c:pt idx="7">
                  <c:v>2.8833333333333333</c:v>
                </c:pt>
                <c:pt idx="8">
                  <c:v>2.9285714285714284</c:v>
                </c:pt>
                <c:pt idx="9">
                  <c:v>2.9444444444444446</c:v>
                </c:pt>
                <c:pt idx="10">
                  <c:v>3.0294117647058822</c:v>
                </c:pt>
                <c:pt idx="11">
                  <c:v>3.0588235294117645</c:v>
                </c:pt>
                <c:pt idx="12">
                  <c:v>3.1875</c:v>
                </c:pt>
                <c:pt idx="13">
                  <c:v>3.4772727272727271</c:v>
                </c:pt>
                <c:pt idx="14">
                  <c:v>3.8636363636363638</c:v>
                </c:pt>
                <c:pt idx="15">
                  <c:v>4.2037037037037033</c:v>
                </c:pt>
                <c:pt idx="16">
                  <c:v>4.4333333333333336</c:v>
                </c:pt>
                <c:pt idx="17">
                  <c:v>4.5961538461538458</c:v>
                </c:pt>
              </c:numCache>
            </c:numRef>
          </c:val>
          <c:extLst>
            <c:ext xmlns:c16="http://schemas.microsoft.com/office/drawing/2014/chart" uri="{C3380CC4-5D6E-409C-BE32-E72D297353CC}">
              <c16:uniqueId val="{00000000-6BEB-4C8B-8E0E-8D00CBA3FFF8}"/>
            </c:ext>
          </c:extLst>
        </c:ser>
        <c:dLbls>
          <c:showLegendKey val="0"/>
          <c:showVal val="0"/>
          <c:showCatName val="0"/>
          <c:showSerName val="0"/>
          <c:showPercent val="0"/>
          <c:showBubbleSize val="0"/>
        </c:dLbls>
        <c:gapWidth val="150"/>
        <c:shape val="box"/>
        <c:axId val="698513016"/>
        <c:axId val="698506456"/>
        <c:axId val="0"/>
      </c:bar3DChart>
      <c:catAx>
        <c:axId val="698513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Arial" panose="020B0604020202020204" pitchFamily="34" charset="0"/>
                <a:ea typeface="+mn-ea"/>
                <a:cs typeface="+mn-cs"/>
              </a:defRPr>
            </a:pPr>
            <a:endParaRPr lang="en-FI"/>
          </a:p>
        </c:txPr>
        <c:crossAx val="698506456"/>
        <c:crosses val="autoZero"/>
        <c:auto val="1"/>
        <c:lblAlgn val="ctr"/>
        <c:lblOffset val="100"/>
        <c:noMultiLvlLbl val="0"/>
      </c:catAx>
      <c:valAx>
        <c:axId val="698506456"/>
        <c:scaling>
          <c:orientation val="minMax"/>
          <c:min val="1"/>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FI"/>
          </a:p>
        </c:txPr>
        <c:crossAx val="698513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effectLst/>
        </a:defRPr>
      </a:pPr>
      <a:endParaRPr lang="en-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Kuntien TALOUS (KAIKKI KUNNAT)</a:t>
            </a:r>
          </a:p>
        </c:rich>
      </c:tx>
      <c:layout>
        <c:manualLayout>
          <c:xMode val="edge"/>
          <c:yMode val="edge"/>
          <c:x val="0.24056122231397589"/>
          <c:y val="1.609657947686116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FI"/>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195F-44DE-A43C-01A8C3E73B3B}"/>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195F-44DE-A43C-01A8C3E73B3B}"/>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195F-44DE-A43C-01A8C3E73B3B}"/>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195F-44DE-A43C-01A8C3E73B3B}"/>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195F-44DE-A43C-01A8C3E73B3B}"/>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195F-44DE-A43C-01A8C3E73B3B}"/>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195F-44DE-A43C-01A8C3E73B3B}"/>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F-195F-44DE-A43C-01A8C3E73B3B}"/>
              </c:ext>
            </c:extLst>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extLst>
              <c:ext xmlns:c16="http://schemas.microsoft.com/office/drawing/2014/chart" uri="{C3380CC4-5D6E-409C-BE32-E72D297353CC}">
                <c16:uniqueId val="{00000011-195F-44DE-A43C-01A8C3E73B3B}"/>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1-195F-44DE-A43C-01A8C3E73B3B}"/>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3-195F-44DE-A43C-01A8C3E73B3B}"/>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5-195F-44DE-A43C-01A8C3E73B3B}"/>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7-195F-44DE-A43C-01A8C3E73B3B}"/>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9-195F-44DE-A43C-01A8C3E73B3B}"/>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B-195F-44DE-A43C-01A8C3E73B3B}"/>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D-195F-44DE-A43C-01A8C3E73B3B}"/>
                </c:ext>
              </c:extLst>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F-195F-44DE-A43C-01A8C3E73B3B}"/>
                </c:ext>
              </c:extLst>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11-195F-44DE-A43C-01A8C3E73B3B}"/>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Talous!$B$2:$B$6</c:f>
              <c:numCache>
                <c:formatCode>General</c:formatCode>
                <c:ptCount val="5"/>
                <c:pt idx="0">
                  <c:v>1</c:v>
                </c:pt>
                <c:pt idx="1">
                  <c:v>2</c:v>
                </c:pt>
                <c:pt idx="2">
                  <c:v>3</c:v>
                </c:pt>
                <c:pt idx="3">
                  <c:v>4</c:v>
                </c:pt>
                <c:pt idx="4">
                  <c:v>5</c:v>
                </c:pt>
              </c:numCache>
            </c:numRef>
          </c:cat>
          <c:val>
            <c:numRef>
              <c:f>Talous!$C$2:$C$6</c:f>
              <c:numCache>
                <c:formatCode>General</c:formatCode>
                <c:ptCount val="5"/>
                <c:pt idx="0">
                  <c:v>13</c:v>
                </c:pt>
                <c:pt idx="1">
                  <c:v>71</c:v>
                </c:pt>
                <c:pt idx="2">
                  <c:v>114</c:v>
                </c:pt>
                <c:pt idx="3">
                  <c:v>75</c:v>
                </c:pt>
                <c:pt idx="4">
                  <c:v>22</c:v>
                </c:pt>
              </c:numCache>
            </c:numRef>
          </c:val>
          <c:extLst>
            <c:ext xmlns:c16="http://schemas.microsoft.com/office/drawing/2014/chart" uri="{C3380CC4-5D6E-409C-BE32-E72D297353CC}">
              <c16:uniqueId val="{00000012-195F-44DE-A43C-01A8C3E73B3B}"/>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r>
              <a:rPr lang="fi-FI">
                <a:latin typeface="Arial" panose="020B0604020202020204" pitchFamily="34" charset="0"/>
                <a:cs typeface="Arial" panose="020B0604020202020204" pitchFamily="34" charset="0"/>
              </a:rPr>
              <a:t>Keskimääräinen taloustilanne maakunnittain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endParaRPr lang="en-F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Talous!$B$13:$B$30</c:f>
              <c:strCache>
                <c:ptCount val="18"/>
                <c:pt idx="0">
                  <c:v>Keski-Pohjanmaa</c:v>
                </c:pt>
                <c:pt idx="1">
                  <c:v>Etelä-Pohjanmaa</c:v>
                </c:pt>
                <c:pt idx="2">
                  <c:v>Lappi</c:v>
                </c:pt>
                <c:pt idx="3">
                  <c:v>Pohjois-Pohjanmaa</c:v>
                </c:pt>
                <c:pt idx="4">
                  <c:v>Keski-Suomi</c:v>
                </c:pt>
                <c:pt idx="5">
                  <c:v>Kymenlaakso</c:v>
                </c:pt>
                <c:pt idx="6">
                  <c:v>Pohjois-Savo</c:v>
                </c:pt>
                <c:pt idx="7">
                  <c:v>Kainuu</c:v>
                </c:pt>
                <c:pt idx="8">
                  <c:v>Päijät-Häme</c:v>
                </c:pt>
                <c:pt idx="9">
                  <c:v>Pohjanmaa</c:v>
                </c:pt>
                <c:pt idx="10">
                  <c:v>Pirkanmaa</c:v>
                </c:pt>
                <c:pt idx="11">
                  <c:v>Etelä-Savo</c:v>
                </c:pt>
                <c:pt idx="12">
                  <c:v>Kanta-Häme</c:v>
                </c:pt>
                <c:pt idx="13">
                  <c:v>Varsinais-Suomi</c:v>
                </c:pt>
                <c:pt idx="14">
                  <c:v>Etelä-Karjala</c:v>
                </c:pt>
                <c:pt idx="15">
                  <c:v>Pohjois-Karjala</c:v>
                </c:pt>
                <c:pt idx="16">
                  <c:v>Satakunta</c:v>
                </c:pt>
                <c:pt idx="17">
                  <c:v>Uusimaa</c:v>
                </c:pt>
              </c:strCache>
            </c:strRef>
          </c:cat>
          <c:val>
            <c:numRef>
              <c:f>Talous!$C$13:$C$30</c:f>
              <c:numCache>
                <c:formatCode>General</c:formatCode>
                <c:ptCount val="18"/>
                <c:pt idx="0">
                  <c:v>2.25</c:v>
                </c:pt>
                <c:pt idx="1">
                  <c:v>2.4705882352941178</c:v>
                </c:pt>
                <c:pt idx="2">
                  <c:v>2.7619047619047619</c:v>
                </c:pt>
                <c:pt idx="3">
                  <c:v>2.7666666666666666</c:v>
                </c:pt>
                <c:pt idx="4">
                  <c:v>2.8260869565217392</c:v>
                </c:pt>
                <c:pt idx="5">
                  <c:v>2.8571428571428572</c:v>
                </c:pt>
                <c:pt idx="6">
                  <c:v>2.8888888888888888</c:v>
                </c:pt>
                <c:pt idx="7">
                  <c:v>3</c:v>
                </c:pt>
                <c:pt idx="8">
                  <c:v>3</c:v>
                </c:pt>
                <c:pt idx="9">
                  <c:v>3</c:v>
                </c:pt>
                <c:pt idx="10">
                  <c:v>3.0454545454545454</c:v>
                </c:pt>
                <c:pt idx="11">
                  <c:v>3.0714285714285716</c:v>
                </c:pt>
                <c:pt idx="12">
                  <c:v>3.1818181818181817</c:v>
                </c:pt>
                <c:pt idx="13">
                  <c:v>3.4074074074074074</c:v>
                </c:pt>
                <c:pt idx="14">
                  <c:v>3.4444444444444446</c:v>
                </c:pt>
                <c:pt idx="15">
                  <c:v>3.5384615384615383</c:v>
                </c:pt>
                <c:pt idx="16">
                  <c:v>3.5882352941176472</c:v>
                </c:pt>
                <c:pt idx="17">
                  <c:v>3.7692307692307692</c:v>
                </c:pt>
              </c:numCache>
            </c:numRef>
          </c:val>
          <c:extLst>
            <c:ext xmlns:c16="http://schemas.microsoft.com/office/drawing/2014/chart" uri="{C3380CC4-5D6E-409C-BE32-E72D297353CC}">
              <c16:uniqueId val="{00000000-04A1-4E31-9A97-52F589043A0D}"/>
            </c:ext>
          </c:extLst>
        </c:ser>
        <c:dLbls>
          <c:showLegendKey val="0"/>
          <c:showVal val="0"/>
          <c:showCatName val="0"/>
          <c:showSerName val="0"/>
          <c:showPercent val="0"/>
          <c:showBubbleSize val="0"/>
        </c:dLbls>
        <c:gapWidth val="150"/>
        <c:shape val="box"/>
        <c:axId val="374884992"/>
        <c:axId val="374888272"/>
        <c:axId val="0"/>
      </c:bar3DChart>
      <c:catAx>
        <c:axId val="37488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Arial" panose="020B0604020202020204" pitchFamily="34" charset="0"/>
                <a:ea typeface="+mn-ea"/>
                <a:cs typeface="+mn-cs"/>
              </a:defRPr>
            </a:pPr>
            <a:endParaRPr lang="en-FI"/>
          </a:p>
        </c:txPr>
        <c:crossAx val="374888272"/>
        <c:crosses val="autoZero"/>
        <c:auto val="1"/>
        <c:lblAlgn val="ctr"/>
        <c:lblOffset val="100"/>
        <c:noMultiLvlLbl val="0"/>
      </c:catAx>
      <c:valAx>
        <c:axId val="374888272"/>
        <c:scaling>
          <c:orientation val="minMax"/>
          <c:max val="5"/>
          <c:min val="1"/>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FI"/>
          </a:p>
        </c:txPr>
        <c:crossAx val="37488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effectLst/>
        </a:defRPr>
      </a:pPr>
      <a:endParaRPr lang="en-F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Kuntien TERVEYS (KAIKKI KUNNAT)</a:t>
            </a:r>
          </a:p>
        </c:rich>
      </c:tx>
      <c:layout>
        <c:manualLayout>
          <c:xMode val="edge"/>
          <c:yMode val="edge"/>
          <c:x val="0.24843911497768836"/>
          <c:y val="1.609657947686116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FI"/>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661F-47F8-95F8-6A10A40BE2E3}"/>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661F-47F8-95F8-6A10A40BE2E3}"/>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661F-47F8-95F8-6A10A40BE2E3}"/>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661F-47F8-95F8-6A10A40BE2E3}"/>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661F-47F8-95F8-6A10A40BE2E3}"/>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661F-47F8-95F8-6A10A40BE2E3}"/>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661F-47F8-95F8-6A10A40BE2E3}"/>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F-661F-47F8-95F8-6A10A40BE2E3}"/>
              </c:ext>
            </c:extLst>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extLst>
              <c:ext xmlns:c16="http://schemas.microsoft.com/office/drawing/2014/chart" uri="{C3380CC4-5D6E-409C-BE32-E72D297353CC}">
                <c16:uniqueId val="{00000011-661F-47F8-95F8-6A10A40BE2E3}"/>
              </c:ext>
            </c:extLst>
          </c:dPt>
          <c:dLbls>
            <c:dLbl>
              <c:idx val="0"/>
              <c:layout>
                <c:manualLayout>
                  <c:x val="1.8666883773944657E-2"/>
                  <c:y val="5.0231846019247592E-3"/>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61F-47F8-95F8-6A10A40BE2E3}"/>
                </c:ext>
              </c:extLst>
            </c:dLbl>
            <c:dLbl>
              <c:idx val="1"/>
              <c:layout>
                <c:manualLayout>
                  <c:x val="4.4734644506216489E-2"/>
                  <c:y val="-3.6250656167979005E-2"/>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61F-47F8-95F8-6A10A40BE2E3}"/>
                </c:ext>
              </c:extLst>
            </c:dLbl>
            <c:dLbl>
              <c:idx val="2"/>
              <c:layout>
                <c:manualLayout>
                  <c:x val="4.2455018085811508E-2"/>
                  <c:y val="-9.4967629046369198E-2"/>
                </c:manualLayout>
              </c:layout>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61F-47F8-95F8-6A10A40BE2E3}"/>
                </c:ext>
              </c:extLst>
            </c:dLbl>
            <c:dLbl>
              <c:idx val="3"/>
              <c:layout>
                <c:manualLayout>
                  <c:x val="3.5471607408010482E-2"/>
                  <c:y val="2.314588801399825E-2"/>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61F-47F8-95F8-6A10A40BE2E3}"/>
                </c:ext>
              </c:extLst>
            </c:dLbl>
            <c:dLbl>
              <c:idx val="4"/>
              <c:layout>
                <c:manualLayout>
                  <c:x val="-0.22964920179956586"/>
                  <c:y val="-4.1503193603689712E-3"/>
                </c:manualLayout>
              </c:layout>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61F-47F8-95F8-6A10A40BE2E3}"/>
                </c:ext>
              </c:extLst>
            </c:dLbl>
            <c:dLbl>
              <c:idx val="5"/>
              <c:layout>
                <c:manualLayout>
                  <c:x val="-5.6387567506794314E-2"/>
                  <c:y val="-2.2750874890638671E-2"/>
                </c:manualLayout>
              </c:layout>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61F-47F8-95F8-6A10A40BE2E3}"/>
                </c:ext>
              </c:extLst>
            </c:dLbl>
            <c:dLbl>
              <c:idx val="6"/>
              <c:layout>
                <c:manualLayout>
                  <c:x val="-3.6629438056644592E-2"/>
                  <c:y val="-2.3829998128846612E-2"/>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661F-47F8-95F8-6A10A40BE2E3}"/>
                </c:ext>
              </c:extLst>
            </c:dLbl>
            <c:dLbl>
              <c:idx val="7"/>
              <c:layout>
                <c:manualLayout>
                  <c:x val="-2.6296498757448526E-2"/>
                  <c:y val="1.6969816272965878E-2"/>
                </c:manualLayout>
              </c:layout>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661F-47F8-95F8-6A10A40BE2E3}"/>
                </c:ext>
              </c:extLst>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11-661F-47F8-95F8-6A10A40BE2E3}"/>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Terveys!$B$2:$B$9</c:f>
              <c:numCache>
                <c:formatCode>General</c:formatCode>
                <c:ptCount val="8"/>
                <c:pt idx="0">
                  <c:v>1</c:v>
                </c:pt>
                <c:pt idx="1">
                  <c:v>1.5</c:v>
                </c:pt>
                <c:pt idx="2">
                  <c:v>2</c:v>
                </c:pt>
                <c:pt idx="3">
                  <c:v>2.5</c:v>
                </c:pt>
                <c:pt idx="4">
                  <c:v>3</c:v>
                </c:pt>
                <c:pt idx="5">
                  <c:v>3.5</c:v>
                </c:pt>
                <c:pt idx="6">
                  <c:v>4</c:v>
                </c:pt>
                <c:pt idx="7">
                  <c:v>5</c:v>
                </c:pt>
              </c:numCache>
            </c:numRef>
          </c:cat>
          <c:val>
            <c:numRef>
              <c:f>Terveys!$C$2:$C$9</c:f>
              <c:numCache>
                <c:formatCode>General</c:formatCode>
                <c:ptCount val="8"/>
                <c:pt idx="0">
                  <c:v>38</c:v>
                </c:pt>
                <c:pt idx="1">
                  <c:v>2</c:v>
                </c:pt>
                <c:pt idx="2">
                  <c:v>61</c:v>
                </c:pt>
                <c:pt idx="3">
                  <c:v>2</c:v>
                </c:pt>
                <c:pt idx="4">
                  <c:v>92</c:v>
                </c:pt>
                <c:pt idx="5">
                  <c:v>3</c:v>
                </c:pt>
                <c:pt idx="6">
                  <c:v>71</c:v>
                </c:pt>
                <c:pt idx="7">
                  <c:v>26</c:v>
                </c:pt>
              </c:numCache>
            </c:numRef>
          </c:val>
          <c:extLst>
            <c:ext xmlns:c16="http://schemas.microsoft.com/office/drawing/2014/chart" uri="{C3380CC4-5D6E-409C-BE32-E72D297353CC}">
              <c16:uniqueId val="{00000012-661F-47F8-95F8-6A10A40BE2E3}"/>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r>
              <a:rPr lang="fi-FI">
                <a:latin typeface="Arial" panose="020B0604020202020204" pitchFamily="34" charset="0"/>
                <a:cs typeface="Arial" panose="020B0604020202020204" pitchFamily="34" charset="0"/>
              </a:rPr>
              <a:t>Keskimääräinen terveys maakunnittain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endParaRPr lang="en-F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Terveys!$B$16:$B$33</c:f>
              <c:strCache>
                <c:ptCount val="18"/>
                <c:pt idx="0">
                  <c:v>Kainuu</c:v>
                </c:pt>
                <c:pt idx="1">
                  <c:v>Etelä-Savo</c:v>
                </c:pt>
                <c:pt idx="2">
                  <c:v>Pohjois-Karjala</c:v>
                </c:pt>
                <c:pt idx="3">
                  <c:v>Pohjois-Savo</c:v>
                </c:pt>
                <c:pt idx="4">
                  <c:v>Pohjois-Pohjanmaa</c:v>
                </c:pt>
                <c:pt idx="5">
                  <c:v>Päijät-Häme</c:v>
                </c:pt>
                <c:pt idx="6">
                  <c:v>Lappi</c:v>
                </c:pt>
                <c:pt idx="7">
                  <c:v>Keski-Suomi</c:v>
                </c:pt>
                <c:pt idx="8">
                  <c:v>Kymenlaakso</c:v>
                </c:pt>
                <c:pt idx="9">
                  <c:v>Etelä-Karjala</c:v>
                </c:pt>
                <c:pt idx="10">
                  <c:v>Keski-Pohjanmaa</c:v>
                </c:pt>
                <c:pt idx="11">
                  <c:v>Satakunta</c:v>
                </c:pt>
                <c:pt idx="12">
                  <c:v>Etelä-Pohjanmaa</c:v>
                </c:pt>
                <c:pt idx="13">
                  <c:v>Pirkanmaa</c:v>
                </c:pt>
                <c:pt idx="14">
                  <c:v>Kanta-Häme</c:v>
                </c:pt>
                <c:pt idx="15">
                  <c:v>Varsinais-Suomi</c:v>
                </c:pt>
                <c:pt idx="16">
                  <c:v>Uusimaa</c:v>
                </c:pt>
                <c:pt idx="17">
                  <c:v>Pohjanmaa</c:v>
                </c:pt>
              </c:strCache>
            </c:strRef>
          </c:cat>
          <c:val>
            <c:numRef>
              <c:f>Terveys!$C$16:$C$33</c:f>
              <c:numCache>
                <c:formatCode>General</c:formatCode>
                <c:ptCount val="18"/>
                <c:pt idx="0">
                  <c:v>1.75</c:v>
                </c:pt>
                <c:pt idx="1">
                  <c:v>1.7857142857142858</c:v>
                </c:pt>
                <c:pt idx="2">
                  <c:v>1.8461538461538463</c:v>
                </c:pt>
                <c:pt idx="3">
                  <c:v>1.8888888888888888</c:v>
                </c:pt>
                <c:pt idx="4">
                  <c:v>2.4333333333333331</c:v>
                </c:pt>
                <c:pt idx="5">
                  <c:v>2.4444444444444446</c:v>
                </c:pt>
                <c:pt idx="6">
                  <c:v>2.6190476190476191</c:v>
                </c:pt>
                <c:pt idx="7">
                  <c:v>2.6304347826086958</c:v>
                </c:pt>
                <c:pt idx="8">
                  <c:v>2.7142857142857144</c:v>
                </c:pt>
                <c:pt idx="9">
                  <c:v>3</c:v>
                </c:pt>
                <c:pt idx="10">
                  <c:v>3.0625</c:v>
                </c:pt>
                <c:pt idx="11">
                  <c:v>3.1764705882352939</c:v>
                </c:pt>
                <c:pt idx="12">
                  <c:v>3.2058823529411766</c:v>
                </c:pt>
                <c:pt idx="13">
                  <c:v>3.3181818181818183</c:v>
                </c:pt>
                <c:pt idx="14">
                  <c:v>3.7272727272727271</c:v>
                </c:pt>
                <c:pt idx="15">
                  <c:v>3.7407407407407409</c:v>
                </c:pt>
                <c:pt idx="16">
                  <c:v>4</c:v>
                </c:pt>
                <c:pt idx="17">
                  <c:v>4.2</c:v>
                </c:pt>
              </c:numCache>
            </c:numRef>
          </c:val>
          <c:extLst>
            <c:ext xmlns:c16="http://schemas.microsoft.com/office/drawing/2014/chart" uri="{C3380CC4-5D6E-409C-BE32-E72D297353CC}">
              <c16:uniqueId val="{00000000-C65B-4EBD-AC50-7A028ED11B13}"/>
            </c:ext>
          </c:extLst>
        </c:ser>
        <c:dLbls>
          <c:showLegendKey val="0"/>
          <c:showVal val="0"/>
          <c:showCatName val="0"/>
          <c:showSerName val="0"/>
          <c:showPercent val="0"/>
          <c:showBubbleSize val="0"/>
        </c:dLbls>
        <c:gapWidth val="150"/>
        <c:shape val="box"/>
        <c:axId val="767542520"/>
        <c:axId val="767548424"/>
        <c:axId val="0"/>
      </c:bar3DChart>
      <c:catAx>
        <c:axId val="767542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Arial" panose="020B0604020202020204" pitchFamily="34" charset="0"/>
                <a:ea typeface="+mn-ea"/>
                <a:cs typeface="+mn-cs"/>
              </a:defRPr>
            </a:pPr>
            <a:endParaRPr lang="en-FI"/>
          </a:p>
        </c:txPr>
        <c:crossAx val="767548424"/>
        <c:crosses val="autoZero"/>
        <c:auto val="1"/>
        <c:lblAlgn val="ctr"/>
        <c:lblOffset val="100"/>
        <c:noMultiLvlLbl val="0"/>
      </c:catAx>
      <c:valAx>
        <c:axId val="767548424"/>
        <c:scaling>
          <c:orientation val="minMax"/>
          <c:max val="5"/>
          <c:min val="1"/>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FI"/>
          </a:p>
        </c:txPr>
        <c:crossAx val="76754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effectLst/>
        </a:defRPr>
      </a:pPr>
      <a:endParaRPr lang="en-F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Kuntien ILMAPIIRI (KAIKKI KUNNAT)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FI"/>
        </a:p>
      </c:txPr>
    </c:title>
    <c:autoTitleDeleted val="0"/>
    <c:plotArea>
      <c:layout/>
      <c:doughnut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2B-E349-4DA3-9C5B-CC2A7A69B0EA}"/>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2A-E349-4DA3-9C5B-CC2A7A69B0EA}"/>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28-E349-4DA3-9C5B-CC2A7A69B0EA}"/>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27-E349-4DA3-9C5B-CC2A7A69B0EA}"/>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26-E349-4DA3-9C5B-CC2A7A69B0EA}"/>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25-E349-4DA3-9C5B-CC2A7A69B0EA}"/>
              </c:ext>
            </c:extLst>
          </c:dPt>
          <c:dPt>
            <c:idx val="6"/>
            <c:bubble3D val="0"/>
            <c:spPr>
              <a:solidFill>
                <a:schemeClr val="lt1"/>
              </a:solidFill>
              <a:ln w="19050">
                <a:solidFill>
                  <a:schemeClr val="accent1"/>
                </a:solidFill>
              </a:ln>
              <a:effectLst/>
            </c:spPr>
            <c:extLst>
              <c:ext xmlns:c16="http://schemas.microsoft.com/office/drawing/2014/chart" uri="{C3380CC4-5D6E-409C-BE32-E72D297353CC}">
                <c16:uniqueId val="{00000024-E349-4DA3-9C5B-CC2A7A69B0EA}"/>
              </c:ext>
            </c:extLst>
          </c:dPt>
          <c:dPt>
            <c:idx val="7"/>
            <c:bubble3D val="0"/>
            <c:spPr>
              <a:solidFill>
                <a:schemeClr val="lt1"/>
              </a:solidFill>
              <a:ln w="19050">
                <a:solidFill>
                  <a:schemeClr val="accent1"/>
                </a:solidFill>
              </a:ln>
              <a:effectLst/>
            </c:spPr>
            <c:extLst>
              <c:ext xmlns:c16="http://schemas.microsoft.com/office/drawing/2014/chart" uri="{C3380CC4-5D6E-409C-BE32-E72D297353CC}">
                <c16:uniqueId val="{00000023-E349-4DA3-9C5B-CC2A7A69B0EA}"/>
              </c:ext>
            </c:extLst>
          </c:dPt>
          <c:dPt>
            <c:idx val="8"/>
            <c:bubble3D val="0"/>
            <c:spPr>
              <a:solidFill>
                <a:schemeClr val="lt1"/>
              </a:solidFill>
              <a:ln w="19050">
                <a:solidFill>
                  <a:schemeClr val="accent1"/>
                </a:solidFill>
              </a:ln>
              <a:effectLst/>
            </c:spPr>
            <c:extLst>
              <c:ext xmlns:c16="http://schemas.microsoft.com/office/drawing/2014/chart" uri="{C3380CC4-5D6E-409C-BE32-E72D297353CC}">
                <c16:uniqueId val="{00000029-E349-4DA3-9C5B-CC2A7A69B0EA}"/>
              </c:ext>
            </c:extLst>
          </c:dPt>
          <c:dLbls>
            <c:dLbl>
              <c:idx val="0"/>
              <c:layout>
                <c:manualLayout>
                  <c:x val="1.4092400957758709E-2"/>
                  <c:y val="-0.155495703107012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B-E349-4DA3-9C5B-CC2A7A69B0EA}"/>
                </c:ext>
              </c:extLst>
            </c:dLbl>
            <c:dLbl>
              <c:idx val="1"/>
              <c:layout>
                <c:manualLayout>
                  <c:x val="6.2775240630016063E-2"/>
                  <c:y val="-0.133523484189717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E349-4DA3-9C5B-CC2A7A69B0EA}"/>
                </c:ext>
              </c:extLst>
            </c:dLbl>
            <c:dLbl>
              <c:idx val="2"/>
              <c:layout>
                <c:manualLayout>
                  <c:x val="0.10334928229665062"/>
                  <c:y val="-0.126262626262626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E349-4DA3-9C5B-CC2A7A69B0EA}"/>
                </c:ext>
              </c:extLst>
            </c:dLbl>
            <c:dLbl>
              <c:idx val="3"/>
              <c:layout>
                <c:manualLayout>
                  <c:x val="0.14290271132376395"/>
                  <c:y val="-3.87205387205386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E349-4DA3-9C5B-CC2A7A69B0EA}"/>
                </c:ext>
              </c:extLst>
            </c:dLbl>
            <c:dLbl>
              <c:idx val="4"/>
              <c:layout>
                <c:manualLayout>
                  <c:x val="0.16714513556618829"/>
                  <c:y val="0.117845117845117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E349-4DA3-9C5B-CC2A7A69B0EA}"/>
                </c:ext>
              </c:extLst>
            </c:dLbl>
            <c:dLbl>
              <c:idx val="5"/>
              <c:layout>
                <c:manualLayout>
                  <c:x val="-0.13524720893141945"/>
                  <c:y val="-5.050505050505112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E349-4DA3-9C5B-CC2A7A69B0EA}"/>
                </c:ext>
              </c:extLst>
            </c:dLbl>
            <c:dLbl>
              <c:idx val="6"/>
              <c:layout>
                <c:manualLayout>
                  <c:x val="-7.7830940988835778E-2"/>
                  <c:y val="-0.102693602693602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E349-4DA3-9C5B-CC2A7A69B0EA}"/>
                </c:ext>
              </c:extLst>
            </c:dLbl>
            <c:dLbl>
              <c:idx val="7"/>
              <c:layout>
                <c:manualLayout>
                  <c:x val="-5.3807349111442387E-2"/>
                  <c:y val="-0.148735020363229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E349-4DA3-9C5B-CC2A7A69B0EA}"/>
                </c:ext>
              </c:extLst>
            </c:dLbl>
            <c:dLbl>
              <c:idx val="8"/>
              <c:layout>
                <c:manualLayout>
                  <c:x val="-3.8277462730290208E-3"/>
                  <c:y val="-0.154928897047844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E349-4DA3-9C5B-CC2A7A69B0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FI"/>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numRef>
              <c:f>Ilmapiiri!$B$2:$B$10</c:f>
              <c:numCache>
                <c:formatCode>General</c:formatCode>
                <c:ptCount val="9"/>
                <c:pt idx="0">
                  <c:v>1</c:v>
                </c:pt>
                <c:pt idx="1">
                  <c:v>1.5</c:v>
                </c:pt>
                <c:pt idx="2">
                  <c:v>2</c:v>
                </c:pt>
                <c:pt idx="3">
                  <c:v>2.5</c:v>
                </c:pt>
                <c:pt idx="4">
                  <c:v>3</c:v>
                </c:pt>
                <c:pt idx="5">
                  <c:v>3.5</c:v>
                </c:pt>
                <c:pt idx="6">
                  <c:v>4</c:v>
                </c:pt>
                <c:pt idx="7">
                  <c:v>4.5</c:v>
                </c:pt>
                <c:pt idx="8">
                  <c:v>5</c:v>
                </c:pt>
              </c:numCache>
            </c:numRef>
          </c:cat>
          <c:val>
            <c:numRef>
              <c:f>Ilmapiiri!$C$2:$C$10</c:f>
              <c:numCache>
                <c:formatCode>General</c:formatCode>
                <c:ptCount val="9"/>
                <c:pt idx="0">
                  <c:v>1</c:v>
                </c:pt>
                <c:pt idx="1">
                  <c:v>1</c:v>
                </c:pt>
                <c:pt idx="2">
                  <c:v>56</c:v>
                </c:pt>
                <c:pt idx="3">
                  <c:v>13</c:v>
                </c:pt>
                <c:pt idx="4">
                  <c:v>150</c:v>
                </c:pt>
                <c:pt idx="5">
                  <c:v>14</c:v>
                </c:pt>
                <c:pt idx="6">
                  <c:v>51</c:v>
                </c:pt>
                <c:pt idx="7">
                  <c:v>2</c:v>
                </c:pt>
                <c:pt idx="8">
                  <c:v>7</c:v>
                </c:pt>
              </c:numCache>
            </c:numRef>
          </c:val>
          <c:extLst>
            <c:ext xmlns:c16="http://schemas.microsoft.com/office/drawing/2014/chart" uri="{C3380CC4-5D6E-409C-BE32-E72D297353CC}">
              <c16:uniqueId val="{0000001B-E349-4DA3-9C5B-CC2A7A69B0EA}"/>
            </c:ext>
          </c:extLst>
        </c:ser>
        <c:dLbls>
          <c:showLegendKey val="0"/>
          <c:showVal val="0"/>
          <c:showCatName val="1"/>
          <c:showSerName val="0"/>
          <c:showPercent val="1"/>
          <c:showBubbleSize val="0"/>
          <c:showLeaderLines val="1"/>
        </c:dLbls>
        <c:firstSliceAng val="0"/>
        <c:holeSize val="50"/>
      </c:doughnutChart>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FI"/>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F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r>
              <a:rPr lang="fi-FI">
                <a:latin typeface="Arial" panose="020B0604020202020204" pitchFamily="34" charset="0"/>
                <a:cs typeface="Arial" panose="020B0604020202020204" pitchFamily="34" charset="0"/>
              </a:rPr>
              <a:t>Keskimääräinen ilmapiiri maakunnittain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endParaRPr lang="en-F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Ilmapiiri!$B$17:$B$34</c:f>
              <c:strCache>
                <c:ptCount val="18"/>
                <c:pt idx="0">
                  <c:v>Kainuu</c:v>
                </c:pt>
                <c:pt idx="1">
                  <c:v>Kanta-Häme</c:v>
                </c:pt>
                <c:pt idx="2">
                  <c:v>Pohjois-Karjala</c:v>
                </c:pt>
                <c:pt idx="3">
                  <c:v>Satakunta</c:v>
                </c:pt>
                <c:pt idx="4">
                  <c:v>Pohjois-Savo</c:v>
                </c:pt>
                <c:pt idx="5">
                  <c:v>Päijät-Häme</c:v>
                </c:pt>
                <c:pt idx="6">
                  <c:v>Etelä-Pohjanmaa</c:v>
                </c:pt>
                <c:pt idx="7">
                  <c:v>Pohjois-Pohjanmaa</c:v>
                </c:pt>
                <c:pt idx="8">
                  <c:v>Varsinais-Suomi</c:v>
                </c:pt>
                <c:pt idx="9">
                  <c:v>Keski-Suomi</c:v>
                </c:pt>
                <c:pt idx="10">
                  <c:v>Pirkanmaa</c:v>
                </c:pt>
                <c:pt idx="11">
                  <c:v>Uusimaa</c:v>
                </c:pt>
                <c:pt idx="12">
                  <c:v>Etelä-Savo</c:v>
                </c:pt>
                <c:pt idx="13">
                  <c:v>Lappi</c:v>
                </c:pt>
                <c:pt idx="14">
                  <c:v>Etelä-Karjala</c:v>
                </c:pt>
                <c:pt idx="15">
                  <c:v>Keski-Pohjanmaa</c:v>
                </c:pt>
                <c:pt idx="16">
                  <c:v>Kymenlaakso</c:v>
                </c:pt>
                <c:pt idx="17">
                  <c:v>Pohjanmaa</c:v>
                </c:pt>
              </c:strCache>
            </c:strRef>
          </c:cat>
          <c:val>
            <c:numRef>
              <c:f>Ilmapiiri!$C$17:$C$34</c:f>
              <c:numCache>
                <c:formatCode>General</c:formatCode>
                <c:ptCount val="18"/>
                <c:pt idx="0">
                  <c:v>2.4375</c:v>
                </c:pt>
                <c:pt idx="1">
                  <c:v>2.5454545454545454</c:v>
                </c:pt>
                <c:pt idx="2">
                  <c:v>2.6923076923076925</c:v>
                </c:pt>
                <c:pt idx="3">
                  <c:v>2.7058823529411766</c:v>
                </c:pt>
                <c:pt idx="4">
                  <c:v>2.7777777777777777</c:v>
                </c:pt>
                <c:pt idx="5">
                  <c:v>2.8333333333333335</c:v>
                </c:pt>
                <c:pt idx="6">
                  <c:v>2.9117647058823528</c:v>
                </c:pt>
                <c:pt idx="7">
                  <c:v>2.95</c:v>
                </c:pt>
                <c:pt idx="8">
                  <c:v>3.0925925925925926</c:v>
                </c:pt>
                <c:pt idx="9">
                  <c:v>3.1086956521739131</c:v>
                </c:pt>
                <c:pt idx="10">
                  <c:v>3.1818181818181817</c:v>
                </c:pt>
                <c:pt idx="11">
                  <c:v>3.1923076923076925</c:v>
                </c:pt>
                <c:pt idx="12">
                  <c:v>3.2142857142857144</c:v>
                </c:pt>
                <c:pt idx="13">
                  <c:v>3.2619047619047619</c:v>
                </c:pt>
                <c:pt idx="14">
                  <c:v>3.2777777777777777</c:v>
                </c:pt>
                <c:pt idx="15">
                  <c:v>3.3125</c:v>
                </c:pt>
                <c:pt idx="16">
                  <c:v>3.3571428571428572</c:v>
                </c:pt>
                <c:pt idx="17">
                  <c:v>3.4</c:v>
                </c:pt>
              </c:numCache>
            </c:numRef>
          </c:val>
          <c:extLst>
            <c:ext xmlns:c16="http://schemas.microsoft.com/office/drawing/2014/chart" uri="{C3380CC4-5D6E-409C-BE32-E72D297353CC}">
              <c16:uniqueId val="{00000000-FC46-472C-9160-8D890AD4C5EF}"/>
            </c:ext>
          </c:extLst>
        </c:ser>
        <c:dLbls>
          <c:showLegendKey val="0"/>
          <c:showVal val="0"/>
          <c:showCatName val="0"/>
          <c:showSerName val="0"/>
          <c:showPercent val="0"/>
          <c:showBubbleSize val="0"/>
        </c:dLbls>
        <c:gapWidth val="150"/>
        <c:shape val="box"/>
        <c:axId val="767542520"/>
        <c:axId val="767548424"/>
        <c:axId val="0"/>
      </c:bar3DChart>
      <c:catAx>
        <c:axId val="767542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Arial" panose="020B0604020202020204" pitchFamily="34" charset="0"/>
                <a:ea typeface="+mn-ea"/>
                <a:cs typeface="+mn-cs"/>
              </a:defRPr>
            </a:pPr>
            <a:endParaRPr lang="en-FI"/>
          </a:p>
        </c:txPr>
        <c:crossAx val="767548424"/>
        <c:crosses val="autoZero"/>
        <c:auto val="1"/>
        <c:lblAlgn val="ctr"/>
        <c:lblOffset val="100"/>
        <c:noMultiLvlLbl val="0"/>
      </c:catAx>
      <c:valAx>
        <c:axId val="767548424"/>
        <c:scaling>
          <c:orientation val="minMax"/>
          <c:max val="5"/>
          <c:min val="1"/>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FI"/>
          </a:p>
        </c:txPr>
        <c:crossAx val="76754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effectLst/>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266700</xdr:colOff>
      <xdr:row>47</xdr:row>
      <xdr:rowOff>123825</xdr:rowOff>
    </xdr:to>
    <xdr:sp macro="" textlink="">
      <xdr:nvSpPr>
        <xdr:cNvPr id="1115" name="Tekstiruutu 91" hidden="1">
          <a:extLst>
            <a:ext uri="{FF2B5EF4-FFF2-40B4-BE49-F238E27FC236}">
              <a16:creationId xmlns:a16="http://schemas.microsoft.com/office/drawing/2014/main" id="{68CEB928-8ABB-4E41-9D86-B663342527B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266700</xdr:colOff>
      <xdr:row>47</xdr:row>
      <xdr:rowOff>123825</xdr:rowOff>
    </xdr:to>
    <xdr:sp macro="" textlink="">
      <xdr:nvSpPr>
        <xdr:cNvPr id="2" name="Automaattinen muoto 91">
          <a:extLst>
            <a:ext uri="{FF2B5EF4-FFF2-40B4-BE49-F238E27FC236}">
              <a16:creationId xmlns:a16="http://schemas.microsoft.com/office/drawing/2014/main" id="{D9645C7F-4790-430B-AFA9-A0040C7B2EA8}"/>
            </a:ext>
          </a:extLst>
        </xdr:cNvPr>
        <xdr:cNvSpPr>
          <a:spLocks noChangeArrowheads="1"/>
        </xdr:cNvSpPr>
      </xdr:nvSpPr>
      <xdr:spPr bwMode="auto">
        <a:xfrm>
          <a:off x="0" y="0"/>
          <a:ext cx="40767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266700</xdr:colOff>
      <xdr:row>47</xdr:row>
      <xdr:rowOff>123825</xdr:rowOff>
    </xdr:to>
    <xdr:sp macro="" textlink="">
      <xdr:nvSpPr>
        <xdr:cNvPr id="3" name="Automaattinen muoto 91">
          <a:extLst>
            <a:ext uri="{FF2B5EF4-FFF2-40B4-BE49-F238E27FC236}">
              <a16:creationId xmlns:a16="http://schemas.microsoft.com/office/drawing/2014/main" id="{8B3485EE-D9CE-45EB-ABB6-2454041E2C64}"/>
            </a:ext>
          </a:extLst>
        </xdr:cNvPr>
        <xdr:cNvSpPr>
          <a:spLocks noChangeArrowheads="1"/>
        </xdr:cNvSpPr>
      </xdr:nvSpPr>
      <xdr:spPr bwMode="auto">
        <a:xfrm>
          <a:off x="0" y="0"/>
          <a:ext cx="40767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466725</xdr:colOff>
      <xdr:row>0</xdr:row>
      <xdr:rowOff>152400</xdr:rowOff>
    </xdr:from>
    <xdr:to>
      <xdr:col>18</xdr:col>
      <xdr:colOff>209550</xdr:colOff>
      <xdr:row>28</xdr:row>
      <xdr:rowOff>123825</xdr:rowOff>
    </xdr:to>
    <xdr:graphicFrame macro="">
      <xdr:nvGraphicFramePr>
        <xdr:cNvPr id="3" name="Kaavio 2">
          <a:extLst>
            <a:ext uri="{FF2B5EF4-FFF2-40B4-BE49-F238E27FC236}">
              <a16:creationId xmlns:a16="http://schemas.microsoft.com/office/drawing/2014/main" id="{452BF9FF-9612-450F-BB64-42577D830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471485</xdr:colOff>
      <xdr:row>28</xdr:row>
      <xdr:rowOff>138110</xdr:rowOff>
    </xdr:from>
    <xdr:to>
      <xdr:col>18</xdr:col>
      <xdr:colOff>219074</xdr:colOff>
      <xdr:row>53</xdr:row>
      <xdr:rowOff>85724</xdr:rowOff>
    </xdr:to>
    <xdr:graphicFrame macro="">
      <xdr:nvGraphicFramePr>
        <xdr:cNvPr id="4" name="Kaavio 3">
          <a:extLst>
            <a:ext uri="{FF2B5EF4-FFF2-40B4-BE49-F238E27FC236}">
              <a16:creationId xmlns:a16="http://schemas.microsoft.com/office/drawing/2014/main" id="{A6FA6E26-44EA-429F-AAC0-52B7EFDDC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0</xdr:row>
      <xdr:rowOff>104775</xdr:rowOff>
    </xdr:from>
    <xdr:to>
      <xdr:col>19</xdr:col>
      <xdr:colOff>123825</xdr:colOff>
      <xdr:row>27</xdr:row>
      <xdr:rowOff>38100</xdr:rowOff>
    </xdr:to>
    <xdr:graphicFrame macro="">
      <xdr:nvGraphicFramePr>
        <xdr:cNvPr id="2" name="Kaavio 1">
          <a:extLst>
            <a:ext uri="{FF2B5EF4-FFF2-40B4-BE49-F238E27FC236}">
              <a16:creationId xmlns:a16="http://schemas.microsoft.com/office/drawing/2014/main" id="{3D1B9CE3-B8E1-485C-9C69-D46D70D86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466725</xdr:colOff>
      <xdr:row>27</xdr:row>
      <xdr:rowOff>76200</xdr:rowOff>
    </xdr:from>
    <xdr:to>
      <xdr:col>19</xdr:col>
      <xdr:colOff>180975</xdr:colOff>
      <xdr:row>55</xdr:row>
      <xdr:rowOff>123825</xdr:rowOff>
    </xdr:to>
    <xdr:graphicFrame macro="">
      <xdr:nvGraphicFramePr>
        <xdr:cNvPr id="3" name="Kaavio 2">
          <a:extLst>
            <a:ext uri="{FF2B5EF4-FFF2-40B4-BE49-F238E27FC236}">
              <a16:creationId xmlns:a16="http://schemas.microsoft.com/office/drawing/2014/main" id="{4A035CCB-D5F2-41DE-ABC0-CA5BDBFF1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600075</xdr:colOff>
      <xdr:row>0</xdr:row>
      <xdr:rowOff>133349</xdr:rowOff>
    </xdr:from>
    <xdr:to>
      <xdr:col>17</xdr:col>
      <xdr:colOff>114300</xdr:colOff>
      <xdr:row>28</xdr:row>
      <xdr:rowOff>171449</xdr:rowOff>
    </xdr:to>
    <xdr:graphicFrame macro="">
      <xdr:nvGraphicFramePr>
        <xdr:cNvPr id="3" name="Kaavio 2">
          <a:extLst>
            <a:ext uri="{FF2B5EF4-FFF2-40B4-BE49-F238E27FC236}">
              <a16:creationId xmlns:a16="http://schemas.microsoft.com/office/drawing/2014/main" id="{F2129291-E198-48AC-BEFD-9840025EB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595312</xdr:colOff>
      <xdr:row>29</xdr:row>
      <xdr:rowOff>4762</xdr:rowOff>
    </xdr:from>
    <xdr:to>
      <xdr:col>16</xdr:col>
      <xdr:colOff>342900</xdr:colOff>
      <xdr:row>55</xdr:row>
      <xdr:rowOff>38100</xdr:rowOff>
    </xdr:to>
    <xdr:graphicFrame macro="">
      <xdr:nvGraphicFramePr>
        <xdr:cNvPr id="4" name="Kaavio 3">
          <a:extLst>
            <a:ext uri="{FF2B5EF4-FFF2-40B4-BE49-F238E27FC236}">
              <a16:creationId xmlns:a16="http://schemas.microsoft.com/office/drawing/2014/main" id="{85C4F7C0-D0E3-4042-9930-8F6F0D689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571500</xdr:colOff>
      <xdr:row>2</xdr:row>
      <xdr:rowOff>9525</xdr:rowOff>
    </xdr:from>
    <xdr:to>
      <xdr:col>32</xdr:col>
      <xdr:colOff>161925</xdr:colOff>
      <xdr:row>45</xdr:row>
      <xdr:rowOff>76200</xdr:rowOff>
    </xdr:to>
    <xdr:graphicFrame macro="">
      <xdr:nvGraphicFramePr>
        <xdr:cNvPr id="2" name="Kaavio 1">
          <a:extLst>
            <a:ext uri="{FF2B5EF4-FFF2-40B4-BE49-F238E27FC236}">
              <a16:creationId xmlns:a16="http://schemas.microsoft.com/office/drawing/2014/main" id="{A3482A9E-3AA7-4CC8-9A80-AC8E9A103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6163</xdr:colOff>
      <xdr:row>1</xdr:row>
      <xdr:rowOff>119623</xdr:rowOff>
    </xdr:from>
    <xdr:to>
      <xdr:col>15</xdr:col>
      <xdr:colOff>358869</xdr:colOff>
      <xdr:row>26</xdr:row>
      <xdr:rowOff>123264</xdr:rowOff>
    </xdr:to>
    <xdr:graphicFrame macro="">
      <xdr:nvGraphicFramePr>
        <xdr:cNvPr id="3" name="Kaavio 2">
          <a:extLst>
            <a:ext uri="{FF2B5EF4-FFF2-40B4-BE49-F238E27FC236}">
              <a16:creationId xmlns:a16="http://schemas.microsoft.com/office/drawing/2014/main" id="{461A59AA-177B-4BAF-8C09-84B618370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298"/>
  <sheetViews>
    <sheetView tabSelected="1" workbookViewId="0">
      <pane xSplit="2" ySplit="1" topLeftCell="C2" activePane="bottomRight" state="frozen"/>
      <selection pane="topRight" activeCell="C1" sqref="C1"/>
      <selection pane="bottomLeft" activeCell="A2" sqref="A2"/>
      <selection pane="bottomRight" activeCell="D2" sqref="D2"/>
    </sheetView>
  </sheetViews>
  <sheetFormatPr defaultColWidth="14.42578125" defaultRowHeight="15.75" customHeight="1"/>
  <cols>
    <col min="1" max="1" width="4.140625" customWidth="1"/>
    <col min="2" max="2" width="16.140625" customWidth="1"/>
    <col min="3" max="3" width="13.85546875" customWidth="1"/>
    <col min="4" max="4" width="17.140625" customWidth="1"/>
    <col min="5" max="5" width="9.85546875" customWidth="1"/>
    <col min="6" max="6" width="14.42578125" hidden="1" customWidth="1"/>
    <col min="7" max="7" width="22" hidden="1" customWidth="1"/>
    <col min="8" max="8" width="16.28515625" hidden="1" customWidth="1"/>
    <col min="9" max="9" width="15.42578125" hidden="1" customWidth="1"/>
    <col min="10" max="10" width="9.5703125" hidden="1" customWidth="1"/>
    <col min="11" max="11" width="9.28515625" hidden="1" customWidth="1"/>
    <col min="12" max="12" width="10.42578125" hidden="1" customWidth="1"/>
    <col min="13" max="20" width="4.7109375" hidden="1" customWidth="1"/>
    <col min="21" max="25" width="3.7109375" hidden="1" customWidth="1"/>
    <col min="26" max="26" width="4.5703125" hidden="1" customWidth="1"/>
    <col min="27" max="28" width="3.7109375" hidden="1" customWidth="1"/>
    <col min="29" max="29" width="4.7109375" hidden="1" customWidth="1"/>
    <col min="30" max="31" width="5.85546875" hidden="1" customWidth="1"/>
    <col min="32" max="32" width="4.85546875" hidden="1" customWidth="1"/>
    <col min="33" max="33" width="6.5703125" hidden="1" customWidth="1"/>
    <col min="34" max="34" width="6" hidden="1" customWidth="1"/>
    <col min="35" max="36" width="5.5703125" hidden="1" customWidth="1"/>
    <col min="37" max="37" width="5" hidden="1" customWidth="1"/>
    <col min="38" max="38" width="5.42578125" hidden="1" customWidth="1"/>
    <col min="39" max="39" width="4.5703125" hidden="1" customWidth="1"/>
    <col min="40" max="40" width="4.85546875" hidden="1" customWidth="1"/>
    <col min="41" max="42" width="5" hidden="1" customWidth="1"/>
    <col min="43" max="43" width="6.42578125" hidden="1" customWidth="1"/>
    <col min="44" max="44" width="5.7109375" hidden="1" customWidth="1"/>
    <col min="45" max="45" width="5.5703125" hidden="1" customWidth="1"/>
    <col min="46" max="46" width="4.85546875" hidden="1" customWidth="1"/>
    <col min="47" max="50" width="15.28515625" customWidth="1"/>
    <col min="51" max="52" width="4.7109375" customWidth="1"/>
    <col min="53" max="53" width="4.28515625" customWidth="1"/>
    <col min="54" max="56" width="5.42578125" customWidth="1"/>
    <col min="57" max="57" width="4.28515625" customWidth="1"/>
    <col min="58" max="58" width="5.85546875" customWidth="1"/>
    <col min="59" max="59" width="4.28515625" customWidth="1"/>
    <col min="60" max="60" width="6.28515625" customWidth="1"/>
    <col min="61" max="63" width="5.28515625" customWidth="1"/>
    <col min="64" max="64" width="5.85546875" customWidth="1"/>
    <col min="65" max="65" width="5.28515625" customWidth="1"/>
    <col min="66" max="66" width="5.85546875" customWidth="1"/>
    <col min="67" max="68" width="4.42578125" customWidth="1"/>
    <col min="69" max="69" width="5.85546875" customWidth="1"/>
    <col min="70" max="70" width="6.28515625" customWidth="1"/>
    <col min="71" max="72" width="4.28515625" customWidth="1"/>
    <col min="73" max="73" width="4.140625" customWidth="1"/>
    <col min="74" max="75" width="4.7109375" customWidth="1"/>
    <col min="76" max="76" width="4.28515625" customWidth="1"/>
    <col min="77" max="77" width="4.7109375" customWidth="1"/>
    <col min="78" max="78" width="5.85546875" customWidth="1"/>
    <col min="79" max="80" width="4.7109375" customWidth="1"/>
    <col min="81" max="81" width="4.28515625" customWidth="1"/>
    <col min="82" max="82" width="5.28515625" customWidth="1"/>
    <col min="83" max="83" width="2.7109375" customWidth="1"/>
    <col min="84" max="84" width="4.28515625" customWidth="1"/>
    <col min="85" max="85" width="3.140625" customWidth="1"/>
    <col min="86" max="86" width="6.28515625" customWidth="1"/>
    <col min="87" max="87" width="4.7109375" customWidth="1"/>
    <col min="88" max="89" width="4.28515625" customWidth="1"/>
    <col min="90" max="90" width="17.5703125" customWidth="1"/>
  </cols>
  <sheetData>
    <row r="1" spans="1:90">
      <c r="A1" s="1" t="s">
        <v>0</v>
      </c>
      <c r="B1" s="2" t="s">
        <v>1</v>
      </c>
      <c r="C1" s="3" t="s">
        <v>2</v>
      </c>
      <c r="D1" s="4" t="s">
        <v>3</v>
      </c>
      <c r="E1" s="4" t="s">
        <v>4</v>
      </c>
      <c r="F1" s="5" t="s">
        <v>5</v>
      </c>
      <c r="G1" s="4" t="s">
        <v>6</v>
      </c>
      <c r="H1" s="4" t="s">
        <v>7</v>
      </c>
      <c r="I1" s="6" t="s">
        <v>8</v>
      </c>
      <c r="J1" s="3" t="s">
        <v>9</v>
      </c>
      <c r="K1" s="3" t="s">
        <v>10</v>
      </c>
      <c r="L1" s="3"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8" t="s">
        <v>45</v>
      </c>
      <c r="AU1" s="6" t="s">
        <v>46</v>
      </c>
      <c r="AV1" s="6" t="s">
        <v>47</v>
      </c>
      <c r="AW1" s="6" t="s">
        <v>48</v>
      </c>
      <c r="AX1" s="6" t="s">
        <v>49</v>
      </c>
      <c r="AY1" s="9" t="s">
        <v>50</v>
      </c>
      <c r="AZ1" s="10" t="s">
        <v>51</v>
      </c>
      <c r="BA1" s="9" t="s">
        <v>52</v>
      </c>
      <c r="BB1" s="10" t="s">
        <v>53</v>
      </c>
      <c r="BC1" s="10" t="s">
        <v>54</v>
      </c>
      <c r="BD1" s="10" t="s">
        <v>55</v>
      </c>
      <c r="BE1" s="9" t="s">
        <v>56</v>
      </c>
      <c r="BF1" s="11" t="s">
        <v>57</v>
      </c>
      <c r="BG1" s="9" t="s">
        <v>58</v>
      </c>
      <c r="BH1" s="9" t="s">
        <v>59</v>
      </c>
      <c r="BI1" s="12" t="s">
        <v>60</v>
      </c>
      <c r="BJ1" s="12" t="s">
        <v>61</v>
      </c>
      <c r="BK1" s="12" t="s">
        <v>62</v>
      </c>
      <c r="BL1" s="12" t="s">
        <v>63</v>
      </c>
      <c r="BM1" s="12" t="s">
        <v>64</v>
      </c>
      <c r="BN1" s="13" t="s">
        <v>65</v>
      </c>
      <c r="BO1" s="12" t="s">
        <v>66</v>
      </c>
      <c r="BP1" s="12" t="s">
        <v>67</v>
      </c>
      <c r="BQ1" s="12" t="s">
        <v>68</v>
      </c>
      <c r="BR1" s="14" t="s">
        <v>69</v>
      </c>
      <c r="BS1" s="14" t="s">
        <v>70</v>
      </c>
      <c r="BT1" s="14" t="s">
        <v>71</v>
      </c>
      <c r="BU1" s="15" t="s">
        <v>72</v>
      </c>
      <c r="BV1" s="16" t="s">
        <v>73</v>
      </c>
      <c r="BW1" s="16" t="s">
        <v>74</v>
      </c>
      <c r="BX1" s="16" t="s">
        <v>75</v>
      </c>
      <c r="BY1" s="16" t="s">
        <v>76</v>
      </c>
      <c r="BZ1" s="16" t="s">
        <v>77</v>
      </c>
      <c r="CA1" s="17" t="s">
        <v>78</v>
      </c>
      <c r="CB1" s="17" t="s">
        <v>79</v>
      </c>
      <c r="CC1" s="18" t="s">
        <v>80</v>
      </c>
      <c r="CD1" s="18" t="s">
        <v>81</v>
      </c>
      <c r="CE1" s="18" t="s">
        <v>82</v>
      </c>
      <c r="CF1" s="18" t="s">
        <v>83</v>
      </c>
      <c r="CG1" s="18" t="s">
        <v>84</v>
      </c>
      <c r="CH1" s="18" t="s">
        <v>85</v>
      </c>
      <c r="CI1" s="17" t="s">
        <v>86</v>
      </c>
      <c r="CJ1" s="18" t="s">
        <v>87</v>
      </c>
      <c r="CK1" s="17" t="s">
        <v>88</v>
      </c>
      <c r="CL1" s="19" t="s">
        <v>89</v>
      </c>
    </row>
    <row r="2" spans="1:90">
      <c r="A2" s="20">
        <v>153</v>
      </c>
      <c r="B2" s="21" t="s">
        <v>420</v>
      </c>
      <c r="C2" s="22" t="s">
        <v>420</v>
      </c>
      <c r="D2" s="23" t="s">
        <v>421</v>
      </c>
      <c r="E2" s="23" t="s">
        <v>422</v>
      </c>
      <c r="F2" s="24" t="s">
        <v>423</v>
      </c>
      <c r="G2" s="23" t="s">
        <v>424</v>
      </c>
      <c r="H2" s="23" t="s">
        <v>425</v>
      </c>
      <c r="I2" s="25" t="s">
        <v>426</v>
      </c>
      <c r="J2" s="26">
        <v>61.1704881</v>
      </c>
      <c r="K2" s="27">
        <v>28.7718241</v>
      </c>
      <c r="L2" s="26">
        <v>27460</v>
      </c>
      <c r="M2" s="26">
        <v>24.6</v>
      </c>
      <c r="N2" s="26">
        <v>38.299999999999997</v>
      </c>
      <c r="O2" s="26">
        <v>18.8</v>
      </c>
      <c r="P2" s="26">
        <v>8.4</v>
      </c>
      <c r="Q2" s="26">
        <v>3.7</v>
      </c>
      <c r="R2" s="26">
        <v>2.7</v>
      </c>
      <c r="S2" s="26">
        <v>0</v>
      </c>
      <c r="T2" s="26">
        <v>2.9</v>
      </c>
      <c r="U2" s="26">
        <v>0</v>
      </c>
      <c r="V2" s="26">
        <v>0</v>
      </c>
      <c r="W2" s="26">
        <v>0</v>
      </c>
      <c r="X2" s="26">
        <v>0</v>
      </c>
      <c r="Y2" s="26">
        <v>0</v>
      </c>
      <c r="Z2" s="26">
        <v>0.1</v>
      </c>
      <c r="AA2" s="26">
        <v>0</v>
      </c>
      <c r="AB2" s="26">
        <v>0</v>
      </c>
      <c r="AC2" s="26">
        <v>0.4</v>
      </c>
      <c r="AD2" s="26">
        <v>11</v>
      </c>
      <c r="AE2" s="26">
        <v>18</v>
      </c>
      <c r="AF2" s="26">
        <v>8</v>
      </c>
      <c r="AG2" s="26">
        <v>3</v>
      </c>
      <c r="AH2" s="26">
        <v>1</v>
      </c>
      <c r="AI2" s="26">
        <v>1</v>
      </c>
      <c r="AJ2" s="26">
        <v>0</v>
      </c>
      <c r="AK2" s="26">
        <v>1</v>
      </c>
      <c r="AL2" s="26">
        <v>0</v>
      </c>
      <c r="AM2" s="26">
        <v>0</v>
      </c>
      <c r="AN2" s="26">
        <v>0</v>
      </c>
      <c r="AO2" s="26">
        <v>0</v>
      </c>
      <c r="AP2" s="26">
        <v>0</v>
      </c>
      <c r="AQ2" s="26">
        <v>0</v>
      </c>
      <c r="AR2" s="26">
        <v>0</v>
      </c>
      <c r="AS2" s="26">
        <v>0</v>
      </c>
      <c r="AT2" s="28">
        <v>0</v>
      </c>
      <c r="AU2" s="28">
        <v>3</v>
      </c>
      <c r="AV2" s="28">
        <v>4</v>
      </c>
      <c r="AW2" s="28">
        <v>2</v>
      </c>
      <c r="AX2" s="28">
        <v>2</v>
      </c>
      <c r="AY2" s="29">
        <v>61.7</v>
      </c>
      <c r="AZ2" s="29">
        <v>19.8</v>
      </c>
      <c r="BA2" s="30">
        <v>181</v>
      </c>
      <c r="BB2" s="29">
        <v>-3.8</v>
      </c>
      <c r="BC2" s="29">
        <v>-16.8</v>
      </c>
      <c r="BD2" s="31">
        <v>-4.9000000000000004</v>
      </c>
      <c r="BE2" s="30">
        <v>295</v>
      </c>
      <c r="BF2" s="32">
        <v>104.3</v>
      </c>
      <c r="BG2" s="30">
        <v>50</v>
      </c>
      <c r="BH2" s="30">
        <v>16695</v>
      </c>
      <c r="BI2" s="33">
        <v>3866</v>
      </c>
      <c r="BJ2" s="33">
        <v>174</v>
      </c>
      <c r="BK2" s="33">
        <v>2183</v>
      </c>
      <c r="BL2" s="33">
        <v>-355</v>
      </c>
      <c r="BM2" s="33">
        <v>1762</v>
      </c>
      <c r="BN2" s="34">
        <v>20</v>
      </c>
      <c r="BO2" s="33">
        <v>58</v>
      </c>
      <c r="BP2" s="33">
        <v>51</v>
      </c>
      <c r="BQ2" s="33">
        <v>-5184</v>
      </c>
      <c r="BR2" s="35">
        <v>8200</v>
      </c>
      <c r="BS2" s="35">
        <v>113</v>
      </c>
      <c r="BT2" s="35">
        <v>124</v>
      </c>
      <c r="BU2" s="36">
        <v>1.3</v>
      </c>
      <c r="BV2" s="36">
        <v>17.8</v>
      </c>
      <c r="BW2" s="36">
        <v>17.899999999999999</v>
      </c>
      <c r="BX2" s="36">
        <v>1.2</v>
      </c>
      <c r="BY2" s="36">
        <v>8.8000000000000007</v>
      </c>
      <c r="BZ2" s="36">
        <v>67.5</v>
      </c>
      <c r="CA2" s="37">
        <v>55.2</v>
      </c>
      <c r="CB2" s="37">
        <v>18.399999999999999</v>
      </c>
      <c r="CC2" s="38">
        <v>200</v>
      </c>
      <c r="CD2" s="38">
        <v>738</v>
      </c>
      <c r="CE2" s="38">
        <v>4</v>
      </c>
      <c r="CF2" s="38">
        <v>145</v>
      </c>
      <c r="CG2" s="38">
        <v>9</v>
      </c>
      <c r="CH2" s="38">
        <v>188</v>
      </c>
      <c r="CI2" s="37">
        <v>26.8</v>
      </c>
      <c r="CJ2" s="37">
        <v>5</v>
      </c>
      <c r="CK2" s="37">
        <v>-0.4</v>
      </c>
      <c r="CL2" s="39" t="s">
        <v>427</v>
      </c>
    </row>
    <row r="3" spans="1:90">
      <c r="A3" s="42"/>
      <c r="B3" s="21" t="s">
        <v>986</v>
      </c>
      <c r="C3" s="22" t="s">
        <v>987</v>
      </c>
      <c r="D3" s="23" t="s">
        <v>421</v>
      </c>
      <c r="E3" s="23" t="s">
        <v>988</v>
      </c>
      <c r="F3" s="24" t="s">
        <v>989</v>
      </c>
      <c r="G3" s="23" t="s">
        <v>990</v>
      </c>
      <c r="H3" s="23" t="s">
        <v>991</v>
      </c>
      <c r="I3" s="25" t="s">
        <v>992</v>
      </c>
      <c r="J3" s="26">
        <v>61.059760699999998</v>
      </c>
      <c r="K3" s="27">
        <v>28.195656199999998</v>
      </c>
      <c r="L3" s="26">
        <v>72805</v>
      </c>
      <c r="M3" s="26">
        <v>21.1</v>
      </c>
      <c r="N3" s="26">
        <v>22.6</v>
      </c>
      <c r="O3" s="26">
        <v>14.3</v>
      </c>
      <c r="P3" s="26">
        <v>19.5</v>
      </c>
      <c r="Q3" s="26">
        <v>5.9</v>
      </c>
      <c r="R3" s="26">
        <v>1.5</v>
      </c>
      <c r="S3" s="26">
        <v>0</v>
      </c>
      <c r="T3" s="26">
        <v>5.6</v>
      </c>
      <c r="U3" s="26">
        <v>0</v>
      </c>
      <c r="V3" s="26">
        <v>0.3</v>
      </c>
      <c r="W3" s="26">
        <v>0</v>
      </c>
      <c r="X3" s="26">
        <v>0.2</v>
      </c>
      <c r="Y3" s="26">
        <v>0</v>
      </c>
      <c r="Z3" s="26">
        <v>0</v>
      </c>
      <c r="AA3" s="26">
        <v>0</v>
      </c>
      <c r="AB3" s="26">
        <v>0</v>
      </c>
      <c r="AC3" s="26">
        <v>9.1999999999999993</v>
      </c>
      <c r="AD3" s="26">
        <v>13</v>
      </c>
      <c r="AE3" s="26">
        <v>14</v>
      </c>
      <c r="AF3" s="26">
        <v>9</v>
      </c>
      <c r="AG3" s="26">
        <v>12</v>
      </c>
      <c r="AH3" s="26">
        <v>3</v>
      </c>
      <c r="AI3" s="26">
        <v>0</v>
      </c>
      <c r="AJ3" s="26">
        <v>0</v>
      </c>
      <c r="AK3" s="26">
        <v>3</v>
      </c>
      <c r="AL3" s="26">
        <v>0</v>
      </c>
      <c r="AM3" s="26">
        <v>0</v>
      </c>
      <c r="AN3" s="26">
        <v>0</v>
      </c>
      <c r="AO3" s="26">
        <v>0</v>
      </c>
      <c r="AP3" s="26">
        <v>0</v>
      </c>
      <c r="AQ3" s="26">
        <v>0</v>
      </c>
      <c r="AR3" s="26">
        <v>0</v>
      </c>
      <c r="AS3" s="26">
        <v>0</v>
      </c>
      <c r="AT3" s="28">
        <v>5</v>
      </c>
      <c r="AU3" s="28">
        <v>4.5</v>
      </c>
      <c r="AV3" s="28">
        <v>3</v>
      </c>
      <c r="AW3" s="28">
        <v>3</v>
      </c>
      <c r="AX3" s="28">
        <v>4</v>
      </c>
      <c r="AY3" s="29">
        <v>64.2</v>
      </c>
      <c r="AZ3" s="29">
        <v>17.2</v>
      </c>
      <c r="BA3" s="30">
        <v>155</v>
      </c>
      <c r="BB3" s="29">
        <v>1.1000000000000001</v>
      </c>
      <c r="BC3" s="29">
        <v>-14.1</v>
      </c>
      <c r="BD3" s="31">
        <v>2</v>
      </c>
      <c r="BE3" s="30">
        <v>346</v>
      </c>
      <c r="BF3" s="32">
        <v>108.2</v>
      </c>
      <c r="BG3" s="30">
        <v>56</v>
      </c>
      <c r="BH3" s="30">
        <v>16301</v>
      </c>
      <c r="BI3" s="33">
        <v>4075</v>
      </c>
      <c r="BJ3" s="33">
        <v>316</v>
      </c>
      <c r="BK3" s="33">
        <v>3199</v>
      </c>
      <c r="BL3" s="33">
        <v>9</v>
      </c>
      <c r="BM3" s="33">
        <v>1372</v>
      </c>
      <c r="BN3" s="34">
        <v>21</v>
      </c>
      <c r="BO3" s="33">
        <v>49</v>
      </c>
      <c r="BP3" s="33">
        <v>66</v>
      </c>
      <c r="BQ3" s="33">
        <v>-5237</v>
      </c>
      <c r="BR3" s="35">
        <v>7007</v>
      </c>
      <c r="BS3" s="35">
        <v>91</v>
      </c>
      <c r="BT3" s="35">
        <v>125</v>
      </c>
      <c r="BU3" s="36">
        <v>1.2</v>
      </c>
      <c r="BV3" s="36">
        <v>15.4</v>
      </c>
      <c r="BW3" s="36">
        <v>13.3</v>
      </c>
      <c r="BX3" s="36">
        <v>2.6</v>
      </c>
      <c r="BY3" s="36">
        <v>7.1</v>
      </c>
      <c r="BZ3" s="36">
        <v>57.5</v>
      </c>
      <c r="CA3" s="37">
        <v>54.3</v>
      </c>
      <c r="CB3" s="37">
        <v>16.899999999999999</v>
      </c>
      <c r="CC3" s="38">
        <v>168</v>
      </c>
      <c r="CD3" s="38">
        <v>815</v>
      </c>
      <c r="CE3" s="38">
        <v>5</v>
      </c>
      <c r="CF3" s="38">
        <v>142</v>
      </c>
      <c r="CG3" s="38">
        <v>6</v>
      </c>
      <c r="CH3" s="38">
        <v>3158</v>
      </c>
      <c r="CI3" s="37">
        <v>30.7</v>
      </c>
      <c r="CJ3" s="37">
        <v>2.6</v>
      </c>
      <c r="CK3" s="37">
        <v>-0.2</v>
      </c>
      <c r="CL3" s="39" t="s">
        <v>993</v>
      </c>
    </row>
    <row r="4" spans="1:90">
      <c r="A4" s="42"/>
      <c r="B4" s="21" t="s">
        <v>1009</v>
      </c>
      <c r="C4" s="22" t="s">
        <v>1009</v>
      </c>
      <c r="D4" s="23" t="s">
        <v>421</v>
      </c>
      <c r="E4" s="23" t="s">
        <v>1010</v>
      </c>
      <c r="F4" s="24" t="s">
        <v>1011</v>
      </c>
      <c r="G4" s="23" t="s">
        <v>1012</v>
      </c>
      <c r="H4" s="23" t="s">
        <v>1013</v>
      </c>
      <c r="I4" s="25" t="s">
        <v>1014</v>
      </c>
      <c r="J4" s="26">
        <v>61.061665900000001</v>
      </c>
      <c r="K4" s="27">
        <v>27.804145299999998</v>
      </c>
      <c r="L4" s="26">
        <v>3067</v>
      </c>
      <c r="M4" s="26">
        <v>23.4</v>
      </c>
      <c r="N4" s="26">
        <v>7.5</v>
      </c>
      <c r="O4" s="26">
        <v>14.4</v>
      </c>
      <c r="P4" s="26">
        <v>41.2</v>
      </c>
      <c r="Q4" s="26">
        <v>5.9</v>
      </c>
      <c r="R4" s="26">
        <v>0</v>
      </c>
      <c r="S4" s="26">
        <v>0</v>
      </c>
      <c r="T4" s="26">
        <v>6</v>
      </c>
      <c r="U4" s="26">
        <v>0</v>
      </c>
      <c r="V4" s="26">
        <v>0</v>
      </c>
      <c r="W4" s="26">
        <v>0</v>
      </c>
      <c r="X4" s="26">
        <v>0</v>
      </c>
      <c r="Y4" s="26">
        <v>0</v>
      </c>
      <c r="Z4" s="26">
        <v>0</v>
      </c>
      <c r="AA4" s="26">
        <v>0</v>
      </c>
      <c r="AB4" s="26">
        <v>0</v>
      </c>
      <c r="AC4" s="26">
        <v>1.5</v>
      </c>
      <c r="AD4" s="26">
        <v>5</v>
      </c>
      <c r="AE4" s="26">
        <v>1</v>
      </c>
      <c r="AF4" s="26">
        <v>3</v>
      </c>
      <c r="AG4" s="26">
        <v>10</v>
      </c>
      <c r="AH4" s="26">
        <v>1</v>
      </c>
      <c r="AI4" s="26">
        <v>0</v>
      </c>
      <c r="AJ4" s="26">
        <v>0</v>
      </c>
      <c r="AK4" s="26">
        <v>1</v>
      </c>
      <c r="AL4" s="26">
        <v>0</v>
      </c>
      <c r="AM4" s="26">
        <v>0</v>
      </c>
      <c r="AN4" s="26">
        <v>0</v>
      </c>
      <c r="AO4" s="26">
        <v>0</v>
      </c>
      <c r="AP4" s="26">
        <v>0</v>
      </c>
      <c r="AQ4" s="26">
        <v>0</v>
      </c>
      <c r="AR4" s="26">
        <v>0</v>
      </c>
      <c r="AS4" s="26">
        <v>0</v>
      </c>
      <c r="AT4" s="28">
        <v>0</v>
      </c>
      <c r="AU4" s="28">
        <v>4</v>
      </c>
      <c r="AV4" s="28">
        <v>3</v>
      </c>
      <c r="AW4" s="28">
        <v>4</v>
      </c>
      <c r="AX4" s="28">
        <v>3</v>
      </c>
      <c r="AY4" s="29">
        <v>72.099999999999994</v>
      </c>
      <c r="AZ4" s="29">
        <v>13.2</v>
      </c>
      <c r="BA4" s="30">
        <v>149</v>
      </c>
      <c r="BB4" s="29">
        <v>0.1</v>
      </c>
      <c r="BC4" s="29">
        <v>-16</v>
      </c>
      <c r="BD4" s="31">
        <v>-0.1</v>
      </c>
      <c r="BE4" s="30">
        <v>302</v>
      </c>
      <c r="BF4" s="32">
        <v>45</v>
      </c>
      <c r="BG4" s="30">
        <v>57</v>
      </c>
      <c r="BH4" s="30">
        <v>14364</v>
      </c>
      <c r="BI4" s="33">
        <v>3379</v>
      </c>
      <c r="BJ4" s="33">
        <v>167</v>
      </c>
      <c r="BK4" s="33">
        <v>1382</v>
      </c>
      <c r="BL4" s="33">
        <v>-7</v>
      </c>
      <c r="BM4" s="33">
        <v>1914</v>
      </c>
      <c r="BN4" s="34">
        <v>21</v>
      </c>
      <c r="BO4" s="33">
        <v>54</v>
      </c>
      <c r="BP4" s="33">
        <v>32</v>
      </c>
      <c r="BQ4" s="33">
        <v>-5062</v>
      </c>
      <c r="BR4" s="35">
        <v>5144</v>
      </c>
      <c r="BS4" s="35">
        <v>62</v>
      </c>
      <c r="BT4" s="35">
        <v>105</v>
      </c>
      <c r="BU4" s="36">
        <v>1.7</v>
      </c>
      <c r="BV4" s="36" t="s">
        <v>128</v>
      </c>
      <c r="BW4" s="36" t="s">
        <v>128</v>
      </c>
      <c r="BX4" s="36">
        <v>0.9</v>
      </c>
      <c r="BY4" s="36">
        <v>6.3</v>
      </c>
      <c r="BZ4" s="36">
        <v>71.3</v>
      </c>
      <c r="CA4" s="37">
        <v>65.3</v>
      </c>
      <c r="CB4" s="37">
        <v>24.5</v>
      </c>
      <c r="CC4" s="38">
        <v>74</v>
      </c>
      <c r="CD4" s="38">
        <v>1020</v>
      </c>
      <c r="CE4" s="38">
        <v>0</v>
      </c>
      <c r="CF4" s="38">
        <v>46</v>
      </c>
      <c r="CG4" s="38">
        <v>3</v>
      </c>
      <c r="CH4" s="38">
        <v>1397</v>
      </c>
      <c r="CI4" s="37" t="s">
        <v>128</v>
      </c>
      <c r="CJ4" s="37" t="s">
        <v>128</v>
      </c>
      <c r="CK4" s="37">
        <v>-0.4</v>
      </c>
      <c r="CL4" s="39" t="s">
        <v>1015</v>
      </c>
    </row>
    <row r="5" spans="1:90">
      <c r="A5" s="42"/>
      <c r="B5" s="21" t="s">
        <v>1119</v>
      </c>
      <c r="C5" s="22" t="s">
        <v>1119</v>
      </c>
      <c r="D5" s="23" t="s">
        <v>421</v>
      </c>
      <c r="E5" s="23" t="s">
        <v>1120</v>
      </c>
      <c r="F5" s="24" t="s">
        <v>1121</v>
      </c>
      <c r="G5" s="23" t="s">
        <v>1122</v>
      </c>
      <c r="H5" s="23" t="s">
        <v>1123</v>
      </c>
      <c r="I5" s="25" t="s">
        <v>1124</v>
      </c>
      <c r="J5" s="26">
        <v>60.922477499999999</v>
      </c>
      <c r="K5" s="27">
        <v>27.569315499999998</v>
      </c>
      <c r="L5" s="26">
        <v>4836</v>
      </c>
      <c r="M5" s="26">
        <v>24.8</v>
      </c>
      <c r="N5" s="26">
        <v>13.2</v>
      </c>
      <c r="O5" s="26">
        <v>7.9</v>
      </c>
      <c r="P5" s="26">
        <v>48</v>
      </c>
      <c r="Q5" s="26">
        <v>0.9</v>
      </c>
      <c r="R5" s="26">
        <v>0</v>
      </c>
      <c r="S5" s="26">
        <v>0</v>
      </c>
      <c r="T5" s="26">
        <v>5.3</v>
      </c>
      <c r="U5" s="26">
        <v>0</v>
      </c>
      <c r="V5" s="26">
        <v>0</v>
      </c>
      <c r="W5" s="26">
        <v>0</v>
      </c>
      <c r="X5" s="26">
        <v>0</v>
      </c>
      <c r="Y5" s="26">
        <v>0</v>
      </c>
      <c r="Z5" s="26">
        <v>0</v>
      </c>
      <c r="AA5" s="26">
        <v>0</v>
      </c>
      <c r="AB5" s="26">
        <v>0</v>
      </c>
      <c r="AC5" s="26">
        <v>0</v>
      </c>
      <c r="AD5" s="26">
        <v>7</v>
      </c>
      <c r="AE5" s="26">
        <v>3</v>
      </c>
      <c r="AF5" s="26">
        <v>2</v>
      </c>
      <c r="AG5" s="26">
        <v>14</v>
      </c>
      <c r="AH5" s="26">
        <v>0</v>
      </c>
      <c r="AI5" s="26">
        <v>0</v>
      </c>
      <c r="AJ5" s="26">
        <v>0</v>
      </c>
      <c r="AK5" s="26">
        <v>1</v>
      </c>
      <c r="AL5" s="26">
        <v>0</v>
      </c>
      <c r="AM5" s="26">
        <v>0</v>
      </c>
      <c r="AN5" s="26">
        <v>0</v>
      </c>
      <c r="AO5" s="26">
        <v>0</v>
      </c>
      <c r="AP5" s="26">
        <v>0</v>
      </c>
      <c r="AQ5" s="26">
        <v>0</v>
      </c>
      <c r="AR5" s="26">
        <v>0</v>
      </c>
      <c r="AS5" s="26">
        <v>0</v>
      </c>
      <c r="AT5" s="28">
        <v>0</v>
      </c>
      <c r="AU5" s="28">
        <v>2.5</v>
      </c>
      <c r="AV5" s="28">
        <v>5</v>
      </c>
      <c r="AW5" s="28">
        <v>3</v>
      </c>
      <c r="AX5" s="28">
        <v>4</v>
      </c>
      <c r="AY5" s="29">
        <v>67.900000000000006</v>
      </c>
      <c r="AZ5" s="29">
        <v>14.8</v>
      </c>
      <c r="BA5" s="30">
        <v>171</v>
      </c>
      <c r="BB5" s="29">
        <v>-6</v>
      </c>
      <c r="BC5" s="29">
        <v>-22.1</v>
      </c>
      <c r="BD5" s="31">
        <v>-9.6</v>
      </c>
      <c r="BE5" s="30">
        <v>272</v>
      </c>
      <c r="BF5" s="32">
        <v>77.8</v>
      </c>
      <c r="BG5" s="30">
        <v>71</v>
      </c>
      <c r="BH5" s="30">
        <v>13781</v>
      </c>
      <c r="BI5" s="33">
        <v>3492</v>
      </c>
      <c r="BJ5" s="33">
        <v>400</v>
      </c>
      <c r="BK5" s="33">
        <v>580</v>
      </c>
      <c r="BL5" s="33">
        <v>-399</v>
      </c>
      <c r="BM5" s="33">
        <v>2366</v>
      </c>
      <c r="BN5" s="34">
        <v>19.75</v>
      </c>
      <c r="BO5" s="33">
        <v>88</v>
      </c>
      <c r="BP5" s="33">
        <v>17</v>
      </c>
      <c r="BQ5" s="33">
        <v>-5816</v>
      </c>
      <c r="BR5" s="35">
        <v>6886</v>
      </c>
      <c r="BS5" s="35">
        <v>80</v>
      </c>
      <c r="BT5" s="35">
        <v>154</v>
      </c>
      <c r="BU5" s="36">
        <v>2.1</v>
      </c>
      <c r="BV5" s="36">
        <v>14.9</v>
      </c>
      <c r="BW5" s="36">
        <v>9.6</v>
      </c>
      <c r="BX5" s="36">
        <v>0.8</v>
      </c>
      <c r="BY5" s="36">
        <v>8.1</v>
      </c>
      <c r="BZ5" s="36">
        <v>77.599999999999994</v>
      </c>
      <c r="CA5" s="37">
        <v>66.7</v>
      </c>
      <c r="CB5" s="37">
        <v>25.4</v>
      </c>
      <c r="CC5" s="38">
        <v>103</v>
      </c>
      <c r="CD5" s="38">
        <v>1012</v>
      </c>
      <c r="CE5" s="38">
        <v>1</v>
      </c>
      <c r="CF5" s="38">
        <v>91</v>
      </c>
      <c r="CG5" s="38">
        <v>3</v>
      </c>
      <c r="CH5" s="38">
        <v>3093</v>
      </c>
      <c r="CI5" s="37">
        <v>24.8</v>
      </c>
      <c r="CJ5" s="37">
        <v>2</v>
      </c>
      <c r="CK5" s="37">
        <v>-0.3</v>
      </c>
      <c r="CL5" s="39" t="s">
        <v>1125</v>
      </c>
    </row>
    <row r="6" spans="1:90">
      <c r="A6" s="42"/>
      <c r="B6" s="21" t="s">
        <v>1382</v>
      </c>
      <c r="C6" s="22" t="s">
        <v>1382</v>
      </c>
      <c r="D6" s="23" t="s">
        <v>421</v>
      </c>
      <c r="E6" s="23" t="s">
        <v>1383</v>
      </c>
      <c r="F6" s="24" t="s">
        <v>1384</v>
      </c>
      <c r="G6" s="23" t="s">
        <v>1385</v>
      </c>
      <c r="H6" s="23" t="s">
        <v>1386</v>
      </c>
      <c r="I6" s="25" t="s">
        <v>1387</v>
      </c>
      <c r="J6" s="26">
        <v>61.550278300000002</v>
      </c>
      <c r="K6" s="27">
        <v>29.502621099999999</v>
      </c>
      <c r="L6" s="26">
        <v>5111</v>
      </c>
      <c r="M6" s="26">
        <v>13.1</v>
      </c>
      <c r="N6" s="26">
        <v>9.9</v>
      </c>
      <c r="O6" s="26">
        <v>6</v>
      </c>
      <c r="P6" s="26">
        <v>45.8</v>
      </c>
      <c r="Q6" s="26">
        <v>3.3</v>
      </c>
      <c r="R6" s="26">
        <v>0</v>
      </c>
      <c r="S6" s="26">
        <v>0</v>
      </c>
      <c r="T6" s="26">
        <v>8.5</v>
      </c>
      <c r="U6" s="26">
        <v>0</v>
      </c>
      <c r="V6" s="26">
        <v>0</v>
      </c>
      <c r="W6" s="26">
        <v>0</v>
      </c>
      <c r="X6" s="26">
        <v>0</v>
      </c>
      <c r="Y6" s="26">
        <v>0</v>
      </c>
      <c r="Z6" s="26">
        <v>0</v>
      </c>
      <c r="AA6" s="26">
        <v>0</v>
      </c>
      <c r="AB6" s="26">
        <v>0</v>
      </c>
      <c r="AC6" s="26">
        <v>13.4</v>
      </c>
      <c r="AD6" s="26">
        <v>3</v>
      </c>
      <c r="AE6" s="26">
        <v>3</v>
      </c>
      <c r="AF6" s="26">
        <v>1</v>
      </c>
      <c r="AG6" s="26">
        <v>13</v>
      </c>
      <c r="AH6" s="26">
        <v>1</v>
      </c>
      <c r="AI6" s="26">
        <v>0</v>
      </c>
      <c r="AJ6" s="26">
        <v>0</v>
      </c>
      <c r="AK6" s="26">
        <v>2</v>
      </c>
      <c r="AL6" s="26">
        <v>0</v>
      </c>
      <c r="AM6" s="26">
        <v>0</v>
      </c>
      <c r="AN6" s="26">
        <v>0</v>
      </c>
      <c r="AO6" s="26">
        <v>0</v>
      </c>
      <c r="AP6" s="26">
        <v>0</v>
      </c>
      <c r="AQ6" s="26">
        <v>0</v>
      </c>
      <c r="AR6" s="26">
        <v>0</v>
      </c>
      <c r="AS6" s="26">
        <v>0</v>
      </c>
      <c r="AT6" s="28">
        <v>4</v>
      </c>
      <c r="AU6" s="28">
        <v>2</v>
      </c>
      <c r="AV6" s="28">
        <v>3</v>
      </c>
      <c r="AW6" s="28">
        <v>3</v>
      </c>
      <c r="AX6" s="28">
        <v>3</v>
      </c>
      <c r="AY6" s="29">
        <v>62.6</v>
      </c>
      <c r="AZ6" s="29">
        <v>16.7</v>
      </c>
      <c r="BA6" s="30">
        <v>200</v>
      </c>
      <c r="BB6" s="29">
        <v>-11.7</v>
      </c>
      <c r="BC6" s="29">
        <v>-27.3</v>
      </c>
      <c r="BD6" s="31">
        <v>-14.9</v>
      </c>
      <c r="BE6" s="30">
        <v>253</v>
      </c>
      <c r="BF6" s="32">
        <v>83.3</v>
      </c>
      <c r="BG6" s="30">
        <v>72</v>
      </c>
      <c r="BH6" s="30">
        <v>12652</v>
      </c>
      <c r="BI6" s="33">
        <v>3067</v>
      </c>
      <c r="BJ6" s="33">
        <v>239</v>
      </c>
      <c r="BK6" s="33">
        <v>526</v>
      </c>
      <c r="BL6" s="33">
        <v>17</v>
      </c>
      <c r="BM6" s="33">
        <v>3412</v>
      </c>
      <c r="BN6" s="34">
        <v>19.5</v>
      </c>
      <c r="BO6" s="33">
        <v>80</v>
      </c>
      <c r="BP6" s="33">
        <v>17</v>
      </c>
      <c r="BQ6" s="33">
        <v>-5938</v>
      </c>
      <c r="BR6" s="35">
        <v>9187</v>
      </c>
      <c r="BS6" s="35">
        <v>106</v>
      </c>
      <c r="BT6" s="35">
        <v>157</v>
      </c>
      <c r="BU6" s="36">
        <v>2.4</v>
      </c>
      <c r="BV6" s="36">
        <v>14</v>
      </c>
      <c r="BW6" s="36">
        <v>10.6</v>
      </c>
      <c r="BX6" s="36">
        <v>0.8</v>
      </c>
      <c r="BY6" s="36">
        <v>6.5</v>
      </c>
      <c r="BZ6" s="36">
        <v>83.2</v>
      </c>
      <c r="CA6" s="37">
        <v>64.599999999999994</v>
      </c>
      <c r="CB6" s="37">
        <v>30.9</v>
      </c>
      <c r="CC6" s="38">
        <v>96</v>
      </c>
      <c r="CD6" s="38">
        <v>825</v>
      </c>
      <c r="CE6" s="38">
        <v>1</v>
      </c>
      <c r="CF6" s="38">
        <v>47</v>
      </c>
      <c r="CG6" s="38">
        <v>6</v>
      </c>
      <c r="CH6" s="38">
        <v>1817</v>
      </c>
      <c r="CI6" s="37">
        <v>43.3</v>
      </c>
      <c r="CJ6" s="37">
        <v>2.2999999999999998</v>
      </c>
      <c r="CK6" s="37">
        <v>-1</v>
      </c>
      <c r="CL6" s="39" t="s">
        <v>1388</v>
      </c>
    </row>
    <row r="7" spans="1:90">
      <c r="A7" s="42"/>
      <c r="B7" s="21" t="s">
        <v>1667</v>
      </c>
      <c r="C7" s="22" t="s">
        <v>1667</v>
      </c>
      <c r="D7" s="23" t="s">
        <v>421</v>
      </c>
      <c r="E7" s="23" t="s">
        <v>1668</v>
      </c>
      <c r="F7" s="24" t="s">
        <v>1669</v>
      </c>
      <c r="G7" s="23" t="s">
        <v>1670</v>
      </c>
      <c r="H7" s="23" t="s">
        <v>1671</v>
      </c>
      <c r="I7" s="25" t="s">
        <v>1672</v>
      </c>
      <c r="J7" s="26">
        <v>61.435104600000003</v>
      </c>
      <c r="K7" s="27">
        <v>29.3576467</v>
      </c>
      <c r="L7" s="26">
        <v>3471</v>
      </c>
      <c r="M7" s="26">
        <v>4.5999999999999996</v>
      </c>
      <c r="N7" s="26">
        <v>35.6</v>
      </c>
      <c r="O7" s="26">
        <v>7.5</v>
      </c>
      <c r="P7" s="26">
        <v>46</v>
      </c>
      <c r="Q7" s="26">
        <v>0</v>
      </c>
      <c r="R7" s="26">
        <v>0</v>
      </c>
      <c r="S7" s="26">
        <v>0</v>
      </c>
      <c r="T7" s="26">
        <v>4.8</v>
      </c>
      <c r="U7" s="26">
        <v>0</v>
      </c>
      <c r="V7" s="26">
        <v>0</v>
      </c>
      <c r="W7" s="26">
        <v>0</v>
      </c>
      <c r="X7" s="26">
        <v>0</v>
      </c>
      <c r="Y7" s="26">
        <v>0</v>
      </c>
      <c r="Z7" s="26">
        <v>0</v>
      </c>
      <c r="AA7" s="26">
        <v>0</v>
      </c>
      <c r="AB7" s="26">
        <v>0</v>
      </c>
      <c r="AC7" s="26">
        <v>1.6</v>
      </c>
      <c r="AD7" s="26">
        <v>1</v>
      </c>
      <c r="AE7" s="26">
        <v>8</v>
      </c>
      <c r="AF7" s="26">
        <v>1</v>
      </c>
      <c r="AG7" s="26">
        <v>10</v>
      </c>
      <c r="AH7" s="26">
        <v>0</v>
      </c>
      <c r="AI7" s="26">
        <v>0</v>
      </c>
      <c r="AJ7" s="26">
        <v>0</v>
      </c>
      <c r="AK7" s="26">
        <v>1</v>
      </c>
      <c r="AL7" s="26">
        <v>0</v>
      </c>
      <c r="AM7" s="26">
        <v>0</v>
      </c>
      <c r="AN7" s="26">
        <v>0</v>
      </c>
      <c r="AO7" s="26">
        <v>0</v>
      </c>
      <c r="AP7" s="26">
        <v>0</v>
      </c>
      <c r="AQ7" s="26">
        <v>0</v>
      </c>
      <c r="AR7" s="26">
        <v>0</v>
      </c>
      <c r="AS7" s="26">
        <v>0</v>
      </c>
      <c r="AT7" s="28">
        <v>0</v>
      </c>
      <c r="AU7" s="28">
        <v>1</v>
      </c>
      <c r="AV7" s="28">
        <v>3</v>
      </c>
      <c r="AW7" s="28">
        <v>2</v>
      </c>
      <c r="AX7" s="28">
        <v>3</v>
      </c>
      <c r="AY7" s="29">
        <v>61.2</v>
      </c>
      <c r="AZ7" s="29">
        <v>16.3</v>
      </c>
      <c r="BA7" s="30">
        <v>205</v>
      </c>
      <c r="BB7" s="29">
        <v>-11.8</v>
      </c>
      <c r="BC7" s="29">
        <v>-27.6</v>
      </c>
      <c r="BD7" s="31">
        <v>-17.7</v>
      </c>
      <c r="BE7" s="30">
        <v>241</v>
      </c>
      <c r="BF7" s="32">
        <v>86</v>
      </c>
      <c r="BG7" s="30">
        <v>57</v>
      </c>
      <c r="BH7" s="30">
        <v>14488</v>
      </c>
      <c r="BI7" s="33">
        <v>3463</v>
      </c>
      <c r="BJ7" s="33">
        <v>209</v>
      </c>
      <c r="BK7" s="33">
        <v>1498</v>
      </c>
      <c r="BL7" s="33">
        <v>-1056</v>
      </c>
      <c r="BM7" s="33">
        <v>3453</v>
      </c>
      <c r="BN7" s="34">
        <v>20.25</v>
      </c>
      <c r="BO7" s="33">
        <v>65</v>
      </c>
      <c r="BP7" s="33">
        <v>28</v>
      </c>
      <c r="BQ7" s="33">
        <v>-6165</v>
      </c>
      <c r="BR7" s="35">
        <v>12714</v>
      </c>
      <c r="BS7" s="35">
        <v>160</v>
      </c>
      <c r="BT7" s="35">
        <v>138</v>
      </c>
      <c r="BU7" s="36">
        <v>2.6</v>
      </c>
      <c r="BV7" s="36">
        <v>20</v>
      </c>
      <c r="BW7" s="36">
        <v>9.5</v>
      </c>
      <c r="BX7" s="36">
        <v>1.1000000000000001</v>
      </c>
      <c r="BY7" s="36">
        <v>5.6</v>
      </c>
      <c r="BZ7" s="36">
        <v>78</v>
      </c>
      <c r="CA7" s="37">
        <v>62.3</v>
      </c>
      <c r="CB7" s="37">
        <v>28.5</v>
      </c>
      <c r="CC7" s="38">
        <v>100</v>
      </c>
      <c r="CD7" s="38">
        <v>1160</v>
      </c>
      <c r="CE7" s="38">
        <v>1</v>
      </c>
      <c r="CF7" s="38">
        <v>74</v>
      </c>
      <c r="CG7" s="38">
        <v>4</v>
      </c>
      <c r="CH7" s="38">
        <v>1321</v>
      </c>
      <c r="CI7" s="37">
        <v>30.3</v>
      </c>
      <c r="CJ7" s="37">
        <v>1.7</v>
      </c>
      <c r="CK7" s="37">
        <v>-0.4</v>
      </c>
      <c r="CL7" s="39" t="s">
        <v>1673</v>
      </c>
    </row>
    <row r="8" spans="1:90">
      <c r="A8" s="42"/>
      <c r="B8" s="21" t="s">
        <v>1702</v>
      </c>
      <c r="C8" s="22" t="s">
        <v>1702</v>
      </c>
      <c r="D8" s="23" t="s">
        <v>421</v>
      </c>
      <c r="E8" s="23" t="s">
        <v>1703</v>
      </c>
      <c r="F8" s="24" t="s">
        <v>1704</v>
      </c>
      <c r="G8" s="24" t="s">
        <v>1705</v>
      </c>
      <c r="H8" s="23" t="s">
        <v>1706</v>
      </c>
      <c r="I8" s="25" t="s">
        <v>1707</v>
      </c>
      <c r="J8" s="26">
        <v>61.2928061</v>
      </c>
      <c r="K8" s="27">
        <v>28.811714599999998</v>
      </c>
      <c r="L8" s="26">
        <v>5243</v>
      </c>
      <c r="M8" s="26">
        <v>15.9</v>
      </c>
      <c r="N8" s="26">
        <v>25.1</v>
      </c>
      <c r="O8" s="26">
        <v>10.1</v>
      </c>
      <c r="P8" s="26">
        <v>41.8</v>
      </c>
      <c r="Q8" s="26">
        <v>2.2999999999999998</v>
      </c>
      <c r="R8" s="26">
        <v>0</v>
      </c>
      <c r="S8" s="26">
        <v>0</v>
      </c>
      <c r="T8" s="26">
        <v>4.8</v>
      </c>
      <c r="U8" s="26">
        <v>0</v>
      </c>
      <c r="V8" s="26">
        <v>0</v>
      </c>
      <c r="W8" s="26">
        <v>0</v>
      </c>
      <c r="X8" s="26">
        <v>0</v>
      </c>
      <c r="Y8" s="26">
        <v>0</v>
      </c>
      <c r="Z8" s="26">
        <v>0</v>
      </c>
      <c r="AA8" s="26">
        <v>0</v>
      </c>
      <c r="AB8" s="26">
        <v>0</v>
      </c>
      <c r="AC8" s="26">
        <v>0</v>
      </c>
      <c r="AD8" s="26">
        <v>4</v>
      </c>
      <c r="AE8" s="26">
        <v>7</v>
      </c>
      <c r="AF8" s="26">
        <v>3</v>
      </c>
      <c r="AG8" s="26">
        <v>12</v>
      </c>
      <c r="AH8" s="26">
        <v>0</v>
      </c>
      <c r="AI8" s="26">
        <v>0</v>
      </c>
      <c r="AJ8" s="26">
        <v>0</v>
      </c>
      <c r="AK8" s="26">
        <v>1</v>
      </c>
      <c r="AL8" s="26">
        <v>0</v>
      </c>
      <c r="AM8" s="26">
        <v>0</v>
      </c>
      <c r="AN8" s="26">
        <v>0</v>
      </c>
      <c r="AO8" s="26">
        <v>0</v>
      </c>
      <c r="AP8" s="26">
        <v>0</v>
      </c>
      <c r="AQ8" s="26">
        <v>0</v>
      </c>
      <c r="AR8" s="26">
        <v>0</v>
      </c>
      <c r="AS8" s="26">
        <v>0</v>
      </c>
      <c r="AT8" s="28">
        <v>0</v>
      </c>
      <c r="AU8" s="28">
        <v>2.5</v>
      </c>
      <c r="AV8" s="28">
        <v>5</v>
      </c>
      <c r="AW8" s="28">
        <v>2</v>
      </c>
      <c r="AX8" s="28">
        <v>3</v>
      </c>
      <c r="AY8" s="29">
        <v>66.3</v>
      </c>
      <c r="AZ8" s="29">
        <v>14.6</v>
      </c>
      <c r="BA8" s="30">
        <v>183</v>
      </c>
      <c r="BB8" s="29">
        <v>-7.5</v>
      </c>
      <c r="BC8" s="29">
        <v>-15.9</v>
      </c>
      <c r="BD8" s="31">
        <v>-13.6</v>
      </c>
      <c r="BE8" s="30">
        <v>275</v>
      </c>
      <c r="BF8" s="32">
        <v>56.5</v>
      </c>
      <c r="BG8" s="30">
        <v>60</v>
      </c>
      <c r="BH8" s="30">
        <v>15899</v>
      </c>
      <c r="BI8" s="33">
        <v>3975</v>
      </c>
      <c r="BJ8" s="33">
        <v>339</v>
      </c>
      <c r="BK8" s="33">
        <v>1160</v>
      </c>
      <c r="BL8" s="33">
        <v>-163</v>
      </c>
      <c r="BM8" s="33">
        <v>2148</v>
      </c>
      <c r="BN8" s="34">
        <v>20.5</v>
      </c>
      <c r="BO8" s="33">
        <v>70</v>
      </c>
      <c r="BP8" s="33">
        <v>25</v>
      </c>
      <c r="BQ8" s="33">
        <v>-5893</v>
      </c>
      <c r="BR8" s="35">
        <v>8607</v>
      </c>
      <c r="BS8" s="35">
        <v>94</v>
      </c>
      <c r="BT8" s="35">
        <v>157</v>
      </c>
      <c r="BU8" s="36">
        <v>2.5</v>
      </c>
      <c r="BV8" s="36">
        <v>15.8</v>
      </c>
      <c r="BW8" s="36">
        <v>21.2</v>
      </c>
      <c r="BX8" s="36">
        <v>0.6</v>
      </c>
      <c r="BY8" s="36">
        <v>3.3</v>
      </c>
      <c r="BZ8" s="36">
        <v>79.7</v>
      </c>
      <c r="CA8" s="37">
        <v>65</v>
      </c>
      <c r="CB8" s="37">
        <v>23.7</v>
      </c>
      <c r="CC8" s="38">
        <v>71</v>
      </c>
      <c r="CD8" s="38">
        <v>1241</v>
      </c>
      <c r="CE8" s="38">
        <v>2</v>
      </c>
      <c r="CF8" s="38">
        <v>47</v>
      </c>
      <c r="CG8" s="38">
        <v>6</v>
      </c>
      <c r="CH8" s="38">
        <v>3373</v>
      </c>
      <c r="CI8" s="37">
        <v>34.200000000000003</v>
      </c>
      <c r="CJ8" s="37">
        <v>3.4</v>
      </c>
      <c r="CK8" s="37">
        <v>-0.8</v>
      </c>
      <c r="CL8" s="39" t="s">
        <v>1708</v>
      </c>
    </row>
    <row r="9" spans="1:90">
      <c r="A9" s="42"/>
      <c r="B9" s="21" t="s">
        <v>1765</v>
      </c>
      <c r="C9" s="22" t="s">
        <v>1765</v>
      </c>
      <c r="D9" s="23" t="s">
        <v>421</v>
      </c>
      <c r="E9" s="23" t="s">
        <v>1766</v>
      </c>
      <c r="F9" s="24" t="s">
        <v>1767</v>
      </c>
      <c r="G9" s="23" t="s">
        <v>1768</v>
      </c>
      <c r="H9" s="23" t="s">
        <v>1769</v>
      </c>
      <c r="I9" s="25" t="s">
        <v>1770</v>
      </c>
      <c r="J9" s="26">
        <v>61.197536200000002</v>
      </c>
      <c r="K9" s="27">
        <v>27.682922099999999</v>
      </c>
      <c r="L9" s="26">
        <v>3534</v>
      </c>
      <c r="M9" s="26">
        <v>13.8</v>
      </c>
      <c r="N9" s="26">
        <v>7.4</v>
      </c>
      <c r="O9" s="26">
        <v>15.2</v>
      </c>
      <c r="P9" s="26">
        <v>43.6</v>
      </c>
      <c r="Q9" s="26">
        <v>0</v>
      </c>
      <c r="R9" s="26">
        <v>2.5</v>
      </c>
      <c r="S9" s="26">
        <v>0</v>
      </c>
      <c r="T9" s="26">
        <v>9.4</v>
      </c>
      <c r="U9" s="26">
        <v>0</v>
      </c>
      <c r="V9" s="26">
        <v>0</v>
      </c>
      <c r="W9" s="26">
        <v>0</v>
      </c>
      <c r="X9" s="26">
        <v>0</v>
      </c>
      <c r="Y9" s="26">
        <v>0</v>
      </c>
      <c r="Z9" s="26">
        <v>0</v>
      </c>
      <c r="AA9" s="26">
        <v>0</v>
      </c>
      <c r="AB9" s="26">
        <v>0</v>
      </c>
      <c r="AC9" s="26">
        <v>8.1</v>
      </c>
      <c r="AD9" s="26">
        <v>3</v>
      </c>
      <c r="AE9" s="26">
        <v>1</v>
      </c>
      <c r="AF9" s="26">
        <v>3</v>
      </c>
      <c r="AG9" s="26">
        <v>10</v>
      </c>
      <c r="AH9" s="26">
        <v>0</v>
      </c>
      <c r="AI9" s="26">
        <v>0</v>
      </c>
      <c r="AJ9" s="26">
        <v>0</v>
      </c>
      <c r="AK9" s="26">
        <v>2</v>
      </c>
      <c r="AL9" s="26">
        <v>0</v>
      </c>
      <c r="AM9" s="26">
        <v>0</v>
      </c>
      <c r="AN9" s="26">
        <v>0</v>
      </c>
      <c r="AO9" s="26">
        <v>0</v>
      </c>
      <c r="AP9" s="26">
        <v>0</v>
      </c>
      <c r="AQ9" s="26">
        <v>0</v>
      </c>
      <c r="AR9" s="26">
        <v>0</v>
      </c>
      <c r="AS9" s="26">
        <v>0</v>
      </c>
      <c r="AT9" s="28">
        <v>2</v>
      </c>
      <c r="AU9" s="28">
        <v>2</v>
      </c>
      <c r="AV9" s="28">
        <v>3</v>
      </c>
      <c r="AW9" s="28">
        <v>3</v>
      </c>
      <c r="AX9" s="28">
        <v>3.5</v>
      </c>
      <c r="AY9" s="29">
        <v>69.599999999999994</v>
      </c>
      <c r="AZ9" s="29">
        <v>14.3</v>
      </c>
      <c r="BA9" s="30">
        <v>186</v>
      </c>
      <c r="BB9" s="29">
        <v>-8.5</v>
      </c>
      <c r="BC9" s="29">
        <v>-23.5</v>
      </c>
      <c r="BD9" s="31">
        <v>-13.5</v>
      </c>
      <c r="BE9" s="30">
        <v>261</v>
      </c>
      <c r="BF9" s="32">
        <v>85.5</v>
      </c>
      <c r="BG9" s="30">
        <v>69</v>
      </c>
      <c r="BH9" s="30">
        <v>12861</v>
      </c>
      <c r="BI9" s="33">
        <v>3458</v>
      </c>
      <c r="BJ9" s="33">
        <v>299</v>
      </c>
      <c r="BK9" s="33">
        <v>2089</v>
      </c>
      <c r="BL9" s="33">
        <v>-318</v>
      </c>
      <c r="BM9" s="33">
        <v>3158</v>
      </c>
      <c r="BN9" s="34">
        <v>21</v>
      </c>
      <c r="BO9" s="33">
        <v>60</v>
      </c>
      <c r="BP9" s="33">
        <v>34</v>
      </c>
      <c r="BQ9" s="33">
        <v>-6293</v>
      </c>
      <c r="BR9" s="35">
        <v>10786</v>
      </c>
      <c r="BS9" s="35">
        <v>66</v>
      </c>
      <c r="BT9" s="35">
        <v>155</v>
      </c>
      <c r="BU9" s="36">
        <v>1.8</v>
      </c>
      <c r="BV9" s="36" t="s">
        <v>128</v>
      </c>
      <c r="BW9" s="36" t="s">
        <v>128</v>
      </c>
      <c r="BX9" s="36">
        <v>1.3</v>
      </c>
      <c r="BY9" s="36">
        <v>5.4</v>
      </c>
      <c r="BZ9" s="36">
        <v>91.1</v>
      </c>
      <c r="CA9" s="37">
        <v>69.3</v>
      </c>
      <c r="CB9" s="37">
        <v>27.7</v>
      </c>
      <c r="CC9" s="38">
        <v>57</v>
      </c>
      <c r="CD9" s="38">
        <v>869</v>
      </c>
      <c r="CE9" s="38">
        <v>1</v>
      </c>
      <c r="CF9" s="38">
        <v>74</v>
      </c>
      <c r="CG9" s="38">
        <v>3</v>
      </c>
      <c r="CH9" s="38">
        <v>2749</v>
      </c>
      <c r="CI9" s="37" t="s">
        <v>128</v>
      </c>
      <c r="CJ9" s="37">
        <v>2.2000000000000002</v>
      </c>
      <c r="CK9" s="37">
        <v>-0.5</v>
      </c>
      <c r="CL9" s="39" t="s">
        <v>1771</v>
      </c>
    </row>
    <row r="10" spans="1:90">
      <c r="A10" s="42"/>
      <c r="B10" s="21" t="s">
        <v>1922</v>
      </c>
      <c r="C10" s="22" t="s">
        <v>1922</v>
      </c>
      <c r="D10" s="23" t="s">
        <v>421</v>
      </c>
      <c r="E10" s="23" t="s">
        <v>1923</v>
      </c>
      <c r="F10" s="24" t="s">
        <v>1924</v>
      </c>
      <c r="G10" s="23" t="s">
        <v>1925</v>
      </c>
      <c r="H10" s="23" t="s">
        <v>1926</v>
      </c>
      <c r="I10" s="25" t="s">
        <v>1927</v>
      </c>
      <c r="J10" s="26">
        <v>61.159782200000002</v>
      </c>
      <c r="K10" s="27">
        <v>28.060244999999998</v>
      </c>
      <c r="L10" s="26">
        <v>4827</v>
      </c>
      <c r="M10" s="26">
        <v>19.100000000000001</v>
      </c>
      <c r="N10" s="26">
        <v>12.2</v>
      </c>
      <c r="O10" s="26">
        <v>8.4</v>
      </c>
      <c r="P10" s="26">
        <v>38.6</v>
      </c>
      <c r="Q10" s="26">
        <v>0</v>
      </c>
      <c r="R10" s="26">
        <v>0</v>
      </c>
      <c r="S10" s="26">
        <v>0</v>
      </c>
      <c r="T10" s="26">
        <v>5.9</v>
      </c>
      <c r="U10" s="26">
        <v>0</v>
      </c>
      <c r="V10" s="26">
        <v>0.2</v>
      </c>
      <c r="W10" s="26">
        <v>0</v>
      </c>
      <c r="X10" s="26">
        <v>0</v>
      </c>
      <c r="Y10" s="26">
        <v>0</v>
      </c>
      <c r="Z10" s="26">
        <v>0</v>
      </c>
      <c r="AA10" s="26">
        <v>0</v>
      </c>
      <c r="AB10" s="26">
        <v>0.3</v>
      </c>
      <c r="AC10" s="26">
        <v>15.4</v>
      </c>
      <c r="AD10" s="26">
        <v>5</v>
      </c>
      <c r="AE10" s="26">
        <v>3</v>
      </c>
      <c r="AF10" s="26">
        <v>2</v>
      </c>
      <c r="AG10" s="26">
        <v>12</v>
      </c>
      <c r="AH10" s="26">
        <v>0</v>
      </c>
      <c r="AI10" s="26">
        <v>0</v>
      </c>
      <c r="AJ10" s="26">
        <v>0</v>
      </c>
      <c r="AK10" s="26">
        <v>1</v>
      </c>
      <c r="AL10" s="26">
        <v>0</v>
      </c>
      <c r="AM10" s="26">
        <v>0</v>
      </c>
      <c r="AN10" s="26">
        <v>0</v>
      </c>
      <c r="AO10" s="26">
        <v>0</v>
      </c>
      <c r="AP10" s="26">
        <v>0</v>
      </c>
      <c r="AQ10" s="26">
        <v>0</v>
      </c>
      <c r="AR10" s="26">
        <v>0</v>
      </c>
      <c r="AS10" s="26">
        <v>0</v>
      </c>
      <c r="AT10" s="28">
        <v>4</v>
      </c>
      <c r="AU10" s="28">
        <v>4</v>
      </c>
      <c r="AV10" s="28">
        <v>2</v>
      </c>
      <c r="AW10" s="28">
        <v>5</v>
      </c>
      <c r="AX10" s="28">
        <v>4</v>
      </c>
      <c r="AY10" s="29">
        <v>72</v>
      </c>
      <c r="AZ10" s="29">
        <v>13.4</v>
      </c>
      <c r="BA10" s="30">
        <v>141</v>
      </c>
      <c r="BB10" s="29">
        <v>-1.7</v>
      </c>
      <c r="BC10" s="29">
        <v>-26.5</v>
      </c>
      <c r="BD10" s="31">
        <v>-3</v>
      </c>
      <c r="BE10" s="30">
        <v>364</v>
      </c>
      <c r="BF10" s="32">
        <v>44.5</v>
      </c>
      <c r="BG10" s="30">
        <v>68</v>
      </c>
      <c r="BH10" s="30">
        <v>16886</v>
      </c>
      <c r="BI10" s="33">
        <v>3845</v>
      </c>
      <c r="BJ10" s="33">
        <v>147</v>
      </c>
      <c r="BK10" s="33">
        <v>3021</v>
      </c>
      <c r="BL10" s="33">
        <v>-1750</v>
      </c>
      <c r="BM10" s="33">
        <v>1163</v>
      </c>
      <c r="BN10" s="34">
        <v>20.5</v>
      </c>
      <c r="BO10" s="33">
        <v>44</v>
      </c>
      <c r="BP10" s="33">
        <v>64</v>
      </c>
      <c r="BQ10" s="33">
        <v>-4842</v>
      </c>
      <c r="BR10" s="35">
        <v>5342</v>
      </c>
      <c r="BS10" s="35">
        <v>54</v>
      </c>
      <c r="BT10" s="35">
        <v>114</v>
      </c>
      <c r="BU10" s="36">
        <v>1.3</v>
      </c>
      <c r="BV10" s="36">
        <v>9.9</v>
      </c>
      <c r="BW10" s="36">
        <v>13.4</v>
      </c>
      <c r="BX10" s="36">
        <v>1.1000000000000001</v>
      </c>
      <c r="BY10" s="36">
        <v>5.2</v>
      </c>
      <c r="BZ10" s="36">
        <v>64.5</v>
      </c>
      <c r="CA10" s="37">
        <v>64.3</v>
      </c>
      <c r="CB10" s="37">
        <v>18</v>
      </c>
      <c r="CC10" s="38">
        <v>67</v>
      </c>
      <c r="CD10" s="38">
        <v>1064</v>
      </c>
      <c r="CE10" s="38">
        <v>0</v>
      </c>
      <c r="CF10" s="38">
        <v>57</v>
      </c>
      <c r="CG10" s="38">
        <v>3</v>
      </c>
      <c r="CH10" s="38">
        <v>3411</v>
      </c>
      <c r="CI10" s="37">
        <v>30.1</v>
      </c>
      <c r="CJ10" s="37">
        <v>1</v>
      </c>
      <c r="CK10" s="37">
        <v>0</v>
      </c>
      <c r="CL10" s="39" t="s">
        <v>1928</v>
      </c>
    </row>
    <row r="11" spans="1:90">
      <c r="A11" s="42"/>
      <c r="B11" s="21" t="s">
        <v>2245</v>
      </c>
      <c r="C11" s="22" t="s">
        <v>2246</v>
      </c>
      <c r="D11" s="23" t="s">
        <v>99</v>
      </c>
      <c r="E11" s="23" t="s">
        <v>2247</v>
      </c>
      <c r="F11" s="24" t="s">
        <v>2248</v>
      </c>
      <c r="G11" s="23" t="s">
        <v>2249</v>
      </c>
      <c r="H11" s="23" t="s">
        <v>2250</v>
      </c>
      <c r="I11" s="25" t="s">
        <v>2251</v>
      </c>
      <c r="J11" s="26">
        <v>62.549548399999999</v>
      </c>
      <c r="K11" s="27">
        <v>24.071193600000001</v>
      </c>
      <c r="L11" s="26">
        <v>5983</v>
      </c>
      <c r="M11" s="26">
        <v>16.7</v>
      </c>
      <c r="N11" s="26">
        <v>18.100000000000001</v>
      </c>
      <c r="O11" s="26">
        <v>7.1</v>
      </c>
      <c r="P11" s="26">
        <v>46.3</v>
      </c>
      <c r="Q11" s="26">
        <v>0</v>
      </c>
      <c r="R11" s="26">
        <v>4.0999999999999996</v>
      </c>
      <c r="S11" s="26">
        <v>0</v>
      </c>
      <c r="T11" s="26">
        <v>7.8</v>
      </c>
      <c r="U11" s="26">
        <v>0</v>
      </c>
      <c r="V11" s="26">
        <v>0</v>
      </c>
      <c r="W11" s="26">
        <v>0</v>
      </c>
      <c r="X11" s="26">
        <v>0</v>
      </c>
      <c r="Y11" s="26">
        <v>0</v>
      </c>
      <c r="Z11" s="26">
        <v>0</v>
      </c>
      <c r="AA11" s="26">
        <v>0</v>
      </c>
      <c r="AB11" s="26">
        <v>0</v>
      </c>
      <c r="AC11" s="26">
        <v>0</v>
      </c>
      <c r="AD11" s="26">
        <v>4</v>
      </c>
      <c r="AE11" s="26">
        <v>5</v>
      </c>
      <c r="AF11" s="26">
        <v>2</v>
      </c>
      <c r="AG11" s="26">
        <v>13</v>
      </c>
      <c r="AH11" s="26">
        <v>0</v>
      </c>
      <c r="AI11" s="26">
        <v>1</v>
      </c>
      <c r="AJ11" s="26">
        <v>0</v>
      </c>
      <c r="AK11" s="26">
        <v>2</v>
      </c>
      <c r="AL11" s="26">
        <v>0</v>
      </c>
      <c r="AM11" s="26">
        <v>0</v>
      </c>
      <c r="AN11" s="26">
        <v>0</v>
      </c>
      <c r="AO11" s="26">
        <v>0</v>
      </c>
      <c r="AP11" s="26">
        <v>0</v>
      </c>
      <c r="AQ11" s="26">
        <v>0</v>
      </c>
      <c r="AR11" s="26">
        <v>0</v>
      </c>
      <c r="AS11" s="26">
        <v>0</v>
      </c>
      <c r="AT11" s="28">
        <v>0</v>
      </c>
      <c r="AU11" s="28">
        <v>3</v>
      </c>
      <c r="AV11" s="28">
        <v>2</v>
      </c>
      <c r="AW11" s="28">
        <v>4</v>
      </c>
      <c r="AX11" s="28">
        <v>3</v>
      </c>
      <c r="AY11" s="29">
        <v>66.5</v>
      </c>
      <c r="AZ11" s="29">
        <v>15</v>
      </c>
      <c r="BA11" s="30">
        <v>173</v>
      </c>
      <c r="BB11" s="29">
        <v>-7.7</v>
      </c>
      <c r="BC11" s="29">
        <v>-24.6</v>
      </c>
      <c r="BD11" s="31">
        <v>-11.1</v>
      </c>
      <c r="BE11" s="30">
        <v>290</v>
      </c>
      <c r="BF11" s="32">
        <v>95.4</v>
      </c>
      <c r="BG11" s="30">
        <v>78</v>
      </c>
      <c r="BH11" s="30">
        <v>13141</v>
      </c>
      <c r="BI11" s="33">
        <v>3414</v>
      </c>
      <c r="BJ11" s="33">
        <v>211</v>
      </c>
      <c r="BK11" s="33">
        <v>2521</v>
      </c>
      <c r="BL11" s="33">
        <v>-412</v>
      </c>
      <c r="BM11" s="33">
        <v>2803</v>
      </c>
      <c r="BN11" s="34">
        <v>22</v>
      </c>
      <c r="BO11" s="33">
        <v>47</v>
      </c>
      <c r="BP11" s="33">
        <v>47</v>
      </c>
      <c r="BQ11" s="33">
        <v>-6203</v>
      </c>
      <c r="BR11" s="35">
        <v>6294</v>
      </c>
      <c r="BS11" s="35">
        <v>89</v>
      </c>
      <c r="BT11" s="35">
        <v>108</v>
      </c>
      <c r="BU11" s="36">
        <v>2.4</v>
      </c>
      <c r="BV11" s="36">
        <v>10.1</v>
      </c>
      <c r="BW11" s="36">
        <v>17.7</v>
      </c>
      <c r="BX11" s="36">
        <v>1.1000000000000001</v>
      </c>
      <c r="BY11" s="36">
        <v>5.7</v>
      </c>
      <c r="BZ11" s="36">
        <v>74.400000000000006</v>
      </c>
      <c r="CA11" s="37">
        <v>58.1</v>
      </c>
      <c r="CB11" s="37">
        <v>28.9</v>
      </c>
      <c r="CC11" s="38">
        <v>94</v>
      </c>
      <c r="CD11" s="38">
        <v>862</v>
      </c>
      <c r="CE11" s="38">
        <v>3</v>
      </c>
      <c r="CF11" s="38">
        <v>54</v>
      </c>
      <c r="CG11" s="38">
        <v>7</v>
      </c>
      <c r="CH11" s="38">
        <v>1336</v>
      </c>
      <c r="CI11" s="37">
        <v>26.9</v>
      </c>
      <c r="CJ11" s="37">
        <v>3.3</v>
      </c>
      <c r="CK11" s="37">
        <v>-1</v>
      </c>
      <c r="CL11" s="39" t="s">
        <v>2252</v>
      </c>
    </row>
    <row r="12" spans="1:90">
      <c r="A12" s="20">
        <v>5</v>
      </c>
      <c r="B12" s="21" t="s">
        <v>98</v>
      </c>
      <c r="C12" s="22" t="s">
        <v>98</v>
      </c>
      <c r="D12" s="23" t="s">
        <v>99</v>
      </c>
      <c r="E12" s="23" t="s">
        <v>100</v>
      </c>
      <c r="F12" s="24" t="s">
        <v>101</v>
      </c>
      <c r="G12" s="23" t="s">
        <v>102</v>
      </c>
      <c r="H12" s="23" t="s">
        <v>103</v>
      </c>
      <c r="I12" s="25" t="s">
        <v>104</v>
      </c>
      <c r="J12" s="26">
        <v>63.001049000000002</v>
      </c>
      <c r="K12" s="27">
        <v>23.815181200000001</v>
      </c>
      <c r="L12" s="26">
        <v>9911</v>
      </c>
      <c r="M12" s="26">
        <v>14.3</v>
      </c>
      <c r="N12" s="26">
        <v>4.5</v>
      </c>
      <c r="O12" s="26">
        <v>22.7</v>
      </c>
      <c r="P12" s="26">
        <v>48.6</v>
      </c>
      <c r="Q12" s="26">
        <v>1.4</v>
      </c>
      <c r="R12" s="26">
        <v>2.5</v>
      </c>
      <c r="S12" s="26">
        <v>0</v>
      </c>
      <c r="T12" s="26">
        <v>5.3</v>
      </c>
      <c r="U12" s="26">
        <v>0</v>
      </c>
      <c r="V12" s="26">
        <v>0.8</v>
      </c>
      <c r="W12" s="26">
        <v>0</v>
      </c>
      <c r="X12" s="26">
        <v>0</v>
      </c>
      <c r="Y12" s="26">
        <v>0</v>
      </c>
      <c r="Z12" s="26">
        <v>0</v>
      </c>
      <c r="AA12" s="26">
        <v>0</v>
      </c>
      <c r="AB12" s="26">
        <v>0</v>
      </c>
      <c r="AC12" s="26">
        <v>0</v>
      </c>
      <c r="AD12" s="26">
        <v>5</v>
      </c>
      <c r="AE12" s="26">
        <v>1</v>
      </c>
      <c r="AF12" s="26">
        <v>8</v>
      </c>
      <c r="AG12" s="26">
        <v>19</v>
      </c>
      <c r="AH12" s="26">
        <v>0</v>
      </c>
      <c r="AI12" s="26">
        <v>0</v>
      </c>
      <c r="AJ12" s="26">
        <v>0</v>
      </c>
      <c r="AK12" s="26">
        <v>2</v>
      </c>
      <c r="AL12" s="26">
        <v>0</v>
      </c>
      <c r="AM12" s="26">
        <v>0</v>
      </c>
      <c r="AN12" s="26">
        <v>0</v>
      </c>
      <c r="AO12" s="26">
        <v>0</v>
      </c>
      <c r="AP12" s="26">
        <v>0</v>
      </c>
      <c r="AQ12" s="26">
        <v>0</v>
      </c>
      <c r="AR12" s="26">
        <v>0</v>
      </c>
      <c r="AS12" s="26">
        <v>0</v>
      </c>
      <c r="AT12" s="28">
        <v>0</v>
      </c>
      <c r="AU12" s="28">
        <v>3</v>
      </c>
      <c r="AV12" s="28">
        <v>3</v>
      </c>
      <c r="AW12" s="28">
        <v>2</v>
      </c>
      <c r="AX12" s="28">
        <v>4</v>
      </c>
      <c r="AY12" s="29">
        <v>64.5</v>
      </c>
      <c r="AZ12" s="29">
        <v>14.8</v>
      </c>
      <c r="BA12" s="30">
        <v>188</v>
      </c>
      <c r="BB12" s="29">
        <v>-5.5</v>
      </c>
      <c r="BC12" s="29">
        <v>-19</v>
      </c>
      <c r="BD12" s="31">
        <v>-8.1999999999999993</v>
      </c>
      <c r="BE12" s="30">
        <v>279</v>
      </c>
      <c r="BF12" s="32">
        <v>98.5</v>
      </c>
      <c r="BG12" s="30">
        <v>81</v>
      </c>
      <c r="BH12" s="30">
        <v>11298</v>
      </c>
      <c r="BI12" s="33">
        <v>2844</v>
      </c>
      <c r="BJ12" s="33">
        <v>205</v>
      </c>
      <c r="BK12" s="33">
        <v>2410</v>
      </c>
      <c r="BL12" s="33">
        <v>325</v>
      </c>
      <c r="BM12" s="33">
        <v>3406</v>
      </c>
      <c r="BN12" s="34">
        <v>21.75</v>
      </c>
      <c r="BO12" s="33">
        <v>41</v>
      </c>
      <c r="BP12" s="33">
        <v>34</v>
      </c>
      <c r="BQ12" s="33">
        <v>-5729</v>
      </c>
      <c r="BR12" s="35">
        <v>5895</v>
      </c>
      <c r="BS12" s="35">
        <v>132</v>
      </c>
      <c r="BT12" s="35">
        <v>110</v>
      </c>
      <c r="BU12" s="36">
        <v>2.6</v>
      </c>
      <c r="BV12" s="36">
        <v>17</v>
      </c>
      <c r="BW12" s="36">
        <v>15.7</v>
      </c>
      <c r="BX12" s="36">
        <v>1.5</v>
      </c>
      <c r="BY12" s="36">
        <v>6.8</v>
      </c>
      <c r="BZ12" s="36">
        <v>74.400000000000006</v>
      </c>
      <c r="CA12" s="37">
        <v>68.3</v>
      </c>
      <c r="CB12" s="37">
        <v>20.399999999999999</v>
      </c>
      <c r="CC12" s="38">
        <v>236</v>
      </c>
      <c r="CD12" s="38">
        <v>1638</v>
      </c>
      <c r="CE12" s="38">
        <v>4</v>
      </c>
      <c r="CF12" s="38">
        <v>126</v>
      </c>
      <c r="CG12" s="38">
        <v>4</v>
      </c>
      <c r="CH12" s="38">
        <v>1329</v>
      </c>
      <c r="CI12" s="37">
        <v>35.6</v>
      </c>
      <c r="CJ12" s="37">
        <v>3.1</v>
      </c>
      <c r="CK12" s="37">
        <v>-1</v>
      </c>
      <c r="CL12" s="39" t="s">
        <v>105</v>
      </c>
    </row>
    <row r="13" spans="1:90">
      <c r="A13" s="20">
        <v>10</v>
      </c>
      <c r="B13" s="21" t="s">
        <v>114</v>
      </c>
      <c r="C13" s="22" t="s">
        <v>114</v>
      </c>
      <c r="D13" s="23" t="s">
        <v>99</v>
      </c>
      <c r="E13" s="23" t="s">
        <v>115</v>
      </c>
      <c r="F13" s="24" t="s">
        <v>116</v>
      </c>
      <c r="G13" s="23" t="s">
        <v>117</v>
      </c>
      <c r="H13" s="23" t="s">
        <v>118</v>
      </c>
      <c r="I13" s="25" t="s">
        <v>119</v>
      </c>
      <c r="J13" s="26">
        <v>62.586413200000003</v>
      </c>
      <c r="K13" s="27">
        <v>23.618824</v>
      </c>
      <c r="L13" s="26">
        <v>11883</v>
      </c>
      <c r="M13" s="26">
        <v>19.3</v>
      </c>
      <c r="N13" s="26">
        <v>11.7</v>
      </c>
      <c r="O13" s="26">
        <v>17.2</v>
      </c>
      <c r="P13" s="26">
        <v>45.8</v>
      </c>
      <c r="Q13" s="26">
        <v>1.6</v>
      </c>
      <c r="R13" s="26">
        <v>1.5</v>
      </c>
      <c r="S13" s="26">
        <v>0</v>
      </c>
      <c r="T13" s="26">
        <v>3</v>
      </c>
      <c r="U13" s="26">
        <v>0</v>
      </c>
      <c r="V13" s="26">
        <v>0</v>
      </c>
      <c r="W13" s="26">
        <v>0</v>
      </c>
      <c r="X13" s="26">
        <v>0</v>
      </c>
      <c r="Y13" s="26">
        <v>0</v>
      </c>
      <c r="Z13" s="26">
        <v>0</v>
      </c>
      <c r="AA13" s="26">
        <v>0</v>
      </c>
      <c r="AB13" s="26">
        <v>0</v>
      </c>
      <c r="AC13" s="26">
        <v>0</v>
      </c>
      <c r="AD13" s="26">
        <v>7</v>
      </c>
      <c r="AE13" s="26">
        <v>4</v>
      </c>
      <c r="AF13" s="26">
        <v>6</v>
      </c>
      <c r="AG13" s="26">
        <v>17</v>
      </c>
      <c r="AH13" s="26">
        <v>0</v>
      </c>
      <c r="AI13" s="26">
        <v>0</v>
      </c>
      <c r="AJ13" s="26">
        <v>0</v>
      </c>
      <c r="AK13" s="26">
        <v>1</v>
      </c>
      <c r="AL13" s="26">
        <v>0</v>
      </c>
      <c r="AM13" s="26">
        <v>0</v>
      </c>
      <c r="AN13" s="26">
        <v>0</v>
      </c>
      <c r="AO13" s="26">
        <v>0</v>
      </c>
      <c r="AP13" s="26">
        <v>0</v>
      </c>
      <c r="AQ13" s="26">
        <v>0</v>
      </c>
      <c r="AR13" s="26">
        <v>0</v>
      </c>
      <c r="AS13" s="26">
        <v>0</v>
      </c>
      <c r="AT13" s="28">
        <v>0</v>
      </c>
      <c r="AU13" s="28">
        <v>3</v>
      </c>
      <c r="AV13" s="28">
        <v>2</v>
      </c>
      <c r="AW13" s="28">
        <v>3</v>
      </c>
      <c r="AX13" s="28">
        <v>3</v>
      </c>
      <c r="AY13" s="29">
        <v>67.2</v>
      </c>
      <c r="AZ13" s="29">
        <v>12.8</v>
      </c>
      <c r="BA13" s="30">
        <v>172</v>
      </c>
      <c r="BB13" s="29">
        <v>-4.5</v>
      </c>
      <c r="BC13" s="29">
        <v>-18.8</v>
      </c>
      <c r="BD13" s="31">
        <v>-7.8</v>
      </c>
      <c r="BE13" s="30">
        <v>269</v>
      </c>
      <c r="BF13" s="32">
        <v>100.5</v>
      </c>
      <c r="BG13" s="30">
        <v>67</v>
      </c>
      <c r="BH13" s="30">
        <v>11555</v>
      </c>
      <c r="BI13" s="33">
        <v>2824</v>
      </c>
      <c r="BJ13" s="33">
        <v>186</v>
      </c>
      <c r="BK13" s="33">
        <v>2834</v>
      </c>
      <c r="BL13" s="33">
        <v>-266</v>
      </c>
      <c r="BM13" s="33">
        <v>3105</v>
      </c>
      <c r="BN13" s="34">
        <v>21.25</v>
      </c>
      <c r="BO13" s="33">
        <v>50</v>
      </c>
      <c r="BP13" s="33">
        <v>52</v>
      </c>
      <c r="BQ13" s="33">
        <v>-5858</v>
      </c>
      <c r="BR13" s="35">
        <v>7259</v>
      </c>
      <c r="BS13" s="35">
        <v>125</v>
      </c>
      <c r="BT13" s="35">
        <v>114</v>
      </c>
      <c r="BU13" s="36">
        <v>2.2999999999999998</v>
      </c>
      <c r="BV13" s="36">
        <v>11.5</v>
      </c>
      <c r="BW13" s="36">
        <v>14.2</v>
      </c>
      <c r="BX13" s="36">
        <v>1.9</v>
      </c>
      <c r="BY13" s="36">
        <v>6.4</v>
      </c>
      <c r="BZ13" s="36">
        <v>73</v>
      </c>
      <c r="CA13" s="37">
        <v>61.4</v>
      </c>
      <c r="CB13" s="37">
        <v>21.4</v>
      </c>
      <c r="CC13" s="38">
        <v>85</v>
      </c>
      <c r="CD13" s="38">
        <v>892</v>
      </c>
      <c r="CE13" s="38">
        <v>3</v>
      </c>
      <c r="CF13" s="38">
        <v>116</v>
      </c>
      <c r="CG13" s="38">
        <v>5</v>
      </c>
      <c r="CH13" s="38">
        <v>2035</v>
      </c>
      <c r="CI13" s="37">
        <v>38.299999999999997</v>
      </c>
      <c r="CJ13" s="37">
        <v>3.2</v>
      </c>
      <c r="CK13" s="37">
        <v>-0.7</v>
      </c>
      <c r="CL13" s="39" t="s">
        <v>120</v>
      </c>
    </row>
    <row r="14" spans="1:90">
      <c r="A14" s="20">
        <v>52</v>
      </c>
      <c r="B14" s="21" t="s">
        <v>187</v>
      </c>
      <c r="C14" s="22" t="s">
        <v>187</v>
      </c>
      <c r="D14" s="23" t="s">
        <v>99</v>
      </c>
      <c r="E14" s="23" t="s">
        <v>188</v>
      </c>
      <c r="F14" s="24" t="s">
        <v>189</v>
      </c>
      <c r="G14" s="23" t="s">
        <v>190</v>
      </c>
      <c r="H14" s="23" t="s">
        <v>191</v>
      </c>
      <c r="I14" s="25" t="s">
        <v>192</v>
      </c>
      <c r="J14" s="26">
        <v>63.367273300000001</v>
      </c>
      <c r="K14" s="27">
        <v>23.478249699999999</v>
      </c>
      <c r="L14" s="26">
        <v>2534</v>
      </c>
      <c r="M14" s="26">
        <v>11.5</v>
      </c>
      <c r="N14" s="26">
        <v>6.9</v>
      </c>
      <c r="O14" s="26">
        <v>13.6</v>
      </c>
      <c r="P14" s="26">
        <v>59.9</v>
      </c>
      <c r="Q14" s="26">
        <v>0</v>
      </c>
      <c r="R14" s="26">
        <v>2.2000000000000002</v>
      </c>
      <c r="S14" s="26">
        <v>0</v>
      </c>
      <c r="T14" s="26">
        <v>5.8</v>
      </c>
      <c r="U14" s="26">
        <v>0</v>
      </c>
      <c r="V14" s="26">
        <v>0</v>
      </c>
      <c r="W14" s="26">
        <v>0</v>
      </c>
      <c r="X14" s="26">
        <v>0</v>
      </c>
      <c r="Y14" s="26">
        <v>0</v>
      </c>
      <c r="Z14" s="26">
        <v>0</v>
      </c>
      <c r="AA14" s="26">
        <v>0</v>
      </c>
      <c r="AB14" s="26">
        <v>0</v>
      </c>
      <c r="AC14" s="26">
        <v>0</v>
      </c>
      <c r="AD14" s="26">
        <v>2</v>
      </c>
      <c r="AE14" s="26">
        <v>1</v>
      </c>
      <c r="AF14" s="26">
        <v>3</v>
      </c>
      <c r="AG14" s="26">
        <v>14</v>
      </c>
      <c r="AH14" s="26">
        <v>0</v>
      </c>
      <c r="AI14" s="26">
        <v>0</v>
      </c>
      <c r="AJ14" s="26">
        <v>0</v>
      </c>
      <c r="AK14" s="26">
        <v>1</v>
      </c>
      <c r="AL14" s="26">
        <v>0</v>
      </c>
      <c r="AM14" s="26">
        <v>0</v>
      </c>
      <c r="AN14" s="26">
        <v>0</v>
      </c>
      <c r="AO14" s="26">
        <v>0</v>
      </c>
      <c r="AP14" s="26">
        <v>0</v>
      </c>
      <c r="AQ14" s="26">
        <v>0</v>
      </c>
      <c r="AR14" s="26">
        <v>0</v>
      </c>
      <c r="AS14" s="26">
        <v>0</v>
      </c>
      <c r="AT14" s="28">
        <v>0</v>
      </c>
      <c r="AU14" s="28">
        <v>3</v>
      </c>
      <c r="AV14" s="28">
        <v>3</v>
      </c>
      <c r="AW14" s="28">
        <v>3</v>
      </c>
      <c r="AX14" s="28">
        <v>2.5</v>
      </c>
      <c r="AY14" s="29">
        <v>73.3</v>
      </c>
      <c r="AZ14" s="29">
        <v>9.4</v>
      </c>
      <c r="BA14" s="30">
        <v>148</v>
      </c>
      <c r="BB14" s="29">
        <v>-8</v>
      </c>
      <c r="BC14" s="29">
        <v>-17.100000000000001</v>
      </c>
      <c r="BD14" s="31">
        <v>-8.3000000000000007</v>
      </c>
      <c r="BE14" s="30">
        <v>255</v>
      </c>
      <c r="BF14" s="32">
        <v>90.5</v>
      </c>
      <c r="BG14" s="30">
        <v>108</v>
      </c>
      <c r="BH14" s="30">
        <v>12464</v>
      </c>
      <c r="BI14" s="33">
        <v>3446</v>
      </c>
      <c r="BJ14" s="33">
        <v>427</v>
      </c>
      <c r="BK14" s="33">
        <v>1427</v>
      </c>
      <c r="BL14" s="33">
        <v>-27</v>
      </c>
      <c r="BM14" s="33">
        <v>3047</v>
      </c>
      <c r="BN14" s="34">
        <v>21.5</v>
      </c>
      <c r="BO14" s="33">
        <v>72</v>
      </c>
      <c r="BP14" s="33">
        <v>28</v>
      </c>
      <c r="BQ14" s="33">
        <v>-6321</v>
      </c>
      <c r="BR14" s="35">
        <v>4990</v>
      </c>
      <c r="BS14" s="35">
        <v>113</v>
      </c>
      <c r="BT14" s="35">
        <v>116</v>
      </c>
      <c r="BU14" s="36">
        <v>2</v>
      </c>
      <c r="BV14" s="36" t="s">
        <v>128</v>
      </c>
      <c r="BW14" s="36" t="s">
        <v>128</v>
      </c>
      <c r="BX14" s="36">
        <v>0.6</v>
      </c>
      <c r="BY14" s="36">
        <v>6.8</v>
      </c>
      <c r="BZ14" s="36">
        <v>72.8</v>
      </c>
      <c r="CA14" s="37">
        <v>68.599999999999994</v>
      </c>
      <c r="CB14" s="37">
        <v>31.2</v>
      </c>
      <c r="CC14" s="38">
        <v>86</v>
      </c>
      <c r="CD14" s="38">
        <v>1061</v>
      </c>
      <c r="CE14" s="38">
        <v>1</v>
      </c>
      <c r="CF14" s="38">
        <v>46</v>
      </c>
      <c r="CG14" s="38">
        <v>5</v>
      </c>
      <c r="CH14" s="38">
        <v>686</v>
      </c>
      <c r="CI14" s="37" t="s">
        <v>128</v>
      </c>
      <c r="CJ14" s="37">
        <v>3.8</v>
      </c>
      <c r="CK14" s="37">
        <v>-1.2</v>
      </c>
      <c r="CL14" s="39" t="s">
        <v>193</v>
      </c>
    </row>
    <row r="15" spans="1:90">
      <c r="A15" s="20">
        <v>145</v>
      </c>
      <c r="B15" s="21" t="s">
        <v>404</v>
      </c>
      <c r="C15" s="22" t="s">
        <v>404</v>
      </c>
      <c r="D15" s="23" t="s">
        <v>99</v>
      </c>
      <c r="E15" s="23" t="s">
        <v>405</v>
      </c>
      <c r="F15" s="24" t="s">
        <v>406</v>
      </c>
      <c r="G15" s="23" t="s">
        <v>407</v>
      </c>
      <c r="H15" s="23" t="s">
        <v>408</v>
      </c>
      <c r="I15" s="25" t="s">
        <v>409</v>
      </c>
      <c r="J15" s="26">
        <v>62.732000599999999</v>
      </c>
      <c r="K15" s="27">
        <v>22.580747599999999</v>
      </c>
      <c r="L15" s="26">
        <v>12181</v>
      </c>
      <c r="M15" s="26">
        <v>24.1</v>
      </c>
      <c r="N15" s="26">
        <v>17</v>
      </c>
      <c r="O15" s="26">
        <v>16.7</v>
      </c>
      <c r="P15" s="26">
        <v>36.4</v>
      </c>
      <c r="Q15" s="26">
        <v>0</v>
      </c>
      <c r="R15" s="26">
        <v>0</v>
      </c>
      <c r="S15" s="26">
        <v>0</v>
      </c>
      <c r="T15" s="26">
        <v>5.7</v>
      </c>
      <c r="U15" s="26">
        <v>0</v>
      </c>
      <c r="V15" s="26">
        <v>0</v>
      </c>
      <c r="W15" s="26">
        <v>0</v>
      </c>
      <c r="X15" s="26">
        <v>0</v>
      </c>
      <c r="Y15" s="26">
        <v>0</v>
      </c>
      <c r="Z15" s="26">
        <v>0</v>
      </c>
      <c r="AA15" s="26">
        <v>0</v>
      </c>
      <c r="AB15" s="26">
        <v>0</v>
      </c>
      <c r="AC15" s="26">
        <v>0</v>
      </c>
      <c r="AD15" s="26">
        <v>8</v>
      </c>
      <c r="AE15" s="26">
        <v>6</v>
      </c>
      <c r="AF15" s="26">
        <v>6</v>
      </c>
      <c r="AG15" s="26">
        <v>13</v>
      </c>
      <c r="AH15" s="26">
        <v>0</v>
      </c>
      <c r="AI15" s="26">
        <v>0</v>
      </c>
      <c r="AJ15" s="26">
        <v>0</v>
      </c>
      <c r="AK15" s="26">
        <v>2</v>
      </c>
      <c r="AL15" s="26">
        <v>0</v>
      </c>
      <c r="AM15" s="26">
        <v>0</v>
      </c>
      <c r="AN15" s="26">
        <v>0</v>
      </c>
      <c r="AO15" s="26">
        <v>0</v>
      </c>
      <c r="AP15" s="26">
        <v>0</v>
      </c>
      <c r="AQ15" s="26">
        <v>0</v>
      </c>
      <c r="AR15" s="26">
        <v>0</v>
      </c>
      <c r="AS15" s="26">
        <v>0</v>
      </c>
      <c r="AT15" s="28">
        <v>0</v>
      </c>
      <c r="AU15" s="28">
        <v>5</v>
      </c>
      <c r="AV15" s="28">
        <v>2</v>
      </c>
      <c r="AW15" s="28">
        <v>4</v>
      </c>
      <c r="AX15" s="28">
        <v>2</v>
      </c>
      <c r="AY15" s="29">
        <v>72.099999999999994</v>
      </c>
      <c r="AZ15" s="29">
        <v>11.5</v>
      </c>
      <c r="BA15" s="30">
        <v>144</v>
      </c>
      <c r="BB15" s="29">
        <v>2.9</v>
      </c>
      <c r="BC15" s="29">
        <v>-11.7</v>
      </c>
      <c r="BD15" s="31">
        <v>6.2</v>
      </c>
      <c r="BE15" s="30">
        <v>325</v>
      </c>
      <c r="BF15" s="32">
        <v>64.7</v>
      </c>
      <c r="BG15" s="30">
        <v>68</v>
      </c>
      <c r="BH15" s="30">
        <v>14251</v>
      </c>
      <c r="BI15" s="33">
        <v>3211</v>
      </c>
      <c r="BJ15" s="33">
        <v>107</v>
      </c>
      <c r="BK15" s="33">
        <v>3777</v>
      </c>
      <c r="BL15" s="33">
        <v>-110</v>
      </c>
      <c r="BM15" s="33">
        <v>2184</v>
      </c>
      <c r="BN15" s="34">
        <v>20.25</v>
      </c>
      <c r="BO15" s="33">
        <v>41</v>
      </c>
      <c r="BP15" s="33">
        <v>72</v>
      </c>
      <c r="BQ15" s="33">
        <v>-5150</v>
      </c>
      <c r="BR15" s="35">
        <v>6549</v>
      </c>
      <c r="BS15" s="35">
        <v>89</v>
      </c>
      <c r="BT15" s="35">
        <v>102</v>
      </c>
      <c r="BU15" s="36">
        <v>1.3</v>
      </c>
      <c r="BV15" s="36">
        <v>13.8</v>
      </c>
      <c r="BW15" s="36">
        <v>14.7</v>
      </c>
      <c r="BX15" s="36">
        <v>0.6</v>
      </c>
      <c r="BY15" s="36">
        <v>5.5</v>
      </c>
      <c r="BZ15" s="36">
        <v>66.2</v>
      </c>
      <c r="CA15" s="37">
        <v>64.099999999999994</v>
      </c>
      <c r="CB15" s="37">
        <v>16.600000000000001</v>
      </c>
      <c r="CC15" s="38">
        <v>43</v>
      </c>
      <c r="CD15" s="38">
        <v>757</v>
      </c>
      <c r="CE15" s="38">
        <v>4</v>
      </c>
      <c r="CF15" s="38">
        <v>58</v>
      </c>
      <c r="CG15" s="38">
        <v>4</v>
      </c>
      <c r="CH15" s="38">
        <v>373</v>
      </c>
      <c r="CI15" s="37">
        <v>36.9</v>
      </c>
      <c r="CJ15" s="37">
        <v>2</v>
      </c>
      <c r="CK15" s="37">
        <v>0.1</v>
      </c>
      <c r="CL15" s="39" t="s">
        <v>410</v>
      </c>
    </row>
    <row r="16" spans="1:90">
      <c r="A16" s="20">
        <v>151</v>
      </c>
      <c r="B16" s="21" t="s">
        <v>444</v>
      </c>
      <c r="C16" s="22" t="s">
        <v>445</v>
      </c>
      <c r="D16" s="23" t="s">
        <v>99</v>
      </c>
      <c r="E16" s="23" t="s">
        <v>446</v>
      </c>
      <c r="F16" s="24" t="s">
        <v>447</v>
      </c>
      <c r="G16" s="23" t="s">
        <v>448</v>
      </c>
      <c r="H16" s="23" t="s">
        <v>449</v>
      </c>
      <c r="I16" s="25" t="s">
        <v>450</v>
      </c>
      <c r="J16" s="26">
        <v>62.114142100000002</v>
      </c>
      <c r="K16" s="27">
        <v>21.9577025</v>
      </c>
      <c r="L16" s="26">
        <v>2078</v>
      </c>
      <c r="M16" s="26">
        <v>20.100000000000001</v>
      </c>
      <c r="N16" s="26">
        <v>11.7</v>
      </c>
      <c r="O16" s="26">
        <v>15.1</v>
      </c>
      <c r="P16" s="26">
        <v>50.8</v>
      </c>
      <c r="Q16" s="26">
        <v>0</v>
      </c>
      <c r="R16" s="26">
        <v>0</v>
      </c>
      <c r="S16" s="26">
        <v>0</v>
      </c>
      <c r="T16" s="26">
        <v>2.4</v>
      </c>
      <c r="U16" s="26">
        <v>0</v>
      </c>
      <c r="V16" s="26">
        <v>0</v>
      </c>
      <c r="W16" s="26">
        <v>0</v>
      </c>
      <c r="X16" s="26">
        <v>0</v>
      </c>
      <c r="Y16" s="26">
        <v>0</v>
      </c>
      <c r="Z16" s="26">
        <v>0</v>
      </c>
      <c r="AA16" s="26">
        <v>0</v>
      </c>
      <c r="AB16" s="26">
        <v>0</v>
      </c>
      <c r="AC16" s="26">
        <v>0</v>
      </c>
      <c r="AD16" s="26">
        <v>4</v>
      </c>
      <c r="AE16" s="26">
        <v>2</v>
      </c>
      <c r="AF16" s="26">
        <v>3</v>
      </c>
      <c r="AG16" s="26">
        <v>12</v>
      </c>
      <c r="AH16" s="26">
        <v>0</v>
      </c>
      <c r="AI16" s="26">
        <v>0</v>
      </c>
      <c r="AJ16" s="26">
        <v>0</v>
      </c>
      <c r="AK16" s="26">
        <v>0</v>
      </c>
      <c r="AL16" s="26">
        <v>0</v>
      </c>
      <c r="AM16" s="26">
        <v>0</v>
      </c>
      <c r="AN16" s="26">
        <v>0</v>
      </c>
      <c r="AO16" s="26">
        <v>0</v>
      </c>
      <c r="AP16" s="26">
        <v>0</v>
      </c>
      <c r="AQ16" s="26">
        <v>0</v>
      </c>
      <c r="AR16" s="26">
        <v>0</v>
      </c>
      <c r="AS16" s="26">
        <v>0</v>
      </c>
      <c r="AT16" s="28">
        <v>0</v>
      </c>
      <c r="AU16" s="28">
        <v>2</v>
      </c>
      <c r="AV16" s="28">
        <v>4</v>
      </c>
      <c r="AW16" s="28">
        <v>2.5</v>
      </c>
      <c r="AX16" s="28">
        <v>3</v>
      </c>
      <c r="AY16" s="29">
        <v>71.599999999999994</v>
      </c>
      <c r="AZ16" s="29">
        <v>10.3</v>
      </c>
      <c r="BA16" s="30">
        <v>159</v>
      </c>
      <c r="BB16" s="29">
        <v>-13.4</v>
      </c>
      <c r="BC16" s="29">
        <v>-26.5</v>
      </c>
      <c r="BD16" s="31">
        <v>-11.4</v>
      </c>
      <c r="BE16" s="30">
        <v>221</v>
      </c>
      <c r="BF16" s="32">
        <v>88.4</v>
      </c>
      <c r="BG16" s="30">
        <v>104</v>
      </c>
      <c r="BH16" s="30">
        <v>11076</v>
      </c>
      <c r="BI16" s="33">
        <v>3048</v>
      </c>
      <c r="BJ16" s="33">
        <v>262</v>
      </c>
      <c r="BK16" s="33">
        <v>1007</v>
      </c>
      <c r="BL16" s="33">
        <v>397</v>
      </c>
      <c r="BM16" s="33">
        <v>3967</v>
      </c>
      <c r="BN16" s="34">
        <v>22</v>
      </c>
      <c r="BO16" s="33">
        <v>74</v>
      </c>
      <c r="BP16" s="33">
        <v>22</v>
      </c>
      <c r="BQ16" s="33">
        <v>-6569</v>
      </c>
      <c r="BR16" s="35">
        <v>8641</v>
      </c>
      <c r="BS16" s="35">
        <v>104</v>
      </c>
      <c r="BT16" s="35">
        <v>93</v>
      </c>
      <c r="BU16" s="36">
        <v>1.8</v>
      </c>
      <c r="BV16" s="36" t="s">
        <v>128</v>
      </c>
      <c r="BW16" s="36" t="s">
        <v>128</v>
      </c>
      <c r="BX16" s="36" t="s">
        <v>128</v>
      </c>
      <c r="BY16" s="36">
        <v>10.7</v>
      </c>
      <c r="BZ16" s="36">
        <v>77.2</v>
      </c>
      <c r="CA16" s="37">
        <v>68.400000000000006</v>
      </c>
      <c r="CB16" s="37">
        <v>32.700000000000003</v>
      </c>
      <c r="CC16" s="38">
        <v>68</v>
      </c>
      <c r="CD16" s="38">
        <v>938</v>
      </c>
      <c r="CE16" s="38">
        <v>0</v>
      </c>
      <c r="CF16" s="38">
        <v>73</v>
      </c>
      <c r="CG16" s="38">
        <v>2</v>
      </c>
      <c r="CH16" s="38">
        <v>310</v>
      </c>
      <c r="CI16" s="37" t="s">
        <v>128</v>
      </c>
      <c r="CJ16" s="37">
        <v>2.8</v>
      </c>
      <c r="CK16" s="37">
        <v>-0.9</v>
      </c>
      <c r="CL16" s="39" t="s">
        <v>451</v>
      </c>
    </row>
    <row r="17" spans="1:90">
      <c r="A17" s="20">
        <v>217</v>
      </c>
      <c r="B17" s="21" t="s">
        <v>613</v>
      </c>
      <c r="C17" s="22" t="s">
        <v>614</v>
      </c>
      <c r="D17" s="23" t="s">
        <v>99</v>
      </c>
      <c r="E17" s="23" t="s">
        <v>615</v>
      </c>
      <c r="F17" s="24" t="s">
        <v>616</v>
      </c>
      <c r="G17" s="23" t="s">
        <v>617</v>
      </c>
      <c r="H17" s="23" t="s">
        <v>618</v>
      </c>
      <c r="I17" s="25" t="s">
        <v>619</v>
      </c>
      <c r="J17" s="26">
        <v>62.307772200000002</v>
      </c>
      <c r="K17" s="27">
        <v>21.706671700000001</v>
      </c>
      <c r="L17" s="26">
        <v>1346</v>
      </c>
      <c r="M17" s="26">
        <v>26.1</v>
      </c>
      <c r="N17" s="26">
        <v>5.3</v>
      </c>
      <c r="O17" s="26">
        <v>16.7</v>
      </c>
      <c r="P17" s="26">
        <v>51.9</v>
      </c>
      <c r="Q17" s="26">
        <v>0</v>
      </c>
      <c r="R17" s="26">
        <v>0</v>
      </c>
      <c r="S17" s="26">
        <v>0</v>
      </c>
      <c r="T17" s="26">
        <v>0</v>
      </c>
      <c r="U17" s="26">
        <v>0</v>
      </c>
      <c r="V17" s="26">
        <v>0</v>
      </c>
      <c r="W17" s="26">
        <v>0</v>
      </c>
      <c r="X17" s="26">
        <v>0</v>
      </c>
      <c r="Y17" s="26">
        <v>0</v>
      </c>
      <c r="Z17" s="26">
        <v>0</v>
      </c>
      <c r="AA17" s="26">
        <v>0</v>
      </c>
      <c r="AB17" s="26">
        <v>0</v>
      </c>
      <c r="AC17" s="26">
        <v>0</v>
      </c>
      <c r="AD17" s="26">
        <v>4</v>
      </c>
      <c r="AE17" s="26">
        <v>1</v>
      </c>
      <c r="AF17" s="26">
        <v>3</v>
      </c>
      <c r="AG17" s="26">
        <v>9</v>
      </c>
      <c r="AH17" s="26">
        <v>0</v>
      </c>
      <c r="AI17" s="26">
        <v>0</v>
      </c>
      <c r="AJ17" s="26">
        <v>0</v>
      </c>
      <c r="AK17" s="26">
        <v>0</v>
      </c>
      <c r="AL17" s="26">
        <v>0</v>
      </c>
      <c r="AM17" s="26">
        <v>0</v>
      </c>
      <c r="AN17" s="26">
        <v>0</v>
      </c>
      <c r="AO17" s="26">
        <v>0</v>
      </c>
      <c r="AP17" s="26">
        <v>0</v>
      </c>
      <c r="AQ17" s="26">
        <v>0</v>
      </c>
      <c r="AR17" s="26">
        <v>0</v>
      </c>
      <c r="AS17" s="26">
        <v>0</v>
      </c>
      <c r="AT17" s="28">
        <v>0</v>
      </c>
      <c r="AU17" s="28">
        <v>2</v>
      </c>
      <c r="AV17" s="28">
        <v>3</v>
      </c>
      <c r="AW17" s="28">
        <v>3</v>
      </c>
      <c r="AX17" s="28">
        <v>2</v>
      </c>
      <c r="AY17" s="29">
        <v>69.099999999999994</v>
      </c>
      <c r="AZ17" s="29">
        <v>14.7</v>
      </c>
      <c r="BA17" s="30">
        <v>159</v>
      </c>
      <c r="BB17" s="29">
        <v>-11.5</v>
      </c>
      <c r="BC17" s="29">
        <v>-29.7</v>
      </c>
      <c r="BD17" s="31">
        <v>-12</v>
      </c>
      <c r="BE17" s="30">
        <v>221</v>
      </c>
      <c r="BF17" s="32">
        <v>81</v>
      </c>
      <c r="BG17" s="30">
        <v>108</v>
      </c>
      <c r="BH17" s="30">
        <v>11619</v>
      </c>
      <c r="BI17" s="33">
        <v>2975</v>
      </c>
      <c r="BJ17" s="33">
        <v>220</v>
      </c>
      <c r="BK17" s="33">
        <v>1885</v>
      </c>
      <c r="BL17" s="33">
        <v>206</v>
      </c>
      <c r="BM17" s="33">
        <v>3273</v>
      </c>
      <c r="BN17" s="34">
        <v>22</v>
      </c>
      <c r="BO17" s="33">
        <v>57</v>
      </c>
      <c r="BP17" s="33">
        <v>35</v>
      </c>
      <c r="BQ17" s="33">
        <v>-5877</v>
      </c>
      <c r="BR17" s="35">
        <v>6484</v>
      </c>
      <c r="BS17" s="35">
        <v>121</v>
      </c>
      <c r="BT17" s="35">
        <v>38</v>
      </c>
      <c r="BU17" s="36">
        <v>2.1</v>
      </c>
      <c r="BV17" s="36" t="s">
        <v>128</v>
      </c>
      <c r="BW17" s="36" t="s">
        <v>128</v>
      </c>
      <c r="BX17" s="36">
        <v>1.2</v>
      </c>
      <c r="BY17" s="36">
        <v>6.2</v>
      </c>
      <c r="BZ17" s="36">
        <v>76.400000000000006</v>
      </c>
      <c r="CA17" s="37">
        <v>71.400000000000006</v>
      </c>
      <c r="CB17" s="37">
        <v>28.2</v>
      </c>
      <c r="CC17" s="38">
        <v>79</v>
      </c>
      <c r="CD17" s="38">
        <v>805</v>
      </c>
      <c r="CE17" s="38">
        <v>0</v>
      </c>
      <c r="CF17" s="38">
        <v>79</v>
      </c>
      <c r="CG17" s="38">
        <v>2</v>
      </c>
      <c r="CH17" s="38">
        <v>108</v>
      </c>
      <c r="CI17" s="37" t="s">
        <v>128</v>
      </c>
      <c r="CJ17" s="37">
        <v>4.3</v>
      </c>
      <c r="CK17" s="37">
        <v>-1.4</v>
      </c>
      <c r="CL17" s="39" t="s">
        <v>620</v>
      </c>
    </row>
    <row r="18" spans="1:90">
      <c r="A18" s="20">
        <v>231</v>
      </c>
      <c r="B18" s="21" t="s">
        <v>651</v>
      </c>
      <c r="C18" s="22" t="s">
        <v>651</v>
      </c>
      <c r="D18" s="23" t="s">
        <v>99</v>
      </c>
      <c r="E18" s="23" t="s">
        <v>652</v>
      </c>
      <c r="F18" s="24" t="s">
        <v>653</v>
      </c>
      <c r="G18" s="23" t="s">
        <v>654</v>
      </c>
      <c r="H18" s="23" t="s">
        <v>655</v>
      </c>
      <c r="I18" s="25" t="s">
        <v>656</v>
      </c>
      <c r="J18" s="26">
        <v>62.433939799999997</v>
      </c>
      <c r="K18" s="27">
        <v>22.183158200000001</v>
      </c>
      <c r="L18" s="26">
        <v>13762</v>
      </c>
      <c r="M18" s="26">
        <v>21.2</v>
      </c>
      <c r="N18" s="26">
        <v>8.4</v>
      </c>
      <c r="O18" s="26">
        <v>23.2</v>
      </c>
      <c r="P18" s="26">
        <v>40.5</v>
      </c>
      <c r="Q18" s="26">
        <v>0.7</v>
      </c>
      <c r="R18" s="26">
        <v>3.3</v>
      </c>
      <c r="S18" s="26">
        <v>0</v>
      </c>
      <c r="T18" s="26">
        <v>2.7</v>
      </c>
      <c r="U18" s="26">
        <v>0</v>
      </c>
      <c r="V18" s="26">
        <v>0</v>
      </c>
      <c r="W18" s="26">
        <v>0</v>
      </c>
      <c r="X18" s="26">
        <v>0</v>
      </c>
      <c r="Y18" s="26">
        <v>0</v>
      </c>
      <c r="Z18" s="26">
        <v>0</v>
      </c>
      <c r="AA18" s="26">
        <v>0</v>
      </c>
      <c r="AB18" s="26">
        <v>0</v>
      </c>
      <c r="AC18" s="26">
        <v>0</v>
      </c>
      <c r="AD18" s="26">
        <v>7</v>
      </c>
      <c r="AE18" s="26">
        <v>3</v>
      </c>
      <c r="AF18" s="26">
        <v>8</v>
      </c>
      <c r="AG18" s="26">
        <v>15</v>
      </c>
      <c r="AH18" s="26">
        <v>0</v>
      </c>
      <c r="AI18" s="26">
        <v>1</v>
      </c>
      <c r="AJ18" s="26">
        <v>0</v>
      </c>
      <c r="AK18" s="26">
        <v>1</v>
      </c>
      <c r="AL18" s="26">
        <v>0</v>
      </c>
      <c r="AM18" s="26">
        <v>0</v>
      </c>
      <c r="AN18" s="26">
        <v>0</v>
      </c>
      <c r="AO18" s="26">
        <v>0</v>
      </c>
      <c r="AP18" s="26">
        <v>0</v>
      </c>
      <c r="AQ18" s="26">
        <v>0</v>
      </c>
      <c r="AR18" s="26">
        <v>0</v>
      </c>
      <c r="AS18" s="26">
        <v>0</v>
      </c>
      <c r="AT18" s="28">
        <v>0</v>
      </c>
      <c r="AU18" s="28">
        <v>3</v>
      </c>
      <c r="AV18" s="28">
        <v>2</v>
      </c>
      <c r="AW18" s="28">
        <v>3</v>
      </c>
      <c r="AX18" s="28">
        <v>3</v>
      </c>
      <c r="AY18" s="29">
        <v>66</v>
      </c>
      <c r="AZ18" s="29">
        <v>14.2</v>
      </c>
      <c r="BA18" s="30">
        <v>162</v>
      </c>
      <c r="BB18" s="29">
        <v>-3.6</v>
      </c>
      <c r="BC18" s="29">
        <v>-19.600000000000001</v>
      </c>
      <c r="BD18" s="31">
        <v>-3.4</v>
      </c>
      <c r="BE18" s="30">
        <v>275</v>
      </c>
      <c r="BF18" s="32">
        <v>101.4</v>
      </c>
      <c r="BG18" s="30">
        <v>82</v>
      </c>
      <c r="BH18" s="30">
        <v>12622</v>
      </c>
      <c r="BI18" s="33">
        <v>3367</v>
      </c>
      <c r="BJ18" s="33">
        <v>282</v>
      </c>
      <c r="BK18" s="33">
        <v>4262</v>
      </c>
      <c r="BL18" s="33">
        <v>43</v>
      </c>
      <c r="BM18" s="33">
        <v>2688</v>
      </c>
      <c r="BN18" s="34">
        <v>22</v>
      </c>
      <c r="BO18" s="33">
        <v>31</v>
      </c>
      <c r="BP18" s="33">
        <v>56</v>
      </c>
      <c r="BQ18" s="33">
        <v>-5927</v>
      </c>
      <c r="BR18" s="35">
        <v>6611</v>
      </c>
      <c r="BS18" s="35">
        <v>127</v>
      </c>
      <c r="BT18" s="35">
        <v>110</v>
      </c>
      <c r="BU18" s="36">
        <v>2.1</v>
      </c>
      <c r="BV18" s="36">
        <v>15</v>
      </c>
      <c r="BW18" s="36">
        <v>12.7</v>
      </c>
      <c r="BX18" s="36">
        <v>1.7</v>
      </c>
      <c r="BY18" s="36">
        <v>9.6999999999999993</v>
      </c>
      <c r="BZ18" s="36">
        <v>64.900000000000006</v>
      </c>
      <c r="CA18" s="37">
        <v>60.2</v>
      </c>
      <c r="CB18" s="37">
        <v>21.4</v>
      </c>
      <c r="CC18" s="38">
        <v>108</v>
      </c>
      <c r="CD18" s="38">
        <v>928</v>
      </c>
      <c r="CE18" s="38">
        <v>4</v>
      </c>
      <c r="CF18" s="38">
        <v>90</v>
      </c>
      <c r="CG18" s="38">
        <v>6</v>
      </c>
      <c r="CH18" s="38">
        <v>577</v>
      </c>
      <c r="CI18" s="37">
        <v>33.1</v>
      </c>
      <c r="CJ18" s="37">
        <v>3.4</v>
      </c>
      <c r="CK18" s="37">
        <v>-0.7</v>
      </c>
      <c r="CL18" s="39" t="s">
        <v>657</v>
      </c>
    </row>
    <row r="19" spans="1:90">
      <c r="A19" s="20">
        <v>232</v>
      </c>
      <c r="B19" s="21" t="s">
        <v>658</v>
      </c>
      <c r="C19" s="22" t="s">
        <v>658</v>
      </c>
      <c r="D19" s="23" t="s">
        <v>99</v>
      </c>
      <c r="E19" s="23" t="s">
        <v>659</v>
      </c>
      <c r="F19" s="24" t="s">
        <v>660</v>
      </c>
      <c r="G19" s="23" t="s">
        <v>661</v>
      </c>
      <c r="H19" s="23" t="s">
        <v>662</v>
      </c>
      <c r="I19" s="25" t="s">
        <v>663</v>
      </c>
      <c r="J19" s="26">
        <v>63.098653599999999</v>
      </c>
      <c r="K19" s="27">
        <v>23.040362300000002</v>
      </c>
      <c r="L19" s="26">
        <v>16587</v>
      </c>
      <c r="M19" s="26">
        <v>23.6</v>
      </c>
      <c r="N19" s="26">
        <v>11.7</v>
      </c>
      <c r="O19" s="26">
        <v>10.199999999999999</v>
      </c>
      <c r="P19" s="26">
        <v>46.3</v>
      </c>
      <c r="Q19" s="26">
        <v>0.9</v>
      </c>
      <c r="R19" s="26">
        <v>0</v>
      </c>
      <c r="S19" s="26">
        <v>0</v>
      </c>
      <c r="T19" s="26">
        <v>7.2</v>
      </c>
      <c r="U19" s="26">
        <v>0</v>
      </c>
      <c r="V19" s="26">
        <v>0.2</v>
      </c>
      <c r="W19" s="26">
        <v>0</v>
      </c>
      <c r="X19" s="26">
        <v>0</v>
      </c>
      <c r="Y19" s="26">
        <v>0</v>
      </c>
      <c r="Z19" s="26">
        <v>0</v>
      </c>
      <c r="AA19" s="26">
        <v>0</v>
      </c>
      <c r="AB19" s="26">
        <v>0</v>
      </c>
      <c r="AC19" s="26">
        <v>0</v>
      </c>
      <c r="AD19" s="26">
        <v>10</v>
      </c>
      <c r="AE19" s="26">
        <v>5</v>
      </c>
      <c r="AF19" s="26">
        <v>4</v>
      </c>
      <c r="AG19" s="26">
        <v>21</v>
      </c>
      <c r="AH19" s="26">
        <v>0</v>
      </c>
      <c r="AI19" s="26">
        <v>0</v>
      </c>
      <c r="AJ19" s="26">
        <v>0</v>
      </c>
      <c r="AK19" s="26">
        <v>3</v>
      </c>
      <c r="AL19" s="26">
        <v>0</v>
      </c>
      <c r="AM19" s="26">
        <v>0</v>
      </c>
      <c r="AN19" s="26">
        <v>0</v>
      </c>
      <c r="AO19" s="26">
        <v>0</v>
      </c>
      <c r="AP19" s="26">
        <v>0</v>
      </c>
      <c r="AQ19" s="26">
        <v>0</v>
      </c>
      <c r="AR19" s="26">
        <v>0</v>
      </c>
      <c r="AS19" s="26">
        <v>0</v>
      </c>
      <c r="AT19" s="28">
        <v>0</v>
      </c>
      <c r="AU19" s="28">
        <v>4</v>
      </c>
      <c r="AV19" s="28">
        <v>3</v>
      </c>
      <c r="AW19" s="28">
        <v>3</v>
      </c>
      <c r="AX19" s="28">
        <v>3</v>
      </c>
      <c r="AY19" s="29">
        <v>71</v>
      </c>
      <c r="AZ19" s="29">
        <v>10.199999999999999</v>
      </c>
      <c r="BA19" s="30">
        <v>157</v>
      </c>
      <c r="BB19" s="29">
        <v>-4.2</v>
      </c>
      <c r="BC19" s="29">
        <v>-15.6</v>
      </c>
      <c r="BD19" s="31">
        <v>-7.3</v>
      </c>
      <c r="BE19" s="30">
        <v>285</v>
      </c>
      <c r="BF19" s="32">
        <v>109.9</v>
      </c>
      <c r="BG19" s="30">
        <v>91</v>
      </c>
      <c r="BH19" s="30">
        <v>13139</v>
      </c>
      <c r="BI19" s="33">
        <v>3373</v>
      </c>
      <c r="BJ19" s="33">
        <v>237</v>
      </c>
      <c r="BK19" s="33">
        <v>2297</v>
      </c>
      <c r="BL19" s="33">
        <v>-161</v>
      </c>
      <c r="BM19" s="33">
        <v>2715</v>
      </c>
      <c r="BN19" s="34">
        <v>21.75</v>
      </c>
      <c r="BO19" s="33">
        <v>54</v>
      </c>
      <c r="BP19" s="33">
        <v>41</v>
      </c>
      <c r="BQ19" s="33">
        <v>-5727</v>
      </c>
      <c r="BR19" s="35">
        <v>5516</v>
      </c>
      <c r="BS19" s="35">
        <v>108</v>
      </c>
      <c r="BT19" s="35">
        <v>99</v>
      </c>
      <c r="BU19" s="36">
        <v>2.1</v>
      </c>
      <c r="BV19" s="36">
        <v>15.9</v>
      </c>
      <c r="BW19" s="36">
        <v>12.3</v>
      </c>
      <c r="BX19" s="36">
        <v>1.3</v>
      </c>
      <c r="BY19" s="36">
        <v>8.6999999999999993</v>
      </c>
      <c r="BZ19" s="36">
        <v>73.400000000000006</v>
      </c>
      <c r="CA19" s="37">
        <v>63</v>
      </c>
      <c r="CB19" s="37">
        <v>22.6</v>
      </c>
      <c r="CC19" s="38">
        <v>126</v>
      </c>
      <c r="CD19" s="38">
        <v>1014</v>
      </c>
      <c r="CE19" s="38">
        <v>4</v>
      </c>
      <c r="CF19" s="38">
        <v>66</v>
      </c>
      <c r="CG19" s="38">
        <v>5</v>
      </c>
      <c r="CH19" s="38">
        <v>1067</v>
      </c>
      <c r="CI19" s="37">
        <v>39.6</v>
      </c>
      <c r="CJ19" s="37">
        <v>3.4</v>
      </c>
      <c r="CK19" s="37">
        <v>-0.8</v>
      </c>
      <c r="CL19" s="39" t="s">
        <v>664</v>
      </c>
    </row>
    <row r="20" spans="1:90">
      <c r="A20" s="42"/>
      <c r="B20" s="21" t="s">
        <v>891</v>
      </c>
      <c r="C20" s="22" t="s">
        <v>891</v>
      </c>
      <c r="D20" s="23" t="s">
        <v>99</v>
      </c>
      <c r="E20" s="23" t="s">
        <v>892</v>
      </c>
      <c r="F20" s="24" t="s">
        <v>893</v>
      </c>
      <c r="G20" s="23" t="s">
        <v>894</v>
      </c>
      <c r="H20" s="23" t="s">
        <v>895</v>
      </c>
      <c r="I20" s="25" t="s">
        <v>896</v>
      </c>
      <c r="J20" s="26">
        <v>62.805359299999999</v>
      </c>
      <c r="K20" s="27">
        <v>23.5068986</v>
      </c>
      <c r="L20" s="26">
        <v>3675</v>
      </c>
      <c r="M20" s="26">
        <v>25.4</v>
      </c>
      <c r="N20" s="26">
        <v>4.0999999999999996</v>
      </c>
      <c r="O20" s="26">
        <v>14.3</v>
      </c>
      <c r="P20" s="26">
        <v>44.7</v>
      </c>
      <c r="Q20" s="26">
        <v>1.3</v>
      </c>
      <c r="R20" s="26">
        <v>1</v>
      </c>
      <c r="S20" s="26">
        <v>0</v>
      </c>
      <c r="T20" s="26">
        <v>9.1999999999999993</v>
      </c>
      <c r="U20" s="26">
        <v>0</v>
      </c>
      <c r="V20" s="26">
        <v>0</v>
      </c>
      <c r="W20" s="26">
        <v>0</v>
      </c>
      <c r="X20" s="26">
        <v>0</v>
      </c>
      <c r="Y20" s="26">
        <v>0</v>
      </c>
      <c r="Z20" s="26">
        <v>0</v>
      </c>
      <c r="AA20" s="26">
        <v>0</v>
      </c>
      <c r="AB20" s="26">
        <v>0</v>
      </c>
      <c r="AC20" s="26">
        <v>0</v>
      </c>
      <c r="AD20" s="26">
        <v>6</v>
      </c>
      <c r="AE20" s="26">
        <v>0</v>
      </c>
      <c r="AF20" s="26">
        <v>3</v>
      </c>
      <c r="AG20" s="26">
        <v>10</v>
      </c>
      <c r="AH20" s="26">
        <v>0</v>
      </c>
      <c r="AI20" s="26">
        <v>0</v>
      </c>
      <c r="AJ20" s="26">
        <v>0</v>
      </c>
      <c r="AK20" s="26">
        <v>2</v>
      </c>
      <c r="AL20" s="26">
        <v>0</v>
      </c>
      <c r="AM20" s="26">
        <v>0</v>
      </c>
      <c r="AN20" s="26">
        <v>0</v>
      </c>
      <c r="AO20" s="26">
        <v>0</v>
      </c>
      <c r="AP20" s="26">
        <v>0</v>
      </c>
      <c r="AQ20" s="26">
        <v>0</v>
      </c>
      <c r="AR20" s="26">
        <v>0</v>
      </c>
      <c r="AS20" s="26">
        <v>0</v>
      </c>
      <c r="AT20" s="28">
        <v>0</v>
      </c>
      <c r="AU20" s="28">
        <v>3</v>
      </c>
      <c r="AV20" s="28">
        <v>3</v>
      </c>
      <c r="AW20" s="28">
        <v>3</v>
      </c>
      <c r="AX20" s="28">
        <v>3.5</v>
      </c>
      <c r="AY20" s="29">
        <v>71.5</v>
      </c>
      <c r="AZ20" s="29">
        <v>10.3</v>
      </c>
      <c r="BA20" s="30">
        <v>164</v>
      </c>
      <c r="BB20" s="29">
        <v>-6.8</v>
      </c>
      <c r="BC20" s="29">
        <v>-8.8000000000000007</v>
      </c>
      <c r="BD20" s="31">
        <v>-14.3</v>
      </c>
      <c r="BE20" s="30">
        <v>278</v>
      </c>
      <c r="BF20" s="32">
        <v>91.9</v>
      </c>
      <c r="BG20" s="30">
        <v>94</v>
      </c>
      <c r="BH20" s="30">
        <v>12347</v>
      </c>
      <c r="BI20" s="33">
        <v>2961</v>
      </c>
      <c r="BJ20" s="33">
        <v>164</v>
      </c>
      <c r="BK20" s="33">
        <v>2014</v>
      </c>
      <c r="BL20" s="33">
        <v>-123</v>
      </c>
      <c r="BM20" s="33">
        <v>3359</v>
      </c>
      <c r="BN20" s="34">
        <v>21</v>
      </c>
      <c r="BO20" s="33">
        <v>58</v>
      </c>
      <c r="BP20" s="33">
        <v>41</v>
      </c>
      <c r="BQ20" s="33">
        <v>-6104</v>
      </c>
      <c r="BR20" s="35">
        <v>8500</v>
      </c>
      <c r="BS20" s="35">
        <v>96</v>
      </c>
      <c r="BT20" s="35">
        <v>126</v>
      </c>
      <c r="BU20" s="36">
        <v>1.9</v>
      </c>
      <c r="BV20" s="36" t="s">
        <v>128</v>
      </c>
      <c r="BW20" s="36" t="s">
        <v>128</v>
      </c>
      <c r="BX20" s="36">
        <v>0.3</v>
      </c>
      <c r="BY20" s="36">
        <v>7.4</v>
      </c>
      <c r="BZ20" s="36">
        <v>79.7</v>
      </c>
      <c r="CA20" s="37">
        <v>68.8</v>
      </c>
      <c r="CB20" s="37">
        <v>26.4</v>
      </c>
      <c r="CC20" s="38">
        <v>80</v>
      </c>
      <c r="CD20" s="38">
        <v>1020</v>
      </c>
      <c r="CE20" s="38">
        <v>2</v>
      </c>
      <c r="CF20" s="38">
        <v>65</v>
      </c>
      <c r="CG20" s="38">
        <v>3</v>
      </c>
      <c r="CH20" s="38">
        <v>745</v>
      </c>
      <c r="CI20" s="37" t="s">
        <v>128</v>
      </c>
      <c r="CJ20" s="37">
        <v>2.1</v>
      </c>
      <c r="CK20" s="37">
        <v>-0.3</v>
      </c>
      <c r="CL20" s="39" t="s">
        <v>897</v>
      </c>
    </row>
    <row r="21" spans="1:90">
      <c r="A21" s="42"/>
      <c r="B21" s="21" t="s">
        <v>898</v>
      </c>
      <c r="C21" s="22" t="s">
        <v>898</v>
      </c>
      <c r="D21" s="23" t="s">
        <v>99</v>
      </c>
      <c r="E21" s="23" t="s">
        <v>899</v>
      </c>
      <c r="F21" s="24" t="s">
        <v>900</v>
      </c>
      <c r="G21" s="23" t="s">
        <v>901</v>
      </c>
      <c r="H21" s="23" t="s">
        <v>902</v>
      </c>
      <c r="I21" s="25" t="s">
        <v>903</v>
      </c>
      <c r="J21" s="26">
        <v>62.616751999999998</v>
      </c>
      <c r="K21" s="27">
        <v>22.401010200000002</v>
      </c>
      <c r="L21" s="26">
        <v>21436</v>
      </c>
      <c r="M21" s="26">
        <v>22.3</v>
      </c>
      <c r="N21" s="26">
        <v>14.2</v>
      </c>
      <c r="O21" s="26">
        <v>17.100000000000001</v>
      </c>
      <c r="P21" s="26">
        <v>37.299999999999997</v>
      </c>
      <c r="Q21" s="26">
        <v>0</v>
      </c>
      <c r="R21" s="26">
        <v>4.8</v>
      </c>
      <c r="S21" s="26">
        <v>0</v>
      </c>
      <c r="T21" s="26">
        <v>4.4000000000000004</v>
      </c>
      <c r="U21" s="26">
        <v>0</v>
      </c>
      <c r="V21" s="26">
        <v>0</v>
      </c>
      <c r="W21" s="26">
        <v>0</v>
      </c>
      <c r="X21" s="26">
        <v>0</v>
      </c>
      <c r="Y21" s="26">
        <v>0</v>
      </c>
      <c r="Z21" s="26">
        <v>0</v>
      </c>
      <c r="AA21" s="26">
        <v>0</v>
      </c>
      <c r="AB21" s="26">
        <v>0</v>
      </c>
      <c r="AC21" s="26">
        <v>0</v>
      </c>
      <c r="AD21" s="26">
        <v>11</v>
      </c>
      <c r="AE21" s="26">
        <v>6</v>
      </c>
      <c r="AF21" s="26">
        <v>7</v>
      </c>
      <c r="AG21" s="26">
        <v>16</v>
      </c>
      <c r="AH21" s="26">
        <v>0</v>
      </c>
      <c r="AI21" s="26">
        <v>2</v>
      </c>
      <c r="AJ21" s="26">
        <v>0</v>
      </c>
      <c r="AK21" s="26">
        <v>1</v>
      </c>
      <c r="AL21" s="26">
        <v>0</v>
      </c>
      <c r="AM21" s="26">
        <v>0</v>
      </c>
      <c r="AN21" s="26">
        <v>0</v>
      </c>
      <c r="AO21" s="26">
        <v>0</v>
      </c>
      <c r="AP21" s="26">
        <v>0</v>
      </c>
      <c r="AQ21" s="26">
        <v>0</v>
      </c>
      <c r="AR21" s="26">
        <v>0</v>
      </c>
      <c r="AS21" s="26">
        <v>0</v>
      </c>
      <c r="AT21" s="28">
        <v>0</v>
      </c>
      <c r="AU21" s="28">
        <v>3</v>
      </c>
      <c r="AV21" s="28">
        <v>2</v>
      </c>
      <c r="AW21" s="28">
        <v>3</v>
      </c>
      <c r="AX21" s="28">
        <v>2</v>
      </c>
      <c r="AY21" s="29">
        <v>67</v>
      </c>
      <c r="AZ21" s="29">
        <v>13.8</v>
      </c>
      <c r="BA21" s="30">
        <v>168</v>
      </c>
      <c r="BB21" s="29">
        <v>-6</v>
      </c>
      <c r="BC21" s="29">
        <v>-17.899999999999999</v>
      </c>
      <c r="BD21" s="31">
        <v>-7</v>
      </c>
      <c r="BE21" s="30">
        <v>277</v>
      </c>
      <c r="BF21" s="32">
        <v>88.9</v>
      </c>
      <c r="BG21" s="30">
        <v>127</v>
      </c>
      <c r="BH21" s="30">
        <v>12843</v>
      </c>
      <c r="BI21" s="33">
        <v>3011</v>
      </c>
      <c r="BJ21" s="33">
        <v>172</v>
      </c>
      <c r="BK21" s="33">
        <v>3317</v>
      </c>
      <c r="BL21" s="33">
        <v>-126</v>
      </c>
      <c r="BM21" s="33">
        <v>2709</v>
      </c>
      <c r="BN21" s="34">
        <v>21</v>
      </c>
      <c r="BO21" s="33">
        <v>55</v>
      </c>
      <c r="BP21" s="33">
        <v>65</v>
      </c>
      <c r="BQ21" s="33">
        <v>-5991</v>
      </c>
      <c r="BR21" s="35">
        <v>6478</v>
      </c>
      <c r="BS21" s="35">
        <v>113</v>
      </c>
      <c r="BT21" s="35">
        <v>104</v>
      </c>
      <c r="BU21" s="36">
        <v>2.2000000000000002</v>
      </c>
      <c r="BV21" s="36">
        <v>16.5</v>
      </c>
      <c r="BW21" s="36">
        <v>19.100000000000001</v>
      </c>
      <c r="BX21" s="36">
        <v>1.1000000000000001</v>
      </c>
      <c r="BY21" s="36">
        <v>5.7</v>
      </c>
      <c r="BZ21" s="36">
        <v>72.099999999999994</v>
      </c>
      <c r="CA21" s="37">
        <v>64.599999999999994</v>
      </c>
      <c r="CB21" s="37">
        <v>19.8</v>
      </c>
      <c r="CC21" s="38">
        <v>80</v>
      </c>
      <c r="CD21" s="38">
        <v>854</v>
      </c>
      <c r="CE21" s="38">
        <v>3</v>
      </c>
      <c r="CF21" s="38">
        <v>59</v>
      </c>
      <c r="CG21" s="38">
        <v>4</v>
      </c>
      <c r="CH21" s="38">
        <v>1104</v>
      </c>
      <c r="CI21" s="37">
        <v>36</v>
      </c>
      <c r="CJ21" s="37">
        <v>5.8</v>
      </c>
      <c r="CK21" s="37">
        <v>-1.4</v>
      </c>
      <c r="CL21" s="39" t="s">
        <v>904</v>
      </c>
    </row>
    <row r="22" spans="1:90">
      <c r="A22" s="42"/>
      <c r="B22" s="21" t="s">
        <v>979</v>
      </c>
      <c r="C22" s="22" t="s">
        <v>979</v>
      </c>
      <c r="D22" s="23" t="s">
        <v>99</v>
      </c>
      <c r="E22" s="23" t="s">
        <v>980</v>
      </c>
      <c r="F22" s="24" t="s">
        <v>981</v>
      </c>
      <c r="G22" s="23" t="s">
        <v>982</v>
      </c>
      <c r="H22" s="23" t="s">
        <v>983</v>
      </c>
      <c r="I22" s="25" t="s">
        <v>984</v>
      </c>
      <c r="J22" s="26">
        <v>63.217829899999998</v>
      </c>
      <c r="K22" s="27">
        <v>23.626218999999999</v>
      </c>
      <c r="L22" s="26">
        <v>3177</v>
      </c>
      <c r="M22" s="26">
        <v>10.8</v>
      </c>
      <c r="N22" s="26">
        <v>7.6</v>
      </c>
      <c r="O22" s="26">
        <v>11.1</v>
      </c>
      <c r="P22" s="26">
        <v>62.9</v>
      </c>
      <c r="Q22" s="26">
        <v>0</v>
      </c>
      <c r="R22" s="26">
        <v>0</v>
      </c>
      <c r="S22" s="26">
        <v>0</v>
      </c>
      <c r="T22" s="26">
        <v>7.6</v>
      </c>
      <c r="U22" s="26">
        <v>0</v>
      </c>
      <c r="V22" s="26">
        <v>0</v>
      </c>
      <c r="W22" s="26">
        <v>0</v>
      </c>
      <c r="X22" s="26">
        <v>0</v>
      </c>
      <c r="Y22" s="26">
        <v>0</v>
      </c>
      <c r="Z22" s="26">
        <v>0</v>
      </c>
      <c r="AA22" s="26">
        <v>0</v>
      </c>
      <c r="AB22" s="26">
        <v>0</v>
      </c>
      <c r="AC22" s="26">
        <v>0</v>
      </c>
      <c r="AD22" s="26">
        <v>2</v>
      </c>
      <c r="AE22" s="26">
        <v>1</v>
      </c>
      <c r="AF22" s="26">
        <v>2</v>
      </c>
      <c r="AG22" s="26">
        <v>15</v>
      </c>
      <c r="AH22" s="26">
        <v>0</v>
      </c>
      <c r="AI22" s="26">
        <v>0</v>
      </c>
      <c r="AJ22" s="26">
        <v>0</v>
      </c>
      <c r="AK22" s="26">
        <v>1</v>
      </c>
      <c r="AL22" s="26">
        <v>0</v>
      </c>
      <c r="AM22" s="26">
        <v>0</v>
      </c>
      <c r="AN22" s="26">
        <v>0</v>
      </c>
      <c r="AO22" s="26">
        <v>0</v>
      </c>
      <c r="AP22" s="26">
        <v>0</v>
      </c>
      <c r="AQ22" s="26">
        <v>0</v>
      </c>
      <c r="AR22" s="26">
        <v>0</v>
      </c>
      <c r="AS22" s="26">
        <v>0</v>
      </c>
      <c r="AT22" s="28">
        <v>0</v>
      </c>
      <c r="AU22" s="28">
        <v>2.5</v>
      </c>
      <c r="AV22" s="28">
        <v>2</v>
      </c>
      <c r="AW22" s="28">
        <v>4</v>
      </c>
      <c r="AX22" s="28">
        <v>3</v>
      </c>
      <c r="AY22" s="29">
        <v>67.3</v>
      </c>
      <c r="AZ22" s="29">
        <v>11.6</v>
      </c>
      <c r="BA22" s="30">
        <v>179</v>
      </c>
      <c r="BB22" s="29">
        <v>-7.6</v>
      </c>
      <c r="BC22" s="29">
        <v>-28.3</v>
      </c>
      <c r="BD22" s="31">
        <v>-13.7</v>
      </c>
      <c r="BE22" s="30">
        <v>287</v>
      </c>
      <c r="BF22" s="32">
        <v>91.3</v>
      </c>
      <c r="BG22" s="30">
        <v>84</v>
      </c>
      <c r="BH22" s="30">
        <v>12253</v>
      </c>
      <c r="BI22" s="33">
        <v>3202</v>
      </c>
      <c r="BJ22" s="33">
        <v>347</v>
      </c>
      <c r="BK22" s="33">
        <v>3332</v>
      </c>
      <c r="BL22" s="33">
        <v>-407</v>
      </c>
      <c r="BM22" s="33">
        <v>3139</v>
      </c>
      <c r="BN22" s="34">
        <v>21</v>
      </c>
      <c r="BO22" s="33">
        <v>55</v>
      </c>
      <c r="BP22" s="33">
        <v>61</v>
      </c>
      <c r="BQ22" s="33">
        <v>-5826</v>
      </c>
      <c r="BR22" s="35">
        <v>6043</v>
      </c>
      <c r="BS22" s="35">
        <v>138</v>
      </c>
      <c r="BT22" s="35">
        <v>95</v>
      </c>
      <c r="BU22" s="36">
        <v>3.2</v>
      </c>
      <c r="BV22" s="36" t="s">
        <v>128</v>
      </c>
      <c r="BW22" s="36" t="s">
        <v>128</v>
      </c>
      <c r="BX22" s="36">
        <v>0.7</v>
      </c>
      <c r="BY22" s="36">
        <v>4</v>
      </c>
      <c r="BZ22" s="36">
        <v>79.400000000000006</v>
      </c>
      <c r="CA22" s="37">
        <v>71</v>
      </c>
      <c r="CB22" s="37">
        <v>30.8</v>
      </c>
      <c r="CC22" s="38">
        <v>88</v>
      </c>
      <c r="CD22" s="38">
        <v>829</v>
      </c>
      <c r="CE22" s="38">
        <v>2</v>
      </c>
      <c r="CF22" s="38">
        <v>50</v>
      </c>
      <c r="CG22" s="38">
        <v>3</v>
      </c>
      <c r="CH22" s="38">
        <v>1150</v>
      </c>
      <c r="CI22" s="37" t="s">
        <v>128</v>
      </c>
      <c r="CJ22" s="37">
        <v>1.9</v>
      </c>
      <c r="CK22" s="37">
        <v>-1.4</v>
      </c>
      <c r="CL22" s="39" t="s">
        <v>985</v>
      </c>
    </row>
    <row r="23" spans="1:90">
      <c r="A23" s="42"/>
      <c r="B23" s="21" t="s">
        <v>994</v>
      </c>
      <c r="C23" s="22" t="s">
        <v>995</v>
      </c>
      <c r="D23" s="23" t="s">
        <v>99</v>
      </c>
      <c r="E23" s="23" t="s">
        <v>996</v>
      </c>
      <c r="F23" s="24" t="s">
        <v>997</v>
      </c>
      <c r="G23" s="23" t="s">
        <v>998</v>
      </c>
      <c r="H23" s="23" t="s">
        <v>999</v>
      </c>
      <c r="I23" s="25" t="s">
        <v>1000</v>
      </c>
      <c r="J23" s="26">
        <v>62.972045000000001</v>
      </c>
      <c r="K23" s="27">
        <v>23.0024801</v>
      </c>
      <c r="L23" s="26">
        <v>14547</v>
      </c>
      <c r="M23" s="26">
        <v>30.6</v>
      </c>
      <c r="N23" s="26">
        <v>8</v>
      </c>
      <c r="O23" s="26">
        <v>12.6</v>
      </c>
      <c r="P23" s="26">
        <v>36.200000000000003</v>
      </c>
      <c r="Q23" s="26">
        <v>1.1000000000000001</v>
      </c>
      <c r="R23" s="26">
        <v>3.4</v>
      </c>
      <c r="S23" s="26">
        <v>0</v>
      </c>
      <c r="T23" s="26">
        <v>8</v>
      </c>
      <c r="U23" s="26">
        <v>0</v>
      </c>
      <c r="V23" s="26">
        <v>0</v>
      </c>
      <c r="W23" s="26">
        <v>0</v>
      </c>
      <c r="X23" s="26">
        <v>0</v>
      </c>
      <c r="Y23" s="26">
        <v>0</v>
      </c>
      <c r="Z23" s="26">
        <v>0</v>
      </c>
      <c r="AA23" s="26">
        <v>0</v>
      </c>
      <c r="AB23" s="26">
        <v>0</v>
      </c>
      <c r="AC23" s="26">
        <v>0</v>
      </c>
      <c r="AD23" s="26">
        <v>11</v>
      </c>
      <c r="AE23" s="26">
        <v>3</v>
      </c>
      <c r="AF23" s="26">
        <v>4</v>
      </c>
      <c r="AG23" s="26">
        <v>13</v>
      </c>
      <c r="AH23" s="26">
        <v>0</v>
      </c>
      <c r="AI23" s="26">
        <v>1</v>
      </c>
      <c r="AJ23" s="26">
        <v>0</v>
      </c>
      <c r="AK23" s="26">
        <v>3</v>
      </c>
      <c r="AL23" s="26">
        <v>0</v>
      </c>
      <c r="AM23" s="26">
        <v>0</v>
      </c>
      <c r="AN23" s="26">
        <v>0</v>
      </c>
      <c r="AO23" s="26">
        <v>0</v>
      </c>
      <c r="AP23" s="26">
        <v>0</v>
      </c>
      <c r="AQ23" s="26">
        <v>0</v>
      </c>
      <c r="AR23" s="26">
        <v>0</v>
      </c>
      <c r="AS23" s="26">
        <v>0</v>
      </c>
      <c r="AT23" s="28">
        <v>0</v>
      </c>
      <c r="AU23" s="28">
        <v>4</v>
      </c>
      <c r="AV23" s="28">
        <v>3</v>
      </c>
      <c r="AW23" s="28">
        <v>4</v>
      </c>
      <c r="AX23" s="28">
        <v>3</v>
      </c>
      <c r="AY23" s="29">
        <v>70.400000000000006</v>
      </c>
      <c r="AZ23" s="29">
        <v>11.8</v>
      </c>
      <c r="BA23" s="30">
        <v>153</v>
      </c>
      <c r="BB23" s="29">
        <v>0.8</v>
      </c>
      <c r="BC23" s="29">
        <v>-7.6</v>
      </c>
      <c r="BD23" s="31">
        <v>4.8</v>
      </c>
      <c r="BE23" s="30">
        <v>324</v>
      </c>
      <c r="BF23" s="32">
        <v>78.8</v>
      </c>
      <c r="BG23" s="30">
        <v>80</v>
      </c>
      <c r="BH23" s="30">
        <v>14031</v>
      </c>
      <c r="BI23" s="33">
        <v>3315</v>
      </c>
      <c r="BJ23" s="33">
        <v>172</v>
      </c>
      <c r="BK23" s="33">
        <v>3158</v>
      </c>
      <c r="BL23" s="33">
        <v>-127</v>
      </c>
      <c r="BM23" s="33">
        <v>2299</v>
      </c>
      <c r="BN23" s="34">
        <v>21</v>
      </c>
      <c r="BO23" s="33">
        <v>40</v>
      </c>
      <c r="BP23" s="33">
        <v>66</v>
      </c>
      <c r="BQ23" s="33">
        <v>-5262</v>
      </c>
      <c r="BR23" s="35">
        <v>6134</v>
      </c>
      <c r="BS23" s="35">
        <v>120</v>
      </c>
      <c r="BT23" s="35">
        <v>100</v>
      </c>
      <c r="BU23" s="36">
        <v>1.5</v>
      </c>
      <c r="BV23" s="36">
        <v>12.9</v>
      </c>
      <c r="BW23" s="36">
        <v>10.9</v>
      </c>
      <c r="BX23" s="36">
        <v>1.4</v>
      </c>
      <c r="BY23" s="36">
        <v>4.9000000000000004</v>
      </c>
      <c r="BZ23" s="36">
        <v>70.099999999999994</v>
      </c>
      <c r="CA23" s="37">
        <v>67.3</v>
      </c>
      <c r="CB23" s="37">
        <v>17</v>
      </c>
      <c r="CC23" s="38">
        <v>126</v>
      </c>
      <c r="CD23" s="38">
        <v>707</v>
      </c>
      <c r="CE23" s="38">
        <v>3</v>
      </c>
      <c r="CF23" s="38">
        <v>62</v>
      </c>
      <c r="CG23" s="38">
        <v>6</v>
      </c>
      <c r="CH23" s="38">
        <v>677</v>
      </c>
      <c r="CI23" s="37">
        <v>31.4</v>
      </c>
      <c r="CJ23" s="37">
        <v>3.5</v>
      </c>
      <c r="CK23" s="37">
        <v>-0.3</v>
      </c>
      <c r="CL23" s="39" t="s">
        <v>1001</v>
      </c>
    </row>
    <row r="24" spans="1:90">
      <c r="A24" s="42"/>
      <c r="B24" s="21" t="s">
        <v>1787</v>
      </c>
      <c r="C24" s="22" t="s">
        <v>1787</v>
      </c>
      <c r="D24" s="23" t="s">
        <v>99</v>
      </c>
      <c r="E24" s="23" t="s">
        <v>1788</v>
      </c>
      <c r="F24" s="24" t="s">
        <v>1789</v>
      </c>
      <c r="G24" s="23" t="s">
        <v>1790</v>
      </c>
      <c r="H24" s="23" t="s">
        <v>1791</v>
      </c>
      <c r="I24" s="25" t="s">
        <v>1792</v>
      </c>
      <c r="J24" s="26">
        <v>62.786506699999997</v>
      </c>
      <c r="K24" s="27">
        <v>22.843139900000001</v>
      </c>
      <c r="L24" s="26">
        <v>62111</v>
      </c>
      <c r="M24" s="26">
        <v>29.7</v>
      </c>
      <c r="N24" s="26">
        <v>16.3</v>
      </c>
      <c r="O24" s="26">
        <v>9.6999999999999993</v>
      </c>
      <c r="P24" s="26">
        <v>33.799999999999997</v>
      </c>
      <c r="Q24" s="26">
        <v>3.4</v>
      </c>
      <c r="R24" s="26">
        <v>2.1</v>
      </c>
      <c r="S24" s="26">
        <v>0</v>
      </c>
      <c r="T24" s="26">
        <v>4.8</v>
      </c>
      <c r="U24" s="26">
        <v>0</v>
      </c>
      <c r="V24" s="26">
        <v>0.2</v>
      </c>
      <c r="W24" s="26">
        <v>0</v>
      </c>
      <c r="X24" s="26">
        <v>0</v>
      </c>
      <c r="Y24" s="26">
        <v>0</v>
      </c>
      <c r="Z24" s="26">
        <v>0</v>
      </c>
      <c r="AA24" s="26">
        <v>0.1</v>
      </c>
      <c r="AB24" s="26">
        <v>0</v>
      </c>
      <c r="AC24" s="26">
        <v>0</v>
      </c>
      <c r="AD24" s="26">
        <v>16</v>
      </c>
      <c r="AE24" s="26">
        <v>8</v>
      </c>
      <c r="AF24" s="26">
        <v>5</v>
      </c>
      <c r="AG24" s="26">
        <v>18</v>
      </c>
      <c r="AH24" s="26">
        <v>1</v>
      </c>
      <c r="AI24" s="26">
        <v>1</v>
      </c>
      <c r="AJ24" s="26">
        <v>0</v>
      </c>
      <c r="AK24" s="26">
        <v>2</v>
      </c>
      <c r="AL24" s="26">
        <v>0</v>
      </c>
      <c r="AM24" s="26">
        <v>0</v>
      </c>
      <c r="AN24" s="26">
        <v>0</v>
      </c>
      <c r="AO24" s="26">
        <v>0</v>
      </c>
      <c r="AP24" s="26">
        <v>0</v>
      </c>
      <c r="AQ24" s="26">
        <v>0</v>
      </c>
      <c r="AR24" s="26">
        <v>0</v>
      </c>
      <c r="AS24" s="26">
        <v>0</v>
      </c>
      <c r="AT24" s="28">
        <v>0</v>
      </c>
      <c r="AU24" s="28">
        <v>5</v>
      </c>
      <c r="AV24" s="28">
        <v>3</v>
      </c>
      <c r="AW24" s="28">
        <v>4</v>
      </c>
      <c r="AX24" s="28">
        <v>3</v>
      </c>
      <c r="AY24" s="29">
        <v>70.400000000000006</v>
      </c>
      <c r="AZ24" s="29">
        <v>12.8</v>
      </c>
      <c r="BA24" s="30">
        <v>132</v>
      </c>
      <c r="BB24" s="29">
        <v>7.4</v>
      </c>
      <c r="BC24" s="29">
        <v>-12</v>
      </c>
      <c r="BD24" s="31">
        <v>11.4</v>
      </c>
      <c r="BE24" s="30">
        <v>367</v>
      </c>
      <c r="BF24" s="32">
        <v>111.4</v>
      </c>
      <c r="BG24" s="30">
        <v>67</v>
      </c>
      <c r="BH24" s="30">
        <v>16129</v>
      </c>
      <c r="BI24" s="33">
        <v>3962</v>
      </c>
      <c r="BJ24" s="33">
        <v>358</v>
      </c>
      <c r="BK24" s="33">
        <v>3663</v>
      </c>
      <c r="BL24" s="33">
        <v>-495</v>
      </c>
      <c r="BM24" s="33">
        <v>1350</v>
      </c>
      <c r="BN24" s="34">
        <v>21</v>
      </c>
      <c r="BO24" s="33">
        <v>47</v>
      </c>
      <c r="BP24" s="33">
        <v>70</v>
      </c>
      <c r="BQ24" s="33">
        <v>-5191</v>
      </c>
      <c r="BR24" s="35">
        <v>5825</v>
      </c>
      <c r="BS24" s="35">
        <v>101</v>
      </c>
      <c r="BT24" s="35">
        <v>86</v>
      </c>
      <c r="BU24" s="36">
        <v>1.1000000000000001</v>
      </c>
      <c r="BV24" s="36">
        <v>15.6</v>
      </c>
      <c r="BW24" s="36">
        <v>15.4</v>
      </c>
      <c r="BX24" s="36">
        <v>2</v>
      </c>
      <c r="BY24" s="36">
        <v>5.5</v>
      </c>
      <c r="BZ24" s="36">
        <v>56.4</v>
      </c>
      <c r="CA24" s="37">
        <v>58.9</v>
      </c>
      <c r="CB24" s="37">
        <v>17.399999999999999</v>
      </c>
      <c r="CC24" s="38">
        <v>145</v>
      </c>
      <c r="CD24" s="38">
        <v>882</v>
      </c>
      <c r="CE24" s="38">
        <v>5</v>
      </c>
      <c r="CF24" s="38">
        <v>123</v>
      </c>
      <c r="CG24" s="38">
        <v>7</v>
      </c>
      <c r="CH24" s="38">
        <v>872</v>
      </c>
      <c r="CI24" s="37">
        <v>34.1</v>
      </c>
      <c r="CJ24" s="37">
        <v>3.5</v>
      </c>
      <c r="CK24" s="37">
        <v>0.4</v>
      </c>
      <c r="CL24" s="39" t="s">
        <v>1793</v>
      </c>
    </row>
    <row r="25" spans="1:90">
      <c r="A25" s="42"/>
      <c r="B25" s="21" t="s">
        <v>1859</v>
      </c>
      <c r="C25" s="22" t="s">
        <v>1859</v>
      </c>
      <c r="D25" s="23" t="s">
        <v>99</v>
      </c>
      <c r="E25" s="23" t="s">
        <v>1860</v>
      </c>
      <c r="F25" s="24" t="s">
        <v>1861</v>
      </c>
      <c r="G25" s="23" t="s">
        <v>1862</v>
      </c>
      <c r="H25" s="23" t="s">
        <v>1863</v>
      </c>
      <c r="I25" s="25" t="s">
        <v>1864</v>
      </c>
      <c r="J25" s="26">
        <v>62.873648199999998</v>
      </c>
      <c r="K25" s="27">
        <v>24.2046317</v>
      </c>
      <c r="L25" s="26">
        <v>2184</v>
      </c>
      <c r="M25" s="26">
        <v>10.4</v>
      </c>
      <c r="N25" s="26">
        <v>1.6</v>
      </c>
      <c r="O25" s="26">
        <v>18.899999999999999</v>
      </c>
      <c r="P25" s="26">
        <v>46.7</v>
      </c>
      <c r="Q25" s="26">
        <v>0</v>
      </c>
      <c r="R25" s="26">
        <v>6.3</v>
      </c>
      <c r="S25" s="26">
        <v>0</v>
      </c>
      <c r="T25" s="26">
        <v>16</v>
      </c>
      <c r="U25" s="26">
        <v>0</v>
      </c>
      <c r="V25" s="26">
        <v>0</v>
      </c>
      <c r="W25" s="26">
        <v>0</v>
      </c>
      <c r="X25" s="26">
        <v>0</v>
      </c>
      <c r="Y25" s="26">
        <v>0</v>
      </c>
      <c r="Z25" s="26">
        <v>0</v>
      </c>
      <c r="AA25" s="26">
        <v>0</v>
      </c>
      <c r="AB25" s="26">
        <v>0</v>
      </c>
      <c r="AC25" s="26">
        <v>0</v>
      </c>
      <c r="AD25" s="26">
        <v>2</v>
      </c>
      <c r="AE25" s="26">
        <v>0</v>
      </c>
      <c r="AF25" s="26">
        <v>4</v>
      </c>
      <c r="AG25" s="26">
        <v>11</v>
      </c>
      <c r="AH25" s="26">
        <v>0</v>
      </c>
      <c r="AI25" s="26">
        <v>1</v>
      </c>
      <c r="AJ25" s="26">
        <v>0</v>
      </c>
      <c r="AK25" s="26">
        <v>3</v>
      </c>
      <c r="AL25" s="26">
        <v>0</v>
      </c>
      <c r="AM25" s="26">
        <v>0</v>
      </c>
      <c r="AN25" s="26">
        <v>0</v>
      </c>
      <c r="AO25" s="26">
        <v>0</v>
      </c>
      <c r="AP25" s="26">
        <v>0</v>
      </c>
      <c r="AQ25" s="26">
        <v>0</v>
      </c>
      <c r="AR25" s="26">
        <v>0</v>
      </c>
      <c r="AS25" s="26">
        <v>0</v>
      </c>
      <c r="AT25" s="28">
        <v>0</v>
      </c>
      <c r="AU25" s="28">
        <v>1</v>
      </c>
      <c r="AV25" s="28">
        <v>1</v>
      </c>
      <c r="AW25" s="28">
        <v>3</v>
      </c>
      <c r="AX25" s="28">
        <v>3.5</v>
      </c>
      <c r="AY25" s="29">
        <v>62.7</v>
      </c>
      <c r="AZ25" s="29">
        <v>18.600000000000001</v>
      </c>
      <c r="BA25" s="30">
        <v>201</v>
      </c>
      <c r="BB25" s="29">
        <v>-8.6999999999999993</v>
      </c>
      <c r="BC25" s="29">
        <v>-24.5</v>
      </c>
      <c r="BD25" s="31">
        <v>-10.4</v>
      </c>
      <c r="BE25" s="30">
        <v>241</v>
      </c>
      <c r="BF25" s="32">
        <v>102.2</v>
      </c>
      <c r="BG25" s="30">
        <v>99</v>
      </c>
      <c r="BH25" s="30">
        <v>10087</v>
      </c>
      <c r="BI25" s="33">
        <v>2754</v>
      </c>
      <c r="BJ25" s="33">
        <v>219</v>
      </c>
      <c r="BK25" s="33">
        <v>4125</v>
      </c>
      <c r="BL25" s="33">
        <v>112</v>
      </c>
      <c r="BM25" s="33">
        <v>3633</v>
      </c>
      <c r="BN25" s="34">
        <v>21.75</v>
      </c>
      <c r="BO25" s="33">
        <v>38</v>
      </c>
      <c r="BP25" s="33">
        <v>40</v>
      </c>
      <c r="BQ25" s="33">
        <v>-5881</v>
      </c>
      <c r="BR25" s="35">
        <v>5788</v>
      </c>
      <c r="BS25" s="35">
        <v>106</v>
      </c>
      <c r="BT25" s="35">
        <v>170</v>
      </c>
      <c r="BU25" s="36">
        <v>2.2000000000000002</v>
      </c>
      <c r="BV25" s="36" t="s">
        <v>128</v>
      </c>
      <c r="BW25" s="36" t="s">
        <v>128</v>
      </c>
      <c r="BX25" s="36">
        <v>0.8</v>
      </c>
      <c r="BY25" s="36">
        <v>5.6</v>
      </c>
      <c r="BZ25" s="36">
        <v>77.8</v>
      </c>
      <c r="CA25" s="37">
        <v>64.900000000000006</v>
      </c>
      <c r="CB25" s="37">
        <v>29.8</v>
      </c>
      <c r="CC25" s="38">
        <v>111</v>
      </c>
      <c r="CD25" s="38">
        <v>981</v>
      </c>
      <c r="CE25" s="38">
        <v>0</v>
      </c>
      <c r="CF25" s="38">
        <v>688</v>
      </c>
      <c r="CG25" s="38">
        <v>6</v>
      </c>
      <c r="CH25" s="38">
        <v>533</v>
      </c>
      <c r="CI25" s="37" t="s">
        <v>128</v>
      </c>
      <c r="CJ25" s="37">
        <v>2.7</v>
      </c>
      <c r="CK25" s="37">
        <v>-1</v>
      </c>
      <c r="CL25" s="39" t="s">
        <v>1865</v>
      </c>
    </row>
    <row r="26" spans="1:90">
      <c r="A26" s="42"/>
      <c r="B26" s="21" t="s">
        <v>1973</v>
      </c>
      <c r="C26" s="22" t="s">
        <v>1974</v>
      </c>
      <c r="D26" s="23" t="s">
        <v>99</v>
      </c>
      <c r="E26" s="23" t="s">
        <v>1975</v>
      </c>
      <c r="F26" s="24" t="s">
        <v>1976</v>
      </c>
      <c r="G26" s="23" t="s">
        <v>1977</v>
      </c>
      <c r="H26" s="23" t="s">
        <v>1978</v>
      </c>
      <c r="I26" s="25" t="s">
        <v>656</v>
      </c>
      <c r="J26" s="26">
        <v>62.479430899999997</v>
      </c>
      <c r="K26" s="27">
        <v>21.739135900000001</v>
      </c>
      <c r="L26" s="26">
        <v>5359</v>
      </c>
      <c r="M26" s="26">
        <v>26.3</v>
      </c>
      <c r="N26" s="26">
        <v>6</v>
      </c>
      <c r="O26" s="26">
        <v>12</v>
      </c>
      <c r="P26" s="26">
        <v>41.3</v>
      </c>
      <c r="Q26" s="26">
        <v>0</v>
      </c>
      <c r="R26" s="26">
        <v>12.3</v>
      </c>
      <c r="S26" s="26">
        <v>0</v>
      </c>
      <c r="T26" s="26">
        <v>2.2000000000000002</v>
      </c>
      <c r="U26" s="26">
        <v>0</v>
      </c>
      <c r="V26" s="26">
        <v>0</v>
      </c>
      <c r="W26" s="26">
        <v>0</v>
      </c>
      <c r="X26" s="26">
        <v>0</v>
      </c>
      <c r="Y26" s="26">
        <v>0</v>
      </c>
      <c r="Z26" s="26">
        <v>0</v>
      </c>
      <c r="AA26" s="26">
        <v>0</v>
      </c>
      <c r="AB26" s="26">
        <v>0</v>
      </c>
      <c r="AC26" s="26">
        <v>0</v>
      </c>
      <c r="AD26" s="26">
        <v>7</v>
      </c>
      <c r="AE26" s="26">
        <v>1</v>
      </c>
      <c r="AF26" s="26">
        <v>3</v>
      </c>
      <c r="AG26" s="26">
        <v>12</v>
      </c>
      <c r="AH26" s="26">
        <v>0</v>
      </c>
      <c r="AI26" s="26">
        <v>3</v>
      </c>
      <c r="AJ26" s="26">
        <v>0</v>
      </c>
      <c r="AK26" s="26">
        <v>1</v>
      </c>
      <c r="AL26" s="26">
        <v>0</v>
      </c>
      <c r="AM26" s="26">
        <v>0</v>
      </c>
      <c r="AN26" s="26">
        <v>0</v>
      </c>
      <c r="AO26" s="26">
        <v>0</v>
      </c>
      <c r="AP26" s="26">
        <v>0</v>
      </c>
      <c r="AQ26" s="26">
        <v>0</v>
      </c>
      <c r="AR26" s="26">
        <v>0</v>
      </c>
      <c r="AS26" s="26">
        <v>0</v>
      </c>
      <c r="AT26" s="28">
        <v>0</v>
      </c>
      <c r="AU26" s="28">
        <v>2</v>
      </c>
      <c r="AV26" s="28">
        <v>1</v>
      </c>
      <c r="AW26" s="28">
        <v>3</v>
      </c>
      <c r="AX26" s="28">
        <v>3</v>
      </c>
      <c r="AY26" s="29">
        <v>67.400000000000006</v>
      </c>
      <c r="AZ26" s="29">
        <v>14.1</v>
      </c>
      <c r="BA26" s="30">
        <v>185</v>
      </c>
      <c r="BB26" s="29">
        <v>-9.5</v>
      </c>
      <c r="BC26" s="29">
        <v>-20.8</v>
      </c>
      <c r="BD26" s="31">
        <v>-14</v>
      </c>
      <c r="BE26" s="30">
        <v>254</v>
      </c>
      <c r="BF26" s="32">
        <v>92.5</v>
      </c>
      <c r="BG26" s="30">
        <v>80</v>
      </c>
      <c r="BH26" s="30">
        <v>12143</v>
      </c>
      <c r="BI26" s="33">
        <v>3065</v>
      </c>
      <c r="BJ26" s="33">
        <v>154</v>
      </c>
      <c r="BK26" s="33">
        <v>3898</v>
      </c>
      <c r="BL26" s="33">
        <v>-594</v>
      </c>
      <c r="BM26" s="33">
        <v>3260</v>
      </c>
      <c r="BN26" s="34">
        <v>22</v>
      </c>
      <c r="BO26" s="33">
        <v>43</v>
      </c>
      <c r="BP26" s="33">
        <v>63</v>
      </c>
      <c r="BQ26" s="33">
        <v>-6229</v>
      </c>
      <c r="BR26" s="35">
        <v>8088</v>
      </c>
      <c r="BS26" s="35">
        <v>107</v>
      </c>
      <c r="BT26" s="35">
        <v>124</v>
      </c>
      <c r="BU26" s="36">
        <v>1.7</v>
      </c>
      <c r="BV26" s="36">
        <v>16.600000000000001</v>
      </c>
      <c r="BW26" s="36">
        <v>17.7</v>
      </c>
      <c r="BX26" s="36">
        <v>0.9</v>
      </c>
      <c r="BY26" s="36">
        <v>8.6999999999999993</v>
      </c>
      <c r="BZ26" s="36">
        <v>83.4</v>
      </c>
      <c r="CA26" s="37">
        <v>68</v>
      </c>
      <c r="CB26" s="37">
        <v>22.8</v>
      </c>
      <c r="CC26" s="38">
        <v>92</v>
      </c>
      <c r="CD26" s="38">
        <v>900</v>
      </c>
      <c r="CE26" s="38">
        <v>2</v>
      </c>
      <c r="CF26" s="38">
        <v>87</v>
      </c>
      <c r="CG26" s="38">
        <v>3</v>
      </c>
      <c r="CH26" s="38">
        <v>181</v>
      </c>
      <c r="CI26" s="37">
        <v>36</v>
      </c>
      <c r="CJ26" s="37">
        <v>2.2000000000000002</v>
      </c>
      <c r="CK26" s="37">
        <v>-1</v>
      </c>
      <c r="CL26" s="39" t="s">
        <v>1979</v>
      </c>
    </row>
    <row r="27" spans="1:90">
      <c r="A27" s="42"/>
      <c r="B27" s="21" t="s">
        <v>2186</v>
      </c>
      <c r="C27" s="22" t="s">
        <v>2186</v>
      </c>
      <c r="D27" s="23" t="s">
        <v>99</v>
      </c>
      <c r="E27" s="23" t="s">
        <v>2187</v>
      </c>
      <c r="F27" s="24" t="s">
        <v>2188</v>
      </c>
      <c r="G27" s="23" t="s">
        <v>2189</v>
      </c>
      <c r="H27" s="23" t="s">
        <v>2190</v>
      </c>
      <c r="I27" s="25" t="s">
        <v>2191</v>
      </c>
      <c r="J27" s="26">
        <v>63.160049299999997</v>
      </c>
      <c r="K27" s="27">
        <v>23.824017999999999</v>
      </c>
      <c r="L27" s="26">
        <v>3019</v>
      </c>
      <c r="M27" s="26">
        <v>0</v>
      </c>
      <c r="N27" s="26">
        <v>2.5</v>
      </c>
      <c r="O27" s="26">
        <v>24.2</v>
      </c>
      <c r="P27" s="26">
        <v>38</v>
      </c>
      <c r="Q27" s="26">
        <v>1.4</v>
      </c>
      <c r="R27" s="26">
        <v>6.7</v>
      </c>
      <c r="S27" s="26">
        <v>0</v>
      </c>
      <c r="T27" s="26">
        <v>5.0999999999999996</v>
      </c>
      <c r="U27" s="26">
        <v>0</v>
      </c>
      <c r="V27" s="26">
        <v>0</v>
      </c>
      <c r="W27" s="26">
        <v>0</v>
      </c>
      <c r="X27" s="26">
        <v>0</v>
      </c>
      <c r="Y27" s="26">
        <v>0</v>
      </c>
      <c r="Z27" s="26">
        <v>0</v>
      </c>
      <c r="AA27" s="26">
        <v>0</v>
      </c>
      <c r="AB27" s="26">
        <v>0</v>
      </c>
      <c r="AC27" s="26">
        <v>22.1</v>
      </c>
      <c r="AD27" s="26">
        <v>0</v>
      </c>
      <c r="AE27" s="26">
        <v>0</v>
      </c>
      <c r="AF27" s="26">
        <v>5</v>
      </c>
      <c r="AG27" s="26">
        <v>8</v>
      </c>
      <c r="AH27" s="26">
        <v>0</v>
      </c>
      <c r="AI27" s="26">
        <v>2</v>
      </c>
      <c r="AJ27" s="26">
        <v>0</v>
      </c>
      <c r="AK27" s="26">
        <v>1</v>
      </c>
      <c r="AL27" s="26">
        <v>0</v>
      </c>
      <c r="AM27" s="26">
        <v>0</v>
      </c>
      <c r="AN27" s="26">
        <v>0</v>
      </c>
      <c r="AO27" s="26">
        <v>0</v>
      </c>
      <c r="AP27" s="26">
        <v>0</v>
      </c>
      <c r="AQ27" s="26">
        <v>0</v>
      </c>
      <c r="AR27" s="26">
        <v>0</v>
      </c>
      <c r="AS27" s="26">
        <v>0</v>
      </c>
      <c r="AT27" s="28">
        <v>5</v>
      </c>
      <c r="AU27" s="28">
        <v>3</v>
      </c>
      <c r="AV27" s="28">
        <v>3</v>
      </c>
      <c r="AW27" s="28">
        <v>3</v>
      </c>
      <c r="AX27" s="28">
        <v>3</v>
      </c>
      <c r="AY27" s="29">
        <v>64.8</v>
      </c>
      <c r="AZ27" s="29">
        <v>15</v>
      </c>
      <c r="BA27" s="30">
        <v>176</v>
      </c>
      <c r="BB27" s="29">
        <v>-7.3</v>
      </c>
      <c r="BC27" s="29">
        <v>-27.8</v>
      </c>
      <c r="BD27" s="31">
        <v>-11.8</v>
      </c>
      <c r="BE27" s="30">
        <v>288</v>
      </c>
      <c r="BF27" s="32">
        <v>88.5</v>
      </c>
      <c r="BG27" s="30">
        <v>85</v>
      </c>
      <c r="BH27" s="30">
        <v>13329</v>
      </c>
      <c r="BI27" s="33">
        <v>3426</v>
      </c>
      <c r="BJ27" s="33">
        <v>200</v>
      </c>
      <c r="BK27" s="33">
        <v>4170</v>
      </c>
      <c r="BL27" s="33">
        <v>247</v>
      </c>
      <c r="BM27" s="33">
        <v>2623</v>
      </c>
      <c r="BN27" s="34">
        <v>22.25</v>
      </c>
      <c r="BO27" s="33">
        <v>38</v>
      </c>
      <c r="BP27" s="33">
        <v>69</v>
      </c>
      <c r="BQ27" s="33">
        <v>-5305</v>
      </c>
      <c r="BR27" s="35">
        <v>7659</v>
      </c>
      <c r="BS27" s="35">
        <v>103</v>
      </c>
      <c r="BT27" s="35">
        <v>77</v>
      </c>
      <c r="BU27" s="36">
        <v>2.1</v>
      </c>
      <c r="BV27" s="36">
        <v>22</v>
      </c>
      <c r="BW27" s="36">
        <v>10.8</v>
      </c>
      <c r="BX27" s="36">
        <v>0.9</v>
      </c>
      <c r="BY27" s="36">
        <v>6.7</v>
      </c>
      <c r="BZ27" s="36">
        <v>69.900000000000006</v>
      </c>
      <c r="CA27" s="37">
        <v>71.900000000000006</v>
      </c>
      <c r="CB27" s="37">
        <v>28.2</v>
      </c>
      <c r="CC27" s="38">
        <v>84</v>
      </c>
      <c r="CD27" s="38">
        <v>973</v>
      </c>
      <c r="CE27" s="38">
        <v>1</v>
      </c>
      <c r="CF27" s="38">
        <v>83</v>
      </c>
      <c r="CG27" s="38">
        <v>4</v>
      </c>
      <c r="CH27" s="38">
        <v>448</v>
      </c>
      <c r="CI27" s="37">
        <v>39</v>
      </c>
      <c r="CJ27" s="37">
        <v>5.5</v>
      </c>
      <c r="CK27" s="37">
        <v>-1</v>
      </c>
      <c r="CL27" s="39" t="s">
        <v>2192</v>
      </c>
    </row>
    <row r="28" spans="1:90">
      <c r="A28" s="20">
        <v>46</v>
      </c>
      <c r="B28" s="21" t="s">
        <v>146</v>
      </c>
      <c r="C28" s="22" t="s">
        <v>146</v>
      </c>
      <c r="D28" s="23" t="s">
        <v>147</v>
      </c>
      <c r="E28" s="23" t="s">
        <v>148</v>
      </c>
      <c r="F28" s="24" t="s">
        <v>149</v>
      </c>
      <c r="G28" s="23" t="s">
        <v>150</v>
      </c>
      <c r="H28" s="23" t="s">
        <v>151</v>
      </c>
      <c r="I28" s="25" t="s">
        <v>152</v>
      </c>
      <c r="J28" s="26">
        <v>62.089285699999998</v>
      </c>
      <c r="K28" s="27">
        <v>28.916019899999998</v>
      </c>
      <c r="L28" s="26">
        <v>1448</v>
      </c>
      <c r="M28" s="26">
        <v>0</v>
      </c>
      <c r="N28" s="26">
        <v>33.299999999999997</v>
      </c>
      <c r="O28" s="26">
        <v>10.7</v>
      </c>
      <c r="P28" s="26">
        <v>48.9</v>
      </c>
      <c r="Q28" s="26">
        <v>0.7</v>
      </c>
      <c r="R28" s="26">
        <v>0</v>
      </c>
      <c r="S28" s="26">
        <v>0</v>
      </c>
      <c r="T28" s="26">
        <v>6.4</v>
      </c>
      <c r="U28" s="26">
        <v>0</v>
      </c>
      <c r="V28" s="26">
        <v>0</v>
      </c>
      <c r="W28" s="26">
        <v>0</v>
      </c>
      <c r="X28" s="26">
        <v>0</v>
      </c>
      <c r="Y28" s="26">
        <v>0</v>
      </c>
      <c r="Z28" s="26">
        <v>0</v>
      </c>
      <c r="AA28" s="26">
        <v>0</v>
      </c>
      <c r="AB28" s="26">
        <v>0</v>
      </c>
      <c r="AC28" s="26">
        <v>0</v>
      </c>
      <c r="AD28" s="26">
        <v>0</v>
      </c>
      <c r="AE28" s="26">
        <v>6</v>
      </c>
      <c r="AF28" s="26">
        <v>1</v>
      </c>
      <c r="AG28" s="26">
        <v>9</v>
      </c>
      <c r="AH28" s="26">
        <v>0</v>
      </c>
      <c r="AI28" s="26">
        <v>0</v>
      </c>
      <c r="AJ28" s="26">
        <v>0</v>
      </c>
      <c r="AK28" s="26">
        <v>1</v>
      </c>
      <c r="AL28" s="26">
        <v>0</v>
      </c>
      <c r="AM28" s="26">
        <v>0</v>
      </c>
      <c r="AN28" s="26">
        <v>0</v>
      </c>
      <c r="AO28" s="26">
        <v>0</v>
      </c>
      <c r="AP28" s="26">
        <v>0</v>
      </c>
      <c r="AQ28" s="26">
        <v>0</v>
      </c>
      <c r="AR28" s="26">
        <v>0</v>
      </c>
      <c r="AS28" s="26">
        <v>0</v>
      </c>
      <c r="AT28" s="28">
        <v>0</v>
      </c>
      <c r="AU28" s="28">
        <v>2</v>
      </c>
      <c r="AV28" s="28">
        <v>5</v>
      </c>
      <c r="AW28" s="28">
        <v>1</v>
      </c>
      <c r="AX28" s="28">
        <v>3</v>
      </c>
      <c r="AY28" s="29">
        <v>63.1</v>
      </c>
      <c r="AZ28" s="29">
        <v>19.100000000000001</v>
      </c>
      <c r="BA28" s="30">
        <v>216</v>
      </c>
      <c r="BB28" s="29">
        <v>-10.3</v>
      </c>
      <c r="BC28" s="29">
        <v>-20.399999999999999</v>
      </c>
      <c r="BD28" s="31">
        <v>-10.9</v>
      </c>
      <c r="BE28" s="30">
        <v>253</v>
      </c>
      <c r="BF28" s="32">
        <v>84.2</v>
      </c>
      <c r="BG28" s="30">
        <v>66</v>
      </c>
      <c r="BH28" s="30">
        <v>11606</v>
      </c>
      <c r="BI28" s="33">
        <v>3276</v>
      </c>
      <c r="BJ28" s="33">
        <v>411</v>
      </c>
      <c r="BK28" s="33">
        <v>0</v>
      </c>
      <c r="BL28" s="33">
        <v>289</v>
      </c>
      <c r="BM28" s="33">
        <v>3460</v>
      </c>
      <c r="BN28" s="34">
        <v>21</v>
      </c>
      <c r="BO28" s="33">
        <v>89</v>
      </c>
      <c r="BP28" s="33">
        <v>11</v>
      </c>
      <c r="BQ28" s="33">
        <v>-6199</v>
      </c>
      <c r="BR28" s="35">
        <v>9834</v>
      </c>
      <c r="BS28" s="35">
        <v>58</v>
      </c>
      <c r="BT28" s="35">
        <v>126</v>
      </c>
      <c r="BU28" s="36">
        <v>3.2</v>
      </c>
      <c r="BV28" s="36" t="s">
        <v>128</v>
      </c>
      <c r="BW28" s="36" t="s">
        <v>128</v>
      </c>
      <c r="BX28" s="36">
        <v>2.2000000000000002</v>
      </c>
      <c r="BY28" s="36">
        <v>3.6</v>
      </c>
      <c r="BZ28" s="36">
        <v>91.3</v>
      </c>
      <c r="CA28" s="37">
        <v>69.2</v>
      </c>
      <c r="CB28" s="37">
        <v>41.4</v>
      </c>
      <c r="CC28" s="38">
        <v>86</v>
      </c>
      <c r="CD28" s="38">
        <v>981</v>
      </c>
      <c r="CE28" s="38">
        <v>0</v>
      </c>
      <c r="CF28" s="38">
        <v>173</v>
      </c>
      <c r="CG28" s="38">
        <v>4</v>
      </c>
      <c r="CH28" s="38">
        <v>764</v>
      </c>
      <c r="CI28" s="37" t="s">
        <v>128</v>
      </c>
      <c r="CJ28" s="37" t="s">
        <v>128</v>
      </c>
      <c r="CK28" s="37">
        <v>-0.6</v>
      </c>
      <c r="CL28" s="39" t="s">
        <v>153</v>
      </c>
    </row>
    <row r="29" spans="1:90">
      <c r="A29" s="20">
        <v>90</v>
      </c>
      <c r="B29" s="21" t="s">
        <v>291</v>
      </c>
      <c r="C29" s="22" t="s">
        <v>291</v>
      </c>
      <c r="D29" s="23" t="s">
        <v>147</v>
      </c>
      <c r="E29" s="23" t="s">
        <v>292</v>
      </c>
      <c r="F29" s="24" t="s">
        <v>293</v>
      </c>
      <c r="G29" s="23" t="s">
        <v>294</v>
      </c>
      <c r="H29" s="23" t="s">
        <v>295</v>
      </c>
      <c r="I29" s="25" t="s">
        <v>296</v>
      </c>
      <c r="J29" s="26">
        <v>62.425408300000001</v>
      </c>
      <c r="K29" s="27">
        <v>28.631454600000001</v>
      </c>
      <c r="L29" s="26">
        <v>3499</v>
      </c>
      <c r="M29" s="26">
        <v>21.5</v>
      </c>
      <c r="N29" s="26">
        <v>21</v>
      </c>
      <c r="O29" s="26">
        <v>16.3</v>
      </c>
      <c r="P29" s="26">
        <v>24.7</v>
      </c>
      <c r="Q29" s="26">
        <v>0</v>
      </c>
      <c r="R29" s="26">
        <v>3.2</v>
      </c>
      <c r="S29" s="26">
        <v>0</v>
      </c>
      <c r="T29" s="26">
        <v>6.7</v>
      </c>
      <c r="U29" s="26">
        <v>0</v>
      </c>
      <c r="V29" s="26">
        <v>0</v>
      </c>
      <c r="W29" s="26">
        <v>0</v>
      </c>
      <c r="X29" s="26">
        <v>0</v>
      </c>
      <c r="Y29" s="26">
        <v>0</v>
      </c>
      <c r="Z29" s="26">
        <v>0</v>
      </c>
      <c r="AA29" s="26">
        <v>0</v>
      </c>
      <c r="AB29" s="26">
        <v>0</v>
      </c>
      <c r="AC29" s="26">
        <v>6.5</v>
      </c>
      <c r="AD29" s="26">
        <v>5</v>
      </c>
      <c r="AE29" s="26">
        <v>5</v>
      </c>
      <c r="AF29" s="26">
        <v>3</v>
      </c>
      <c r="AG29" s="26">
        <v>6</v>
      </c>
      <c r="AH29" s="26">
        <v>0</v>
      </c>
      <c r="AI29" s="26">
        <v>0</v>
      </c>
      <c r="AJ29" s="26">
        <v>0</v>
      </c>
      <c r="AK29" s="26">
        <v>1</v>
      </c>
      <c r="AL29" s="26">
        <v>0</v>
      </c>
      <c r="AM29" s="26">
        <v>0</v>
      </c>
      <c r="AN29" s="26">
        <v>0</v>
      </c>
      <c r="AO29" s="26">
        <v>0</v>
      </c>
      <c r="AP29" s="26">
        <v>0</v>
      </c>
      <c r="AQ29" s="26">
        <v>0</v>
      </c>
      <c r="AR29" s="26">
        <v>0</v>
      </c>
      <c r="AS29" s="26">
        <v>0</v>
      </c>
      <c r="AT29" s="28">
        <v>1</v>
      </c>
      <c r="AU29" s="28">
        <v>1</v>
      </c>
      <c r="AV29" s="28">
        <v>1</v>
      </c>
      <c r="AW29" s="28">
        <v>1</v>
      </c>
      <c r="AX29" s="28">
        <v>3</v>
      </c>
      <c r="AY29" s="29">
        <v>59.5</v>
      </c>
      <c r="AZ29" s="29">
        <v>18.7</v>
      </c>
      <c r="BA29" s="30">
        <v>228</v>
      </c>
      <c r="BB29" s="29">
        <v>-10.6</v>
      </c>
      <c r="BC29" s="29">
        <v>-24.3</v>
      </c>
      <c r="BD29" s="31">
        <v>-16.2</v>
      </c>
      <c r="BE29" s="30">
        <v>246</v>
      </c>
      <c r="BF29" s="32">
        <v>101.6</v>
      </c>
      <c r="BG29" s="30">
        <v>77</v>
      </c>
      <c r="BH29" s="30">
        <v>11549</v>
      </c>
      <c r="BI29" s="33">
        <v>3368</v>
      </c>
      <c r="BJ29" s="33">
        <v>611</v>
      </c>
      <c r="BK29" s="33">
        <v>4191</v>
      </c>
      <c r="BL29" s="33">
        <v>97</v>
      </c>
      <c r="BM29" s="33">
        <v>3775</v>
      </c>
      <c r="BN29" s="34">
        <v>20.75</v>
      </c>
      <c r="BO29" s="33">
        <v>41</v>
      </c>
      <c r="BP29" s="33">
        <v>62</v>
      </c>
      <c r="BQ29" s="33">
        <v>-6816</v>
      </c>
      <c r="BR29" s="35">
        <v>6952</v>
      </c>
      <c r="BS29" s="35">
        <v>131</v>
      </c>
      <c r="BT29" s="35">
        <v>90</v>
      </c>
      <c r="BU29" s="36">
        <v>4.4000000000000004</v>
      </c>
      <c r="BV29" s="36" t="s">
        <v>128</v>
      </c>
      <c r="BW29" s="36" t="s">
        <v>128</v>
      </c>
      <c r="BX29" s="36">
        <v>2.5</v>
      </c>
      <c r="BY29" s="36">
        <v>11.9</v>
      </c>
      <c r="BZ29" s="36">
        <v>88.1</v>
      </c>
      <c r="CA29" s="37">
        <v>65.3</v>
      </c>
      <c r="CB29" s="37">
        <v>42</v>
      </c>
      <c r="CC29" s="38">
        <v>103</v>
      </c>
      <c r="CD29" s="38">
        <v>1008</v>
      </c>
      <c r="CE29" s="38">
        <v>2</v>
      </c>
      <c r="CF29" s="38">
        <v>59</v>
      </c>
      <c r="CG29" s="38">
        <v>5</v>
      </c>
      <c r="CH29" s="38">
        <v>1785</v>
      </c>
      <c r="CI29" s="37" t="s">
        <v>128</v>
      </c>
      <c r="CJ29" s="37">
        <v>6.7</v>
      </c>
      <c r="CK29" s="37">
        <v>-0.4</v>
      </c>
      <c r="CL29" s="39" t="s">
        <v>297</v>
      </c>
    </row>
    <row r="30" spans="1:90">
      <c r="A30" s="20">
        <v>97</v>
      </c>
      <c r="B30" s="21" t="s">
        <v>306</v>
      </c>
      <c r="C30" s="22" t="s">
        <v>306</v>
      </c>
      <c r="D30" s="23" t="s">
        <v>147</v>
      </c>
      <c r="E30" s="23" t="s">
        <v>307</v>
      </c>
      <c r="F30" s="24" t="s">
        <v>308</v>
      </c>
      <c r="G30" s="23" t="s">
        <v>309</v>
      </c>
      <c r="H30" s="23" t="s">
        <v>310</v>
      </c>
      <c r="I30" s="25" t="s">
        <v>311</v>
      </c>
      <c r="J30" s="26">
        <v>61.642633500000002</v>
      </c>
      <c r="K30" s="27">
        <v>26.7732554</v>
      </c>
      <c r="L30" s="26">
        <v>2257</v>
      </c>
      <c r="M30" s="26">
        <v>12.1</v>
      </c>
      <c r="N30" s="26">
        <v>15.4</v>
      </c>
      <c r="O30" s="26">
        <v>9.6999999999999993</v>
      </c>
      <c r="P30" s="26">
        <v>47.7</v>
      </c>
      <c r="Q30" s="26">
        <v>0</v>
      </c>
      <c r="R30" s="26">
        <v>1.6</v>
      </c>
      <c r="S30" s="26">
        <v>0</v>
      </c>
      <c r="T30" s="26">
        <v>0</v>
      </c>
      <c r="U30" s="26">
        <v>0</v>
      </c>
      <c r="V30" s="26">
        <v>0</v>
      </c>
      <c r="W30" s="26">
        <v>0</v>
      </c>
      <c r="X30" s="26">
        <v>0</v>
      </c>
      <c r="Y30" s="26">
        <v>0</v>
      </c>
      <c r="Z30" s="26">
        <v>0</v>
      </c>
      <c r="AA30" s="26">
        <v>0</v>
      </c>
      <c r="AB30" s="26">
        <v>0</v>
      </c>
      <c r="AC30" s="26">
        <v>13.4</v>
      </c>
      <c r="AD30" s="26">
        <v>2</v>
      </c>
      <c r="AE30" s="26">
        <v>3</v>
      </c>
      <c r="AF30" s="26">
        <v>2</v>
      </c>
      <c r="AG30" s="26">
        <v>11</v>
      </c>
      <c r="AH30" s="26">
        <v>0</v>
      </c>
      <c r="AI30" s="26">
        <v>0</v>
      </c>
      <c r="AJ30" s="26">
        <v>0</v>
      </c>
      <c r="AK30" s="26">
        <v>0</v>
      </c>
      <c r="AL30" s="26">
        <v>0</v>
      </c>
      <c r="AM30" s="26">
        <v>0</v>
      </c>
      <c r="AN30" s="26">
        <v>0</v>
      </c>
      <c r="AO30" s="26">
        <v>0</v>
      </c>
      <c r="AP30" s="26">
        <v>0</v>
      </c>
      <c r="AQ30" s="26">
        <v>0</v>
      </c>
      <c r="AR30" s="26">
        <v>0</v>
      </c>
      <c r="AS30" s="26">
        <v>0</v>
      </c>
      <c r="AT30" s="28">
        <v>3</v>
      </c>
      <c r="AU30" s="28">
        <v>2</v>
      </c>
      <c r="AV30" s="28">
        <v>5</v>
      </c>
      <c r="AW30" s="28">
        <v>2</v>
      </c>
      <c r="AX30" s="28">
        <v>3.5</v>
      </c>
      <c r="AY30" s="29">
        <v>63.9</v>
      </c>
      <c r="AZ30" s="29">
        <v>15.9</v>
      </c>
      <c r="BA30" s="30">
        <v>192</v>
      </c>
      <c r="BB30" s="29">
        <v>-7.5</v>
      </c>
      <c r="BC30" s="29">
        <v>-29.2</v>
      </c>
      <c r="BD30" s="31">
        <v>-7.5</v>
      </c>
      <c r="BE30" s="30">
        <v>253</v>
      </c>
      <c r="BF30" s="32">
        <v>79.599999999999994</v>
      </c>
      <c r="BG30" s="30">
        <v>95</v>
      </c>
      <c r="BH30" s="30">
        <v>11983</v>
      </c>
      <c r="BI30" s="33">
        <v>3248</v>
      </c>
      <c r="BJ30" s="33">
        <v>381</v>
      </c>
      <c r="BK30" s="33">
        <v>306</v>
      </c>
      <c r="BL30" s="33">
        <v>220</v>
      </c>
      <c r="BM30" s="33">
        <v>3081</v>
      </c>
      <c r="BN30" s="34">
        <v>20</v>
      </c>
      <c r="BO30" s="33">
        <v>81</v>
      </c>
      <c r="BP30" s="33">
        <v>16</v>
      </c>
      <c r="BQ30" s="33">
        <v>-5903</v>
      </c>
      <c r="BR30" s="35">
        <v>7969</v>
      </c>
      <c r="BS30" s="35">
        <v>83</v>
      </c>
      <c r="BT30" s="35">
        <v>97</v>
      </c>
      <c r="BU30" s="36">
        <v>3.2</v>
      </c>
      <c r="BV30" s="36" t="s">
        <v>128</v>
      </c>
      <c r="BW30" s="36" t="s">
        <v>128</v>
      </c>
      <c r="BX30" s="36">
        <v>0.6</v>
      </c>
      <c r="BY30" s="36">
        <v>17.399999999999999</v>
      </c>
      <c r="BZ30" s="36">
        <v>74.3</v>
      </c>
      <c r="CA30" s="37">
        <v>66</v>
      </c>
      <c r="CB30" s="37">
        <v>37.700000000000003</v>
      </c>
      <c r="CC30" s="38">
        <v>70</v>
      </c>
      <c r="CD30" s="38">
        <v>1028</v>
      </c>
      <c r="CE30" s="38">
        <v>0</v>
      </c>
      <c r="CF30" s="38">
        <v>55</v>
      </c>
      <c r="CG30" s="38">
        <v>6</v>
      </c>
      <c r="CH30" s="38">
        <v>3016</v>
      </c>
      <c r="CI30" s="37" t="s">
        <v>128</v>
      </c>
      <c r="CJ30" s="37">
        <v>3.5</v>
      </c>
      <c r="CK30" s="37">
        <v>-0.1</v>
      </c>
      <c r="CL30" s="39" t="s">
        <v>312</v>
      </c>
    </row>
    <row r="31" spans="1:90">
      <c r="A31" s="20">
        <v>171</v>
      </c>
      <c r="B31" s="21" t="s">
        <v>483</v>
      </c>
      <c r="C31" s="22" t="s">
        <v>484</v>
      </c>
      <c r="D31" s="23" t="s">
        <v>147</v>
      </c>
      <c r="E31" s="23" t="s">
        <v>485</v>
      </c>
      <c r="F31" s="24" t="s">
        <v>486</v>
      </c>
      <c r="G31" s="23" t="s">
        <v>487</v>
      </c>
      <c r="H31" s="23" t="s">
        <v>488</v>
      </c>
      <c r="I31" s="25" t="s">
        <v>489</v>
      </c>
      <c r="J31" s="26">
        <v>62.179164200000002</v>
      </c>
      <c r="K31" s="27">
        <v>27.825999500000002</v>
      </c>
      <c r="L31" s="26">
        <v>5021</v>
      </c>
      <c r="M31" s="26">
        <v>6.3</v>
      </c>
      <c r="N31" s="26">
        <v>21.9</v>
      </c>
      <c r="O31" s="26">
        <v>6.2</v>
      </c>
      <c r="P31" s="26">
        <v>32</v>
      </c>
      <c r="Q31" s="26">
        <v>0</v>
      </c>
      <c r="R31" s="26">
        <v>3.7</v>
      </c>
      <c r="S31" s="26">
        <v>0</v>
      </c>
      <c r="T31" s="26">
        <v>3.8</v>
      </c>
      <c r="U31" s="26">
        <v>0</v>
      </c>
      <c r="V31" s="26">
        <v>0</v>
      </c>
      <c r="W31" s="26">
        <v>0</v>
      </c>
      <c r="X31" s="26">
        <v>0</v>
      </c>
      <c r="Y31" s="26">
        <v>0</v>
      </c>
      <c r="Z31" s="26">
        <v>0</v>
      </c>
      <c r="AA31" s="26">
        <v>0</v>
      </c>
      <c r="AB31" s="26">
        <v>0</v>
      </c>
      <c r="AC31" s="26">
        <v>26.2</v>
      </c>
      <c r="AD31" s="26">
        <v>1</v>
      </c>
      <c r="AE31" s="26">
        <v>6</v>
      </c>
      <c r="AF31" s="26">
        <v>1</v>
      </c>
      <c r="AG31" s="26">
        <v>10</v>
      </c>
      <c r="AH31" s="26">
        <v>0</v>
      </c>
      <c r="AI31" s="26">
        <v>1</v>
      </c>
      <c r="AJ31" s="26">
        <v>0</v>
      </c>
      <c r="AK31" s="26">
        <v>0</v>
      </c>
      <c r="AL31" s="26">
        <v>0</v>
      </c>
      <c r="AM31" s="26">
        <v>0</v>
      </c>
      <c r="AN31" s="26">
        <v>0</v>
      </c>
      <c r="AO31" s="26">
        <v>0</v>
      </c>
      <c r="AP31" s="26">
        <v>0</v>
      </c>
      <c r="AQ31" s="26">
        <v>0</v>
      </c>
      <c r="AR31" s="26">
        <v>0</v>
      </c>
      <c r="AS31" s="26">
        <v>0</v>
      </c>
      <c r="AT31" s="28">
        <v>8</v>
      </c>
      <c r="AU31" s="28">
        <v>2</v>
      </c>
      <c r="AV31" s="28">
        <v>3</v>
      </c>
      <c r="AW31" s="28">
        <v>3</v>
      </c>
      <c r="AX31" s="28">
        <v>3</v>
      </c>
      <c r="AY31" s="29">
        <v>65</v>
      </c>
      <c r="AZ31" s="29">
        <v>16</v>
      </c>
      <c r="BA31" s="30">
        <v>173</v>
      </c>
      <c r="BB31" s="29">
        <v>-6.9</v>
      </c>
      <c r="BC31" s="29">
        <v>-23.9</v>
      </c>
      <c r="BD31" s="31">
        <v>-8.4</v>
      </c>
      <c r="BE31" s="30">
        <v>298</v>
      </c>
      <c r="BF31" s="32">
        <v>79.2</v>
      </c>
      <c r="BG31" s="30">
        <v>68</v>
      </c>
      <c r="BH31" s="30">
        <v>13825</v>
      </c>
      <c r="BI31" s="33">
        <v>3369</v>
      </c>
      <c r="BJ31" s="33">
        <v>268</v>
      </c>
      <c r="BK31" s="33">
        <v>3331</v>
      </c>
      <c r="BL31" s="33">
        <v>-84</v>
      </c>
      <c r="BM31" s="33">
        <v>2362</v>
      </c>
      <c r="BN31" s="34">
        <v>20.75</v>
      </c>
      <c r="BO31" s="33">
        <v>52</v>
      </c>
      <c r="BP31" s="33">
        <v>60</v>
      </c>
      <c r="BQ31" s="33">
        <v>-5514</v>
      </c>
      <c r="BR31" s="35">
        <v>7881</v>
      </c>
      <c r="BS31" s="35">
        <v>80</v>
      </c>
      <c r="BT31" s="35">
        <v>119</v>
      </c>
      <c r="BU31" s="36">
        <v>3.9</v>
      </c>
      <c r="BV31" s="36">
        <v>16.5</v>
      </c>
      <c r="BW31" s="36">
        <v>13.9</v>
      </c>
      <c r="BX31" s="36">
        <v>0.7</v>
      </c>
      <c r="BY31" s="36">
        <v>7.4</v>
      </c>
      <c r="BZ31" s="36">
        <v>69.599999999999994</v>
      </c>
      <c r="CA31" s="37">
        <v>62</v>
      </c>
      <c r="CB31" s="37">
        <v>24.5</v>
      </c>
      <c r="CC31" s="38">
        <v>231</v>
      </c>
      <c r="CD31" s="38">
        <v>922</v>
      </c>
      <c r="CE31" s="38">
        <v>1</v>
      </c>
      <c r="CF31" s="38">
        <v>62</v>
      </c>
      <c r="CG31" s="38">
        <v>5</v>
      </c>
      <c r="CH31" s="38">
        <v>1276</v>
      </c>
      <c r="CI31" s="37">
        <v>31.8</v>
      </c>
      <c r="CJ31" s="37">
        <v>2.5</v>
      </c>
      <c r="CK31" s="37">
        <v>-0.6</v>
      </c>
      <c r="CL31" s="39" t="s">
        <v>490</v>
      </c>
    </row>
    <row r="32" spans="1:90">
      <c r="A32" s="20">
        <v>177</v>
      </c>
      <c r="B32" s="21" t="s">
        <v>512</v>
      </c>
      <c r="C32" s="22" t="s">
        <v>512</v>
      </c>
      <c r="D32" s="23" t="s">
        <v>147</v>
      </c>
      <c r="E32" s="23" t="s">
        <v>513</v>
      </c>
      <c r="F32" s="24" t="s">
        <v>514</v>
      </c>
      <c r="G32" s="23" t="s">
        <v>515</v>
      </c>
      <c r="H32" s="23" t="s">
        <v>516</v>
      </c>
      <c r="I32" s="25" t="s">
        <v>517</v>
      </c>
      <c r="J32" s="26">
        <v>61.897564600000003</v>
      </c>
      <c r="K32" s="27">
        <v>27.857567800000002</v>
      </c>
      <c r="L32" s="26">
        <v>6414</v>
      </c>
      <c r="M32" s="26">
        <v>13.1</v>
      </c>
      <c r="N32" s="26">
        <v>18.3</v>
      </c>
      <c r="O32" s="26">
        <v>8.6999999999999993</v>
      </c>
      <c r="P32" s="26">
        <v>50.8</v>
      </c>
      <c r="Q32" s="26">
        <v>5.5</v>
      </c>
      <c r="R32" s="26">
        <v>0</v>
      </c>
      <c r="S32" s="26">
        <v>0</v>
      </c>
      <c r="T32" s="26">
        <v>3.4</v>
      </c>
      <c r="U32" s="26">
        <v>0</v>
      </c>
      <c r="V32" s="26">
        <v>0</v>
      </c>
      <c r="W32" s="26">
        <v>0</v>
      </c>
      <c r="X32" s="26">
        <v>0</v>
      </c>
      <c r="Y32" s="26">
        <v>0</v>
      </c>
      <c r="Z32" s="26">
        <v>0.2</v>
      </c>
      <c r="AA32" s="26">
        <v>0</v>
      </c>
      <c r="AB32" s="26">
        <v>0</v>
      </c>
      <c r="AC32" s="26">
        <v>0</v>
      </c>
      <c r="AD32" s="26">
        <v>3</v>
      </c>
      <c r="AE32" s="26">
        <v>5</v>
      </c>
      <c r="AF32" s="26">
        <v>2</v>
      </c>
      <c r="AG32" s="26">
        <v>15</v>
      </c>
      <c r="AH32" s="26">
        <v>1</v>
      </c>
      <c r="AI32" s="26">
        <v>0</v>
      </c>
      <c r="AJ32" s="26">
        <v>0</v>
      </c>
      <c r="AK32" s="26">
        <v>1</v>
      </c>
      <c r="AL32" s="26">
        <v>0</v>
      </c>
      <c r="AM32" s="26">
        <v>0</v>
      </c>
      <c r="AN32" s="26">
        <v>0</v>
      </c>
      <c r="AO32" s="26">
        <v>0</v>
      </c>
      <c r="AP32" s="26">
        <v>0</v>
      </c>
      <c r="AQ32" s="26">
        <v>0</v>
      </c>
      <c r="AR32" s="26">
        <v>0</v>
      </c>
      <c r="AS32" s="26">
        <v>0</v>
      </c>
      <c r="AT32" s="28">
        <v>0</v>
      </c>
      <c r="AU32" s="28">
        <v>2.5</v>
      </c>
      <c r="AV32" s="28">
        <v>3</v>
      </c>
      <c r="AW32" s="28">
        <v>2</v>
      </c>
      <c r="AX32" s="28">
        <v>3</v>
      </c>
      <c r="AY32" s="29">
        <v>68.8</v>
      </c>
      <c r="AZ32" s="29">
        <v>12.7</v>
      </c>
      <c r="BA32" s="30">
        <v>171</v>
      </c>
      <c r="BB32" s="29">
        <v>-7.9</v>
      </c>
      <c r="BC32" s="29">
        <v>-30.8</v>
      </c>
      <c r="BD32" s="31">
        <v>-13.7</v>
      </c>
      <c r="BE32" s="30">
        <v>265</v>
      </c>
      <c r="BF32" s="32">
        <v>89.4</v>
      </c>
      <c r="BG32" s="30">
        <v>75</v>
      </c>
      <c r="BH32" s="30">
        <v>11978</v>
      </c>
      <c r="BI32" s="33">
        <v>3028</v>
      </c>
      <c r="BJ32" s="33">
        <v>374</v>
      </c>
      <c r="BK32" s="33">
        <v>2634</v>
      </c>
      <c r="BL32" s="33">
        <v>-238</v>
      </c>
      <c r="BM32" s="33">
        <v>3045</v>
      </c>
      <c r="BN32" s="34">
        <v>19.75</v>
      </c>
      <c r="BO32" s="33">
        <v>65</v>
      </c>
      <c r="BP32" s="33">
        <v>50</v>
      </c>
      <c r="BQ32" s="33">
        <v>-5816</v>
      </c>
      <c r="BR32" s="35">
        <v>7666</v>
      </c>
      <c r="BS32" s="35">
        <v>107</v>
      </c>
      <c r="BT32" s="35">
        <v>122</v>
      </c>
      <c r="BU32" s="36">
        <v>3</v>
      </c>
      <c r="BV32" s="36">
        <v>19</v>
      </c>
      <c r="BW32" s="36">
        <v>18.399999999999999</v>
      </c>
      <c r="BX32" s="36">
        <v>0.8</v>
      </c>
      <c r="BY32" s="36">
        <v>4.3</v>
      </c>
      <c r="BZ32" s="36">
        <v>78.7</v>
      </c>
      <c r="CA32" s="37">
        <v>61.2</v>
      </c>
      <c r="CB32" s="37">
        <v>29.3</v>
      </c>
      <c r="CC32" s="38">
        <v>114</v>
      </c>
      <c r="CD32" s="38">
        <v>911</v>
      </c>
      <c r="CE32" s="38">
        <v>2</v>
      </c>
      <c r="CF32" s="38">
        <v>115</v>
      </c>
      <c r="CG32" s="38">
        <v>5</v>
      </c>
      <c r="CH32" s="38">
        <v>2156</v>
      </c>
      <c r="CI32" s="37">
        <v>40.299999999999997</v>
      </c>
      <c r="CJ32" s="37">
        <v>4.9000000000000004</v>
      </c>
      <c r="CK32" s="37">
        <v>-0.5</v>
      </c>
      <c r="CL32" s="39" t="s">
        <v>518</v>
      </c>
    </row>
    <row r="33" spans="1:90">
      <c r="A33" s="20">
        <v>211</v>
      </c>
      <c r="B33" s="21" t="s">
        <v>585</v>
      </c>
      <c r="C33" s="22" t="s">
        <v>585</v>
      </c>
      <c r="D33" s="23" t="s">
        <v>147</v>
      </c>
      <c r="E33" s="23" t="s">
        <v>586</v>
      </c>
      <c r="F33" s="24" t="s">
        <v>587</v>
      </c>
      <c r="G33" s="23" t="s">
        <v>588</v>
      </c>
      <c r="H33" s="23" t="s">
        <v>589</v>
      </c>
      <c r="I33" s="25" t="s">
        <v>590</v>
      </c>
      <c r="J33" s="26">
        <v>61.988360900000004</v>
      </c>
      <c r="K33" s="27">
        <v>26.6426531</v>
      </c>
      <c r="L33" s="26">
        <v>5601</v>
      </c>
      <c r="M33" s="26">
        <v>9.6</v>
      </c>
      <c r="N33" s="26">
        <v>23.5</v>
      </c>
      <c r="O33" s="26">
        <v>22.2</v>
      </c>
      <c r="P33" s="26">
        <v>41.3</v>
      </c>
      <c r="Q33" s="26">
        <v>3.4</v>
      </c>
      <c r="R33" s="26">
        <v>0</v>
      </c>
      <c r="S33" s="26">
        <v>0</v>
      </c>
      <c r="T33" s="26">
        <v>0</v>
      </c>
      <c r="U33" s="26">
        <v>0</v>
      </c>
      <c r="V33" s="26">
        <v>0</v>
      </c>
      <c r="W33" s="26">
        <v>0</v>
      </c>
      <c r="X33" s="26">
        <v>0</v>
      </c>
      <c r="Y33" s="26">
        <v>0</v>
      </c>
      <c r="Z33" s="26">
        <v>0</v>
      </c>
      <c r="AA33" s="26">
        <v>0</v>
      </c>
      <c r="AB33" s="26">
        <v>0</v>
      </c>
      <c r="AC33" s="26">
        <v>0</v>
      </c>
      <c r="AD33" s="26">
        <v>2</v>
      </c>
      <c r="AE33" s="26">
        <v>6</v>
      </c>
      <c r="AF33" s="26">
        <v>6</v>
      </c>
      <c r="AG33" s="26">
        <v>12</v>
      </c>
      <c r="AH33" s="26">
        <v>1</v>
      </c>
      <c r="AI33" s="26">
        <v>0</v>
      </c>
      <c r="AJ33" s="26">
        <v>0</v>
      </c>
      <c r="AK33" s="26">
        <v>0</v>
      </c>
      <c r="AL33" s="26">
        <v>0</v>
      </c>
      <c r="AM33" s="26">
        <v>0</v>
      </c>
      <c r="AN33" s="26">
        <v>0</v>
      </c>
      <c r="AO33" s="26">
        <v>0</v>
      </c>
      <c r="AP33" s="26">
        <v>0</v>
      </c>
      <c r="AQ33" s="26">
        <v>0</v>
      </c>
      <c r="AR33" s="26">
        <v>0</v>
      </c>
      <c r="AS33" s="26">
        <v>0</v>
      </c>
      <c r="AT33" s="28">
        <v>0</v>
      </c>
      <c r="AU33" s="28">
        <v>2</v>
      </c>
      <c r="AV33" s="28">
        <v>2</v>
      </c>
      <c r="AW33" s="28">
        <v>2</v>
      </c>
      <c r="AX33" s="28">
        <v>2.5</v>
      </c>
      <c r="AY33" s="29">
        <v>65</v>
      </c>
      <c r="AZ33" s="29">
        <v>15.7</v>
      </c>
      <c r="BA33" s="30">
        <v>197</v>
      </c>
      <c r="BB33" s="29">
        <v>-6.1</v>
      </c>
      <c r="BC33" s="29">
        <v>-28.3</v>
      </c>
      <c r="BD33" s="31">
        <v>-10.199999999999999</v>
      </c>
      <c r="BE33" s="30">
        <v>267</v>
      </c>
      <c r="BF33" s="32">
        <v>91.8</v>
      </c>
      <c r="BG33" s="30">
        <v>82</v>
      </c>
      <c r="BH33" s="30">
        <v>11908</v>
      </c>
      <c r="BI33" s="33">
        <v>3215</v>
      </c>
      <c r="BJ33" s="33">
        <v>472</v>
      </c>
      <c r="BK33" s="33">
        <v>3108</v>
      </c>
      <c r="BL33" s="33">
        <v>-789</v>
      </c>
      <c r="BM33" s="33">
        <v>3400</v>
      </c>
      <c r="BN33" s="34">
        <v>20.75</v>
      </c>
      <c r="BO33" s="33">
        <v>50</v>
      </c>
      <c r="BP33" s="33">
        <v>55</v>
      </c>
      <c r="BQ33" s="33">
        <v>-6275</v>
      </c>
      <c r="BR33" s="35">
        <v>8258</v>
      </c>
      <c r="BS33" s="35">
        <v>129</v>
      </c>
      <c r="BT33" s="35">
        <v>155</v>
      </c>
      <c r="BU33" s="36">
        <v>2.2999999999999998</v>
      </c>
      <c r="BV33" s="36" t="s">
        <v>128</v>
      </c>
      <c r="BW33" s="36" t="s">
        <v>128</v>
      </c>
      <c r="BX33" s="36">
        <v>1</v>
      </c>
      <c r="BY33" s="36">
        <v>7.9</v>
      </c>
      <c r="BZ33" s="36">
        <v>85.1</v>
      </c>
      <c r="CA33" s="37">
        <v>65.099999999999994</v>
      </c>
      <c r="CB33" s="37">
        <v>23.7</v>
      </c>
      <c r="CC33" s="38">
        <v>106</v>
      </c>
      <c r="CD33" s="38">
        <v>810</v>
      </c>
      <c r="CE33" s="38">
        <v>1</v>
      </c>
      <c r="CF33" s="38">
        <v>48</v>
      </c>
      <c r="CG33" s="38">
        <v>6</v>
      </c>
      <c r="CH33" s="38">
        <v>3735</v>
      </c>
      <c r="CI33" s="37" t="s">
        <v>128</v>
      </c>
      <c r="CJ33" s="37">
        <v>6.2</v>
      </c>
      <c r="CK33" s="37">
        <v>0.1</v>
      </c>
      <c r="CL33" s="39" t="s">
        <v>591</v>
      </c>
    </row>
    <row r="34" spans="1:90">
      <c r="A34" s="42"/>
      <c r="B34" s="21" t="s">
        <v>1243</v>
      </c>
      <c r="C34" s="22" t="s">
        <v>1243</v>
      </c>
      <c r="D34" s="23" t="s">
        <v>147</v>
      </c>
      <c r="E34" s="23" t="s">
        <v>1244</v>
      </c>
      <c r="F34" s="24" t="s">
        <v>1245</v>
      </c>
      <c r="G34" s="23" t="s">
        <v>1246</v>
      </c>
      <c r="H34" s="23" t="s">
        <v>1247</v>
      </c>
      <c r="I34" s="25" t="s">
        <v>1248</v>
      </c>
      <c r="J34" s="26">
        <v>61.417598099999999</v>
      </c>
      <c r="K34" s="27">
        <v>26.8801831</v>
      </c>
      <c r="L34" s="26">
        <v>6060</v>
      </c>
      <c r="M34" s="26">
        <v>21.2</v>
      </c>
      <c r="N34" s="26">
        <v>15.8</v>
      </c>
      <c r="O34" s="26">
        <v>16.399999999999999</v>
      </c>
      <c r="P34" s="26">
        <v>26.4</v>
      </c>
      <c r="Q34" s="26">
        <v>0</v>
      </c>
      <c r="R34" s="26">
        <v>0</v>
      </c>
      <c r="S34" s="26">
        <v>0</v>
      </c>
      <c r="T34" s="26">
        <v>2.7</v>
      </c>
      <c r="U34" s="26">
        <v>0</v>
      </c>
      <c r="V34" s="26">
        <v>0</v>
      </c>
      <c r="W34" s="26">
        <v>0</v>
      </c>
      <c r="X34" s="26">
        <v>0</v>
      </c>
      <c r="Y34" s="26">
        <v>0</v>
      </c>
      <c r="Z34" s="26">
        <v>0</v>
      </c>
      <c r="AA34" s="26">
        <v>0.8</v>
      </c>
      <c r="AB34" s="26">
        <v>0</v>
      </c>
      <c r="AC34" s="26">
        <v>16.7</v>
      </c>
      <c r="AD34" s="26">
        <v>6</v>
      </c>
      <c r="AE34" s="26">
        <v>4</v>
      </c>
      <c r="AF34" s="26">
        <v>4</v>
      </c>
      <c r="AG34" s="26">
        <v>8</v>
      </c>
      <c r="AH34" s="26">
        <v>0</v>
      </c>
      <c r="AI34" s="26">
        <v>0</v>
      </c>
      <c r="AJ34" s="26">
        <v>0</v>
      </c>
      <c r="AK34" s="26">
        <v>0</v>
      </c>
      <c r="AL34" s="26">
        <v>0</v>
      </c>
      <c r="AM34" s="26">
        <v>0</v>
      </c>
      <c r="AN34" s="26">
        <v>0</v>
      </c>
      <c r="AO34" s="26">
        <v>0</v>
      </c>
      <c r="AP34" s="26">
        <v>0</v>
      </c>
      <c r="AQ34" s="26">
        <v>0</v>
      </c>
      <c r="AR34" s="26">
        <v>0</v>
      </c>
      <c r="AS34" s="26">
        <v>0</v>
      </c>
      <c r="AT34" s="28">
        <v>5</v>
      </c>
      <c r="AU34" s="28">
        <v>2</v>
      </c>
      <c r="AV34" s="28">
        <v>3</v>
      </c>
      <c r="AW34" s="28">
        <v>1</v>
      </c>
      <c r="AX34" s="28">
        <v>3</v>
      </c>
      <c r="AY34" s="29">
        <v>62.1</v>
      </c>
      <c r="AZ34" s="29">
        <v>18.5</v>
      </c>
      <c r="BA34" s="30">
        <v>200</v>
      </c>
      <c r="BB34" s="29">
        <v>-6.1</v>
      </c>
      <c r="BC34" s="29">
        <v>-24.3</v>
      </c>
      <c r="BD34" s="31">
        <v>-6.4</v>
      </c>
      <c r="BE34" s="30">
        <v>261</v>
      </c>
      <c r="BF34" s="32">
        <v>93</v>
      </c>
      <c r="BG34" s="30">
        <v>70</v>
      </c>
      <c r="BH34" s="30">
        <v>12906</v>
      </c>
      <c r="BI34" s="33">
        <v>3445</v>
      </c>
      <c r="BJ34" s="33">
        <v>374</v>
      </c>
      <c r="BK34" s="33">
        <v>1997</v>
      </c>
      <c r="BL34" s="33">
        <v>-198</v>
      </c>
      <c r="BM34" s="33">
        <v>2947</v>
      </c>
      <c r="BN34" s="34">
        <v>19.75</v>
      </c>
      <c r="BO34" s="33">
        <v>52</v>
      </c>
      <c r="BP34" s="33">
        <v>40</v>
      </c>
      <c r="BQ34" s="33">
        <v>-5880</v>
      </c>
      <c r="BR34" s="35">
        <v>9209</v>
      </c>
      <c r="BS34" s="35">
        <v>98</v>
      </c>
      <c r="BT34" s="35">
        <v>140</v>
      </c>
      <c r="BU34" s="36">
        <v>3</v>
      </c>
      <c r="BV34" s="36" t="s">
        <v>128</v>
      </c>
      <c r="BW34" s="36" t="s">
        <v>128</v>
      </c>
      <c r="BX34" s="36">
        <v>2.2000000000000002</v>
      </c>
      <c r="BY34" s="36">
        <v>14.2</v>
      </c>
      <c r="BZ34" s="36">
        <v>81.599999999999994</v>
      </c>
      <c r="CA34" s="37">
        <v>63.1</v>
      </c>
      <c r="CB34" s="37">
        <v>28.4</v>
      </c>
      <c r="CC34" s="38">
        <v>135</v>
      </c>
      <c r="CD34" s="38">
        <v>898</v>
      </c>
      <c r="CE34" s="38">
        <v>1</v>
      </c>
      <c r="CF34" s="38">
        <v>92</v>
      </c>
      <c r="CG34" s="38">
        <v>9</v>
      </c>
      <c r="CH34" s="38">
        <v>4853</v>
      </c>
      <c r="CI34" s="37" t="s">
        <v>128</v>
      </c>
      <c r="CJ34" s="37">
        <v>4.5</v>
      </c>
      <c r="CK34" s="37">
        <v>-0.3</v>
      </c>
      <c r="CL34" s="39" t="s">
        <v>1249</v>
      </c>
    </row>
    <row r="35" spans="1:90">
      <c r="A35" s="42"/>
      <c r="B35" s="21" t="s">
        <v>1170</v>
      </c>
      <c r="C35" s="22" t="s">
        <v>1171</v>
      </c>
      <c r="D35" s="23" t="s">
        <v>147</v>
      </c>
      <c r="E35" s="23" t="s">
        <v>1172</v>
      </c>
      <c r="F35" s="24" t="s">
        <v>1173</v>
      </c>
      <c r="G35" s="23" t="s">
        <v>1174</v>
      </c>
      <c r="H35" s="23" t="s">
        <v>1175</v>
      </c>
      <c r="I35" s="25" t="s">
        <v>1176</v>
      </c>
      <c r="J35" s="26">
        <v>61.688571699999997</v>
      </c>
      <c r="K35" s="27">
        <v>27.272345600000001</v>
      </c>
      <c r="L35" s="26">
        <v>54524</v>
      </c>
      <c r="M35" s="26">
        <v>23.7</v>
      </c>
      <c r="N35" s="26">
        <v>24.9</v>
      </c>
      <c r="O35" s="26">
        <v>11.6</v>
      </c>
      <c r="P35" s="26">
        <v>25.7</v>
      </c>
      <c r="Q35" s="26">
        <v>7.8</v>
      </c>
      <c r="R35" s="26">
        <v>1</v>
      </c>
      <c r="S35" s="26">
        <v>0</v>
      </c>
      <c r="T35" s="26">
        <v>4.8</v>
      </c>
      <c r="U35" s="26">
        <v>0</v>
      </c>
      <c r="V35" s="26">
        <v>0</v>
      </c>
      <c r="W35" s="26">
        <v>0</v>
      </c>
      <c r="X35" s="26">
        <v>0.5</v>
      </c>
      <c r="Y35" s="26">
        <v>0</v>
      </c>
      <c r="Z35" s="26">
        <v>0</v>
      </c>
      <c r="AA35" s="26">
        <v>0</v>
      </c>
      <c r="AB35" s="26">
        <v>0</v>
      </c>
      <c r="AC35" s="26">
        <v>0</v>
      </c>
      <c r="AD35" s="26">
        <v>14</v>
      </c>
      <c r="AE35" s="26">
        <v>15</v>
      </c>
      <c r="AF35" s="26">
        <v>7</v>
      </c>
      <c r="AG35" s="26">
        <v>16</v>
      </c>
      <c r="AH35" s="26">
        <v>4</v>
      </c>
      <c r="AI35" s="26">
        <v>0</v>
      </c>
      <c r="AJ35" s="26">
        <v>0</v>
      </c>
      <c r="AK35" s="26">
        <v>3</v>
      </c>
      <c r="AL35" s="26">
        <v>0</v>
      </c>
      <c r="AM35" s="26">
        <v>0</v>
      </c>
      <c r="AN35" s="26">
        <v>0</v>
      </c>
      <c r="AO35" s="26">
        <v>0</v>
      </c>
      <c r="AP35" s="26">
        <v>0</v>
      </c>
      <c r="AQ35" s="26">
        <v>0</v>
      </c>
      <c r="AR35" s="26">
        <v>0</v>
      </c>
      <c r="AS35" s="26">
        <v>0</v>
      </c>
      <c r="AT35" s="28">
        <v>0</v>
      </c>
      <c r="AU35" s="28">
        <v>4</v>
      </c>
      <c r="AV35" s="28">
        <v>3</v>
      </c>
      <c r="AW35" s="28">
        <v>3</v>
      </c>
      <c r="AX35" s="28">
        <v>4</v>
      </c>
      <c r="AY35" s="29">
        <v>65.3</v>
      </c>
      <c r="AZ35" s="29">
        <v>15.9</v>
      </c>
      <c r="BA35" s="30">
        <v>158</v>
      </c>
      <c r="BB35" s="29">
        <v>0.1</v>
      </c>
      <c r="BC35" s="29">
        <v>-16.8</v>
      </c>
      <c r="BD35" s="31">
        <v>0.1</v>
      </c>
      <c r="BE35" s="30">
        <v>347</v>
      </c>
      <c r="BF35" s="32">
        <v>103.6</v>
      </c>
      <c r="BG35" s="30">
        <v>62</v>
      </c>
      <c r="BH35" s="30">
        <v>15399</v>
      </c>
      <c r="BI35" s="33">
        <v>3646</v>
      </c>
      <c r="BJ35" s="33">
        <v>226</v>
      </c>
      <c r="BK35" s="33">
        <v>3321</v>
      </c>
      <c r="BL35" s="33">
        <v>-239</v>
      </c>
      <c r="BM35" s="33">
        <v>1895</v>
      </c>
      <c r="BN35" s="34">
        <v>20.5</v>
      </c>
      <c r="BO35" s="33">
        <v>48</v>
      </c>
      <c r="BP35" s="33">
        <v>59</v>
      </c>
      <c r="BQ35" s="33">
        <v>-5395</v>
      </c>
      <c r="BR35" s="35">
        <v>7487</v>
      </c>
      <c r="BS35" s="35">
        <v>103</v>
      </c>
      <c r="BT35" s="35">
        <v>131</v>
      </c>
      <c r="BU35" s="36">
        <v>1.6</v>
      </c>
      <c r="BV35" s="36">
        <v>14.8</v>
      </c>
      <c r="BW35" s="36">
        <v>16.600000000000001</v>
      </c>
      <c r="BX35" s="36">
        <v>1.7</v>
      </c>
      <c r="BY35" s="36">
        <v>6.4</v>
      </c>
      <c r="BZ35" s="36">
        <v>62</v>
      </c>
      <c r="CA35" s="37">
        <v>58.7</v>
      </c>
      <c r="CB35" s="37">
        <v>20.8</v>
      </c>
      <c r="CC35" s="38">
        <v>170</v>
      </c>
      <c r="CD35" s="38">
        <v>941</v>
      </c>
      <c r="CE35" s="38">
        <v>5</v>
      </c>
      <c r="CF35" s="38">
        <v>124</v>
      </c>
      <c r="CG35" s="38">
        <v>8</v>
      </c>
      <c r="CH35" s="38">
        <v>10349</v>
      </c>
      <c r="CI35" s="37">
        <v>33</v>
      </c>
      <c r="CJ35" s="37">
        <v>2.2999999999999998</v>
      </c>
      <c r="CK35" s="37">
        <v>-0.1</v>
      </c>
      <c r="CL35" s="39" t="s">
        <v>1177</v>
      </c>
    </row>
    <row r="36" spans="1:90">
      <c r="A36" s="42"/>
      <c r="B36" s="21" t="s">
        <v>1425</v>
      </c>
      <c r="C36" s="22" t="s">
        <v>1425</v>
      </c>
      <c r="D36" s="23" t="s">
        <v>147</v>
      </c>
      <c r="E36" s="23" t="s">
        <v>1426</v>
      </c>
      <c r="F36" s="24" t="s">
        <v>1427</v>
      </c>
      <c r="G36" s="23" t="s">
        <v>1428</v>
      </c>
      <c r="H36" s="23" t="s">
        <v>1429</v>
      </c>
      <c r="I36" s="25" t="s">
        <v>1430</v>
      </c>
      <c r="J36" s="26">
        <v>61.5045085</v>
      </c>
      <c r="K36" s="27">
        <v>26.4808679</v>
      </c>
      <c r="L36" s="26">
        <v>1796</v>
      </c>
      <c r="M36" s="26">
        <v>16.600000000000001</v>
      </c>
      <c r="N36" s="26">
        <v>6.1</v>
      </c>
      <c r="O36" s="26">
        <v>24.9</v>
      </c>
      <c r="P36" s="26">
        <v>37.200000000000003</v>
      </c>
      <c r="Q36" s="26">
        <v>0</v>
      </c>
      <c r="R36" s="26">
        <v>0</v>
      </c>
      <c r="S36" s="26">
        <v>0</v>
      </c>
      <c r="T36" s="26">
        <v>2.7</v>
      </c>
      <c r="U36" s="26">
        <v>0</v>
      </c>
      <c r="V36" s="26">
        <v>0</v>
      </c>
      <c r="W36" s="26">
        <v>0</v>
      </c>
      <c r="X36" s="26">
        <v>0</v>
      </c>
      <c r="Y36" s="26">
        <v>0</v>
      </c>
      <c r="Z36" s="26">
        <v>0</v>
      </c>
      <c r="AA36" s="26">
        <v>0</v>
      </c>
      <c r="AB36" s="26">
        <v>0</v>
      </c>
      <c r="AC36" s="26">
        <v>12.6</v>
      </c>
      <c r="AD36" s="26">
        <v>3</v>
      </c>
      <c r="AE36" s="26">
        <v>1</v>
      </c>
      <c r="AF36" s="26">
        <v>4</v>
      </c>
      <c r="AG36" s="26">
        <v>7</v>
      </c>
      <c r="AH36" s="26">
        <v>0</v>
      </c>
      <c r="AI36" s="26">
        <v>0</v>
      </c>
      <c r="AJ36" s="26">
        <v>0</v>
      </c>
      <c r="AK36" s="26">
        <v>0</v>
      </c>
      <c r="AL36" s="26">
        <v>0</v>
      </c>
      <c r="AM36" s="26">
        <v>0</v>
      </c>
      <c r="AN36" s="26">
        <v>0</v>
      </c>
      <c r="AO36" s="26">
        <v>0</v>
      </c>
      <c r="AP36" s="26">
        <v>0</v>
      </c>
      <c r="AQ36" s="26">
        <v>0</v>
      </c>
      <c r="AR36" s="26">
        <v>0</v>
      </c>
      <c r="AS36" s="26">
        <v>0</v>
      </c>
      <c r="AT36" s="28">
        <v>2</v>
      </c>
      <c r="AU36" s="28">
        <v>2</v>
      </c>
      <c r="AV36" s="28">
        <v>2</v>
      </c>
      <c r="AW36" s="28">
        <v>1</v>
      </c>
      <c r="AX36" s="28">
        <v>3.5</v>
      </c>
      <c r="AY36" s="29">
        <v>65.099999999999994</v>
      </c>
      <c r="AZ36" s="29">
        <v>15</v>
      </c>
      <c r="BA36" s="30">
        <v>191</v>
      </c>
      <c r="BB36" s="29">
        <v>-7.2</v>
      </c>
      <c r="BC36" s="29">
        <v>-22.1</v>
      </c>
      <c r="BD36" s="31">
        <v>-10.9</v>
      </c>
      <c r="BE36" s="30">
        <v>231</v>
      </c>
      <c r="BF36" s="32">
        <v>98.9</v>
      </c>
      <c r="BG36" s="30">
        <v>95</v>
      </c>
      <c r="BH36" s="30">
        <v>10623</v>
      </c>
      <c r="BI36" s="33">
        <v>3138</v>
      </c>
      <c r="BJ36" s="33">
        <v>450</v>
      </c>
      <c r="BK36" s="33">
        <v>2920</v>
      </c>
      <c r="BL36" s="33">
        <v>308</v>
      </c>
      <c r="BM36" s="33">
        <v>3362</v>
      </c>
      <c r="BN36" s="34">
        <v>21</v>
      </c>
      <c r="BO36" s="33">
        <v>42</v>
      </c>
      <c r="BP36" s="33">
        <v>51</v>
      </c>
      <c r="BQ36" s="33">
        <v>-6053</v>
      </c>
      <c r="BR36" s="35">
        <v>5614</v>
      </c>
      <c r="BS36" s="35">
        <v>81</v>
      </c>
      <c r="BT36" s="35">
        <v>160</v>
      </c>
      <c r="BU36" s="36">
        <v>3</v>
      </c>
      <c r="BV36" s="36" t="s">
        <v>128</v>
      </c>
      <c r="BW36" s="36" t="s">
        <v>128</v>
      </c>
      <c r="BX36" s="36">
        <v>0.8</v>
      </c>
      <c r="BY36" s="36">
        <v>12.3</v>
      </c>
      <c r="BZ36" s="36">
        <v>84.8</v>
      </c>
      <c r="CA36" s="37">
        <v>66.3</v>
      </c>
      <c r="CB36" s="37">
        <v>30.1</v>
      </c>
      <c r="CC36" s="38">
        <v>110</v>
      </c>
      <c r="CD36" s="38">
        <v>1086</v>
      </c>
      <c r="CE36" s="38">
        <v>0</v>
      </c>
      <c r="CF36" s="38">
        <v>72</v>
      </c>
      <c r="CG36" s="38">
        <v>7</v>
      </c>
      <c r="CH36" s="38">
        <v>1841</v>
      </c>
      <c r="CI36" s="37" t="s">
        <v>128</v>
      </c>
      <c r="CJ36" s="37">
        <v>8.1999999999999993</v>
      </c>
      <c r="CK36" s="37">
        <v>-0.5</v>
      </c>
      <c r="CL36" s="39" t="s">
        <v>1431</v>
      </c>
    </row>
    <row r="37" spans="1:90">
      <c r="A37" s="42"/>
      <c r="B37" s="21" t="s">
        <v>1439</v>
      </c>
      <c r="C37" s="22" t="s">
        <v>1439</v>
      </c>
      <c r="D37" s="23" t="s">
        <v>147</v>
      </c>
      <c r="E37" s="23" t="s">
        <v>1440</v>
      </c>
      <c r="F37" s="24" t="s">
        <v>1441</v>
      </c>
      <c r="G37" s="23" t="s">
        <v>1442</v>
      </c>
      <c r="H37" s="23" t="s">
        <v>1443</v>
      </c>
      <c r="I37" s="25" t="s">
        <v>1444</v>
      </c>
      <c r="J37" s="26">
        <v>62.300790800000001</v>
      </c>
      <c r="K37" s="27">
        <v>27.159458699999998</v>
      </c>
      <c r="L37" s="26">
        <v>18458</v>
      </c>
      <c r="M37" s="26">
        <v>15.4</v>
      </c>
      <c r="N37" s="26">
        <v>26</v>
      </c>
      <c r="O37" s="26">
        <v>12.1</v>
      </c>
      <c r="P37" s="26">
        <v>31.7</v>
      </c>
      <c r="Q37" s="26">
        <v>3.3</v>
      </c>
      <c r="R37" s="26">
        <v>6.6</v>
      </c>
      <c r="S37" s="26">
        <v>0</v>
      </c>
      <c r="T37" s="26">
        <v>4.8</v>
      </c>
      <c r="U37" s="26">
        <v>0</v>
      </c>
      <c r="V37" s="26">
        <v>0</v>
      </c>
      <c r="W37" s="26">
        <v>0</v>
      </c>
      <c r="X37" s="26">
        <v>0</v>
      </c>
      <c r="Y37" s="26">
        <v>0</v>
      </c>
      <c r="Z37" s="26">
        <v>0</v>
      </c>
      <c r="AA37" s="26">
        <v>0</v>
      </c>
      <c r="AB37" s="26">
        <v>0</v>
      </c>
      <c r="AC37" s="26">
        <v>0</v>
      </c>
      <c r="AD37" s="26">
        <v>7</v>
      </c>
      <c r="AE37" s="26">
        <v>11</v>
      </c>
      <c r="AF37" s="26">
        <v>5</v>
      </c>
      <c r="AG37" s="26">
        <v>14</v>
      </c>
      <c r="AH37" s="26">
        <v>1</v>
      </c>
      <c r="AI37" s="26">
        <v>3</v>
      </c>
      <c r="AJ37" s="26">
        <v>0</v>
      </c>
      <c r="AK37" s="26">
        <v>2</v>
      </c>
      <c r="AL37" s="26">
        <v>0</v>
      </c>
      <c r="AM37" s="26">
        <v>0</v>
      </c>
      <c r="AN37" s="26">
        <v>0</v>
      </c>
      <c r="AO37" s="26">
        <v>0</v>
      </c>
      <c r="AP37" s="26">
        <v>0</v>
      </c>
      <c r="AQ37" s="26">
        <v>0</v>
      </c>
      <c r="AR37" s="26">
        <v>0</v>
      </c>
      <c r="AS37" s="26">
        <v>0</v>
      </c>
      <c r="AT37" s="28">
        <v>0</v>
      </c>
      <c r="AU37" s="28">
        <v>2</v>
      </c>
      <c r="AV37" s="28">
        <v>2</v>
      </c>
      <c r="AW37" s="28">
        <v>2</v>
      </c>
      <c r="AX37" s="28">
        <v>3</v>
      </c>
      <c r="AY37" s="29">
        <v>63.1</v>
      </c>
      <c r="AZ37" s="29">
        <v>14.9</v>
      </c>
      <c r="BA37" s="30">
        <v>179</v>
      </c>
      <c r="BB37" s="29">
        <v>-7.1</v>
      </c>
      <c r="BC37" s="29">
        <v>-27.3</v>
      </c>
      <c r="BD37" s="31">
        <v>-10.4</v>
      </c>
      <c r="BE37" s="30">
        <v>292</v>
      </c>
      <c r="BF37" s="32">
        <v>100.1</v>
      </c>
      <c r="BG37" s="30">
        <v>60</v>
      </c>
      <c r="BH37" s="30">
        <v>14329</v>
      </c>
      <c r="BI37" s="33">
        <v>3581</v>
      </c>
      <c r="BJ37" s="33">
        <v>250</v>
      </c>
      <c r="BK37" s="33">
        <v>3805</v>
      </c>
      <c r="BL37" s="33">
        <v>491</v>
      </c>
      <c r="BM37" s="33">
        <v>2463</v>
      </c>
      <c r="BN37" s="34">
        <v>22</v>
      </c>
      <c r="BO37" s="33">
        <v>40</v>
      </c>
      <c r="BP37" s="33">
        <v>63</v>
      </c>
      <c r="BQ37" s="33">
        <v>-5918</v>
      </c>
      <c r="BR37" s="35">
        <v>8276</v>
      </c>
      <c r="BS37" s="35">
        <v>119</v>
      </c>
      <c r="BT37" s="35">
        <v>138</v>
      </c>
      <c r="BU37" s="36">
        <v>2.9</v>
      </c>
      <c r="BV37" s="36">
        <v>13.3</v>
      </c>
      <c r="BW37" s="36">
        <v>16.3</v>
      </c>
      <c r="BX37" s="36">
        <v>1.3</v>
      </c>
      <c r="BY37" s="36">
        <v>8.4</v>
      </c>
      <c r="BZ37" s="36">
        <v>68.7</v>
      </c>
      <c r="CA37" s="37">
        <v>54.2</v>
      </c>
      <c r="CB37" s="37">
        <v>24.5</v>
      </c>
      <c r="CC37" s="38">
        <v>116</v>
      </c>
      <c r="CD37" s="38">
        <v>739</v>
      </c>
      <c r="CE37" s="38">
        <v>4</v>
      </c>
      <c r="CF37" s="38">
        <v>121</v>
      </c>
      <c r="CG37" s="38">
        <v>7</v>
      </c>
      <c r="CH37" s="38">
        <v>3160</v>
      </c>
      <c r="CI37" s="37">
        <v>28.8</v>
      </c>
      <c r="CJ37" s="37">
        <v>4.4000000000000004</v>
      </c>
      <c r="CK37" s="37">
        <v>-0.7</v>
      </c>
      <c r="CL37" s="39" t="s">
        <v>1445</v>
      </c>
    </row>
    <row r="38" spans="1:90">
      <c r="A38" s="42"/>
      <c r="B38" s="21" t="s">
        <v>1550</v>
      </c>
      <c r="C38" s="22" t="s">
        <v>1550</v>
      </c>
      <c r="D38" s="23" t="s">
        <v>147</v>
      </c>
      <c r="E38" s="23" t="s">
        <v>1551</v>
      </c>
      <c r="F38" s="24" t="s">
        <v>1552</v>
      </c>
      <c r="G38" s="23" t="s">
        <v>1553</v>
      </c>
      <c r="H38" s="23" t="s">
        <v>1554</v>
      </c>
      <c r="I38" s="25" t="s">
        <v>1555</v>
      </c>
      <c r="J38" s="26">
        <v>61.522792099999997</v>
      </c>
      <c r="K38" s="27">
        <v>28.177611800000001</v>
      </c>
      <c r="L38" s="26">
        <v>2234</v>
      </c>
      <c r="M38" s="26">
        <v>9.6</v>
      </c>
      <c r="N38" s="26">
        <v>20.5</v>
      </c>
      <c r="O38" s="26">
        <v>14.8</v>
      </c>
      <c r="P38" s="26">
        <v>48.5</v>
      </c>
      <c r="Q38" s="26">
        <v>0</v>
      </c>
      <c r="R38" s="26">
        <v>0</v>
      </c>
      <c r="S38" s="26">
        <v>0</v>
      </c>
      <c r="T38" s="26">
        <v>6.7</v>
      </c>
      <c r="U38" s="26">
        <v>0</v>
      </c>
      <c r="V38" s="26">
        <v>0</v>
      </c>
      <c r="W38" s="26">
        <v>0</v>
      </c>
      <c r="X38" s="26">
        <v>0</v>
      </c>
      <c r="Y38" s="26">
        <v>0</v>
      </c>
      <c r="Z38" s="26">
        <v>0</v>
      </c>
      <c r="AA38" s="26">
        <v>0</v>
      </c>
      <c r="AB38" s="26">
        <v>0</v>
      </c>
      <c r="AC38" s="26">
        <v>0</v>
      </c>
      <c r="AD38" s="26">
        <v>2</v>
      </c>
      <c r="AE38" s="26">
        <v>4</v>
      </c>
      <c r="AF38" s="26">
        <v>3</v>
      </c>
      <c r="AG38" s="26">
        <v>11</v>
      </c>
      <c r="AH38" s="26">
        <v>0</v>
      </c>
      <c r="AI38" s="26">
        <v>0</v>
      </c>
      <c r="AJ38" s="26">
        <v>0</v>
      </c>
      <c r="AK38" s="26">
        <v>1</v>
      </c>
      <c r="AL38" s="26">
        <v>0</v>
      </c>
      <c r="AM38" s="26">
        <v>0</v>
      </c>
      <c r="AN38" s="26">
        <v>0</v>
      </c>
      <c r="AO38" s="26">
        <v>0</v>
      </c>
      <c r="AP38" s="26">
        <v>0</v>
      </c>
      <c r="AQ38" s="26">
        <v>0</v>
      </c>
      <c r="AR38" s="26">
        <v>0</v>
      </c>
      <c r="AS38" s="26">
        <v>0</v>
      </c>
      <c r="AT38" s="28">
        <v>0</v>
      </c>
      <c r="AU38" s="28">
        <v>2</v>
      </c>
      <c r="AV38" s="28">
        <v>5</v>
      </c>
      <c r="AW38" s="28">
        <v>1</v>
      </c>
      <c r="AX38" s="28">
        <v>4</v>
      </c>
      <c r="AY38" s="29">
        <v>63.6</v>
      </c>
      <c r="AZ38" s="29">
        <v>15.2</v>
      </c>
      <c r="BA38" s="30">
        <v>197</v>
      </c>
      <c r="BB38" s="29">
        <v>-9.8000000000000007</v>
      </c>
      <c r="BC38" s="29">
        <v>-33.9</v>
      </c>
      <c r="BD38" s="31">
        <v>-16.3</v>
      </c>
      <c r="BE38" s="30">
        <v>262</v>
      </c>
      <c r="BF38" s="32">
        <v>83.5</v>
      </c>
      <c r="BG38" s="30">
        <v>99</v>
      </c>
      <c r="BH38" s="30">
        <v>12620</v>
      </c>
      <c r="BI38" s="33">
        <v>4144</v>
      </c>
      <c r="BJ38" s="33">
        <v>619</v>
      </c>
      <c r="BK38" s="33">
        <v>1198</v>
      </c>
      <c r="BL38" s="33">
        <v>459</v>
      </c>
      <c r="BM38" s="33">
        <v>3581</v>
      </c>
      <c r="BN38" s="34">
        <v>20</v>
      </c>
      <c r="BO38" s="33">
        <v>77</v>
      </c>
      <c r="BP38" s="33">
        <v>21</v>
      </c>
      <c r="BQ38" s="33">
        <v>-6678</v>
      </c>
      <c r="BR38" s="35">
        <v>10610</v>
      </c>
      <c r="BS38" s="35">
        <v>117</v>
      </c>
      <c r="BT38" s="35">
        <v>149</v>
      </c>
      <c r="BU38" s="36">
        <v>3.1</v>
      </c>
      <c r="BV38" s="36" t="s">
        <v>128</v>
      </c>
      <c r="BW38" s="36" t="s">
        <v>128</v>
      </c>
      <c r="BX38" s="36">
        <v>0.7</v>
      </c>
      <c r="BY38" s="36">
        <v>5.4</v>
      </c>
      <c r="BZ38" s="36">
        <v>85.7</v>
      </c>
      <c r="CA38" s="37">
        <v>70</v>
      </c>
      <c r="CB38" s="37">
        <v>43</v>
      </c>
      <c r="CC38" s="38">
        <v>98</v>
      </c>
      <c r="CD38" s="38">
        <v>1066</v>
      </c>
      <c r="CE38" s="38">
        <v>0</v>
      </c>
      <c r="CF38" s="38">
        <v>125</v>
      </c>
      <c r="CG38" s="38">
        <v>7</v>
      </c>
      <c r="CH38" s="38">
        <v>3622</v>
      </c>
      <c r="CI38" s="37" t="s">
        <v>128</v>
      </c>
      <c r="CJ38" s="37">
        <v>2.6</v>
      </c>
      <c r="CK38" s="37">
        <v>0.4</v>
      </c>
      <c r="CL38" s="39" t="s">
        <v>1556</v>
      </c>
    </row>
    <row r="39" spans="1:90">
      <c r="A39" s="42"/>
      <c r="B39" s="21" t="s">
        <v>1631</v>
      </c>
      <c r="C39" s="22" t="s">
        <v>1631</v>
      </c>
      <c r="D39" s="23" t="s">
        <v>147</v>
      </c>
      <c r="E39" s="23" t="s">
        <v>1632</v>
      </c>
      <c r="F39" s="24" t="s">
        <v>1633</v>
      </c>
      <c r="G39" s="23" t="s">
        <v>1634</v>
      </c>
      <c r="H39" s="23" t="s">
        <v>1635</v>
      </c>
      <c r="I39" s="25" t="s">
        <v>1636</v>
      </c>
      <c r="J39" s="26">
        <v>62.063938499999999</v>
      </c>
      <c r="K39" s="27">
        <v>28.302982400000001</v>
      </c>
      <c r="L39" s="26">
        <v>3641</v>
      </c>
      <c r="M39" s="26">
        <v>10.4</v>
      </c>
      <c r="N39" s="26">
        <v>23.3</v>
      </c>
      <c r="O39" s="26">
        <v>8.6999999999999993</v>
      </c>
      <c r="P39" s="26">
        <v>51.8</v>
      </c>
      <c r="Q39" s="26">
        <v>4</v>
      </c>
      <c r="R39" s="26">
        <v>1.8</v>
      </c>
      <c r="S39" s="26">
        <v>0</v>
      </c>
      <c r="T39" s="26">
        <v>0</v>
      </c>
      <c r="U39" s="26">
        <v>0</v>
      </c>
      <c r="V39" s="26">
        <v>0</v>
      </c>
      <c r="W39" s="26">
        <v>0</v>
      </c>
      <c r="X39" s="26">
        <v>0</v>
      </c>
      <c r="Y39" s="26">
        <v>0</v>
      </c>
      <c r="Z39" s="26">
        <v>0</v>
      </c>
      <c r="AA39" s="26">
        <v>0</v>
      </c>
      <c r="AB39" s="26">
        <v>0</v>
      </c>
      <c r="AC39" s="26">
        <v>0</v>
      </c>
      <c r="AD39" s="26">
        <v>2</v>
      </c>
      <c r="AE39" s="26">
        <v>5</v>
      </c>
      <c r="AF39" s="26">
        <v>2</v>
      </c>
      <c r="AG39" s="26">
        <v>12</v>
      </c>
      <c r="AH39" s="26">
        <v>0</v>
      </c>
      <c r="AI39" s="26">
        <v>0</v>
      </c>
      <c r="AJ39" s="26">
        <v>0</v>
      </c>
      <c r="AK39" s="26">
        <v>0</v>
      </c>
      <c r="AL39" s="26">
        <v>0</v>
      </c>
      <c r="AM39" s="26">
        <v>0</v>
      </c>
      <c r="AN39" s="26">
        <v>0</v>
      </c>
      <c r="AO39" s="26">
        <v>0</v>
      </c>
      <c r="AP39" s="26">
        <v>0</v>
      </c>
      <c r="AQ39" s="26">
        <v>0</v>
      </c>
      <c r="AR39" s="26">
        <v>0</v>
      </c>
      <c r="AS39" s="26">
        <v>0</v>
      </c>
      <c r="AT39" s="28">
        <v>0</v>
      </c>
      <c r="AU39" s="28">
        <v>2</v>
      </c>
      <c r="AV39" s="28">
        <v>2</v>
      </c>
      <c r="AW39" s="28">
        <v>2</v>
      </c>
      <c r="AX39" s="28">
        <v>2.5</v>
      </c>
      <c r="AY39" s="29">
        <v>62.7</v>
      </c>
      <c r="AZ39" s="29">
        <v>18.899999999999999</v>
      </c>
      <c r="BA39" s="30">
        <v>190</v>
      </c>
      <c r="BB39" s="29">
        <v>-8.9</v>
      </c>
      <c r="BC39" s="29">
        <v>-29.2</v>
      </c>
      <c r="BD39" s="31">
        <v>-12.6</v>
      </c>
      <c r="BE39" s="30">
        <v>279</v>
      </c>
      <c r="BF39" s="32">
        <v>81.5</v>
      </c>
      <c r="BG39" s="30">
        <v>71</v>
      </c>
      <c r="BH39" s="30">
        <v>11527</v>
      </c>
      <c r="BI39" s="33">
        <v>3057</v>
      </c>
      <c r="BJ39" s="33">
        <v>288</v>
      </c>
      <c r="BK39" s="33">
        <v>3284</v>
      </c>
      <c r="BL39" s="33">
        <v>-424</v>
      </c>
      <c r="BM39" s="33">
        <v>3650</v>
      </c>
      <c r="BN39" s="34">
        <v>20.5</v>
      </c>
      <c r="BO39" s="33">
        <v>56</v>
      </c>
      <c r="BP39" s="33">
        <v>44</v>
      </c>
      <c r="BQ39" s="33">
        <v>-6257</v>
      </c>
      <c r="BR39" s="35">
        <v>5828</v>
      </c>
      <c r="BS39" s="35">
        <v>95</v>
      </c>
      <c r="BT39" s="35">
        <v>129</v>
      </c>
      <c r="BU39" s="36">
        <v>2.8</v>
      </c>
      <c r="BV39" s="36" t="s">
        <v>128</v>
      </c>
      <c r="BW39" s="36" t="s">
        <v>128</v>
      </c>
      <c r="BX39" s="36">
        <v>1.1000000000000001</v>
      </c>
      <c r="BY39" s="36">
        <v>9.6</v>
      </c>
      <c r="BZ39" s="36">
        <v>76</v>
      </c>
      <c r="CA39" s="37">
        <v>61</v>
      </c>
      <c r="CB39" s="37">
        <v>34.6</v>
      </c>
      <c r="CC39" s="38">
        <v>112</v>
      </c>
      <c r="CD39" s="38">
        <v>912</v>
      </c>
      <c r="CE39" s="38">
        <v>1</v>
      </c>
      <c r="CF39" s="38">
        <v>95</v>
      </c>
      <c r="CG39" s="38">
        <v>7</v>
      </c>
      <c r="CH39" s="38">
        <v>2059</v>
      </c>
      <c r="CI39" s="37" t="s">
        <v>128</v>
      </c>
      <c r="CJ39" s="37">
        <v>2.4</v>
      </c>
      <c r="CK39" s="37">
        <v>-0.7</v>
      </c>
      <c r="CL39" s="39" t="s">
        <v>1637</v>
      </c>
    </row>
    <row r="40" spans="1:90">
      <c r="A40" s="42"/>
      <c r="B40" s="21" t="s">
        <v>1772</v>
      </c>
      <c r="C40" s="22" t="s">
        <v>1773</v>
      </c>
      <c r="D40" s="23" t="s">
        <v>147</v>
      </c>
      <c r="E40" s="23" t="s">
        <v>1774</v>
      </c>
      <c r="F40" s="24" t="s">
        <v>1775</v>
      </c>
      <c r="G40" s="23" t="s">
        <v>1776</v>
      </c>
      <c r="H40" s="23" t="s">
        <v>1777</v>
      </c>
      <c r="I40" s="25" t="s">
        <v>1778</v>
      </c>
      <c r="J40" s="26">
        <v>61.868418200000001</v>
      </c>
      <c r="K40" s="27">
        <v>28.885914</v>
      </c>
      <c r="L40" s="26">
        <v>35213</v>
      </c>
      <c r="M40" s="26">
        <v>15.6</v>
      </c>
      <c r="N40" s="26">
        <v>26.1</v>
      </c>
      <c r="O40" s="26">
        <v>11.6</v>
      </c>
      <c r="P40" s="26">
        <v>29.7</v>
      </c>
      <c r="Q40" s="26">
        <v>6.5</v>
      </c>
      <c r="R40" s="26">
        <v>4.5</v>
      </c>
      <c r="S40" s="26">
        <v>0</v>
      </c>
      <c r="T40" s="26">
        <v>6</v>
      </c>
      <c r="U40" s="26">
        <v>0</v>
      </c>
      <c r="V40" s="26">
        <v>0.1</v>
      </c>
      <c r="W40" s="26">
        <v>0</v>
      </c>
      <c r="X40" s="26">
        <v>0</v>
      </c>
      <c r="Y40" s="26">
        <v>0</v>
      </c>
      <c r="Z40" s="26">
        <v>0</v>
      </c>
      <c r="AA40" s="26">
        <v>0</v>
      </c>
      <c r="AB40" s="26">
        <v>0</v>
      </c>
      <c r="AC40" s="26">
        <v>0</v>
      </c>
      <c r="AD40" s="26">
        <v>8</v>
      </c>
      <c r="AE40" s="26">
        <v>14</v>
      </c>
      <c r="AF40" s="26">
        <v>6</v>
      </c>
      <c r="AG40" s="26">
        <v>15</v>
      </c>
      <c r="AH40" s="26">
        <v>3</v>
      </c>
      <c r="AI40" s="26">
        <v>2</v>
      </c>
      <c r="AJ40" s="26">
        <v>0</v>
      </c>
      <c r="AK40" s="26">
        <v>3</v>
      </c>
      <c r="AL40" s="26">
        <v>0</v>
      </c>
      <c r="AM40" s="26">
        <v>0</v>
      </c>
      <c r="AN40" s="26">
        <v>0</v>
      </c>
      <c r="AO40" s="26">
        <v>0</v>
      </c>
      <c r="AP40" s="26">
        <v>0</v>
      </c>
      <c r="AQ40" s="26">
        <v>0</v>
      </c>
      <c r="AR40" s="26">
        <v>0</v>
      </c>
      <c r="AS40" s="26">
        <v>0</v>
      </c>
      <c r="AT40" s="28">
        <v>0</v>
      </c>
      <c r="AU40" s="28">
        <v>2.5</v>
      </c>
      <c r="AV40" s="28">
        <v>3</v>
      </c>
      <c r="AW40" s="28">
        <v>3</v>
      </c>
      <c r="AX40" s="28">
        <v>3</v>
      </c>
      <c r="AY40" s="29">
        <v>61.8</v>
      </c>
      <c r="AZ40" s="29">
        <v>19.100000000000001</v>
      </c>
      <c r="BA40" s="30">
        <v>182</v>
      </c>
      <c r="BB40" s="29">
        <v>-5</v>
      </c>
      <c r="BC40" s="29">
        <v>-22.6</v>
      </c>
      <c r="BD40" s="31">
        <v>-6.9</v>
      </c>
      <c r="BE40" s="30">
        <v>311</v>
      </c>
      <c r="BF40" s="32">
        <v>100.2</v>
      </c>
      <c r="BG40" s="30">
        <v>60</v>
      </c>
      <c r="BH40" s="30">
        <v>14440</v>
      </c>
      <c r="BI40" s="33">
        <v>3830</v>
      </c>
      <c r="BJ40" s="33">
        <v>259</v>
      </c>
      <c r="BK40" s="33">
        <v>2904</v>
      </c>
      <c r="BL40" s="33">
        <v>2</v>
      </c>
      <c r="BM40" s="33">
        <v>2126</v>
      </c>
      <c r="BN40" s="34">
        <v>22.5</v>
      </c>
      <c r="BO40" s="33">
        <v>51</v>
      </c>
      <c r="BP40" s="33">
        <v>54</v>
      </c>
      <c r="BQ40" s="33">
        <v>-5682</v>
      </c>
      <c r="BR40" s="35">
        <v>7619</v>
      </c>
      <c r="BS40" s="35">
        <v>112</v>
      </c>
      <c r="BT40" s="35">
        <v>104</v>
      </c>
      <c r="BU40" s="36">
        <v>2.1</v>
      </c>
      <c r="BV40" s="36">
        <v>14.3</v>
      </c>
      <c r="BW40" s="36">
        <v>14.8</v>
      </c>
      <c r="BX40" s="36">
        <v>2</v>
      </c>
      <c r="BY40" s="36">
        <v>6.1</v>
      </c>
      <c r="BZ40" s="36">
        <v>68</v>
      </c>
      <c r="CA40" s="37">
        <v>58.6</v>
      </c>
      <c r="CB40" s="37">
        <v>23.1</v>
      </c>
      <c r="CC40" s="38">
        <v>129</v>
      </c>
      <c r="CD40" s="38">
        <v>781</v>
      </c>
      <c r="CE40" s="38">
        <v>5</v>
      </c>
      <c r="CF40" s="38">
        <v>76</v>
      </c>
      <c r="CG40" s="38">
        <v>6</v>
      </c>
      <c r="CH40" s="38">
        <v>8314</v>
      </c>
      <c r="CI40" s="37">
        <v>28.9</v>
      </c>
      <c r="CJ40" s="37">
        <v>2.2000000000000002</v>
      </c>
      <c r="CK40" s="37">
        <v>-0.5</v>
      </c>
      <c r="CL40" s="39" t="s">
        <v>1779</v>
      </c>
    </row>
    <row r="41" spans="1:90">
      <c r="A41" s="42"/>
      <c r="B41" s="21" t="s">
        <v>1887</v>
      </c>
      <c r="C41" s="22" t="s">
        <v>1887</v>
      </c>
      <c r="D41" s="23" t="s">
        <v>147</v>
      </c>
      <c r="E41" s="23" t="s">
        <v>1888</v>
      </c>
      <c r="F41" s="24" t="s">
        <v>1889</v>
      </c>
      <c r="G41" s="23" t="s">
        <v>1890</v>
      </c>
      <c r="H41" s="23" t="s">
        <v>1891</v>
      </c>
      <c r="I41" s="25" t="s">
        <v>1892</v>
      </c>
      <c r="J41" s="26">
        <v>61.787401899999999</v>
      </c>
      <c r="K41" s="27">
        <v>28.371290900000002</v>
      </c>
      <c r="L41" s="26">
        <v>2647</v>
      </c>
      <c r="M41" s="26">
        <v>12.8</v>
      </c>
      <c r="N41" s="26">
        <v>23.4</v>
      </c>
      <c r="O41" s="26">
        <v>6.5</v>
      </c>
      <c r="P41" s="26">
        <v>48.8</v>
      </c>
      <c r="Q41" s="26">
        <v>0</v>
      </c>
      <c r="R41" s="26">
        <v>0</v>
      </c>
      <c r="S41" s="26">
        <v>0</v>
      </c>
      <c r="T41" s="26">
        <v>8.5</v>
      </c>
      <c r="U41" s="26">
        <v>0</v>
      </c>
      <c r="V41" s="26">
        <v>0</v>
      </c>
      <c r="W41" s="26">
        <v>0</v>
      </c>
      <c r="X41" s="26">
        <v>0</v>
      </c>
      <c r="Y41" s="26">
        <v>0</v>
      </c>
      <c r="Z41" s="26">
        <v>0</v>
      </c>
      <c r="AA41" s="26">
        <v>0</v>
      </c>
      <c r="AB41" s="26">
        <v>0</v>
      </c>
      <c r="AC41" s="26">
        <v>0</v>
      </c>
      <c r="AD41" s="26">
        <v>3</v>
      </c>
      <c r="AE41" s="26">
        <v>5</v>
      </c>
      <c r="AF41" s="26">
        <v>1</v>
      </c>
      <c r="AG41" s="26">
        <v>11</v>
      </c>
      <c r="AH41" s="26">
        <v>0</v>
      </c>
      <c r="AI41" s="26">
        <v>0</v>
      </c>
      <c r="AJ41" s="26">
        <v>0</v>
      </c>
      <c r="AK41" s="26">
        <v>1</v>
      </c>
      <c r="AL41" s="26">
        <v>0</v>
      </c>
      <c r="AM41" s="26">
        <v>0</v>
      </c>
      <c r="AN41" s="26">
        <v>0</v>
      </c>
      <c r="AO41" s="26">
        <v>0</v>
      </c>
      <c r="AP41" s="26">
        <v>0</v>
      </c>
      <c r="AQ41" s="26">
        <v>0</v>
      </c>
      <c r="AR41" s="26">
        <v>0</v>
      </c>
      <c r="AS41" s="26">
        <v>0</v>
      </c>
      <c r="AT41" s="28">
        <v>0</v>
      </c>
      <c r="AU41" s="28">
        <v>1</v>
      </c>
      <c r="AV41" s="28">
        <v>4</v>
      </c>
      <c r="AW41" s="28">
        <v>1</v>
      </c>
      <c r="AX41" s="28">
        <v>4</v>
      </c>
      <c r="AY41" s="29">
        <v>62.7</v>
      </c>
      <c r="AZ41" s="29">
        <v>17.100000000000001</v>
      </c>
      <c r="BA41" s="30">
        <v>203</v>
      </c>
      <c r="BB41" s="29">
        <v>-9.9</v>
      </c>
      <c r="BC41" s="29">
        <v>-24.5</v>
      </c>
      <c r="BD41" s="31">
        <v>-13.1</v>
      </c>
      <c r="BE41" s="30">
        <v>248</v>
      </c>
      <c r="BF41" s="32">
        <v>92.6</v>
      </c>
      <c r="BG41" s="30">
        <v>88</v>
      </c>
      <c r="BH41" s="30">
        <v>11098</v>
      </c>
      <c r="BI41" s="33">
        <v>3240</v>
      </c>
      <c r="BJ41" s="33">
        <v>344</v>
      </c>
      <c r="BK41" s="33">
        <v>1567</v>
      </c>
      <c r="BL41" s="33">
        <v>57</v>
      </c>
      <c r="BM41" s="33">
        <v>3951</v>
      </c>
      <c r="BN41" s="34">
        <v>21.5</v>
      </c>
      <c r="BO41" s="33">
        <v>61</v>
      </c>
      <c r="BP41" s="33">
        <v>30</v>
      </c>
      <c r="BQ41" s="33">
        <v>-7036</v>
      </c>
      <c r="BR41" s="35">
        <v>8319</v>
      </c>
      <c r="BS41" s="35">
        <v>153</v>
      </c>
      <c r="BT41" s="35">
        <v>138</v>
      </c>
      <c r="BU41" s="36">
        <v>2.6</v>
      </c>
      <c r="BV41" s="36" t="s">
        <v>128</v>
      </c>
      <c r="BW41" s="36" t="s">
        <v>128</v>
      </c>
      <c r="BX41" s="36">
        <v>2.4</v>
      </c>
      <c r="BY41" s="36">
        <v>6.3</v>
      </c>
      <c r="BZ41" s="36">
        <v>82.5</v>
      </c>
      <c r="CA41" s="37">
        <v>64</v>
      </c>
      <c r="CB41" s="37">
        <v>34.4</v>
      </c>
      <c r="CC41" s="38">
        <v>101</v>
      </c>
      <c r="CD41" s="38">
        <v>932</v>
      </c>
      <c r="CE41" s="38">
        <v>2</v>
      </c>
      <c r="CF41" s="38">
        <v>82</v>
      </c>
      <c r="CG41" s="38">
        <v>4</v>
      </c>
      <c r="CH41" s="38">
        <v>2140</v>
      </c>
      <c r="CI41" s="37" t="s">
        <v>128</v>
      </c>
      <c r="CJ41" s="37">
        <v>2.2000000000000002</v>
      </c>
      <c r="CK41" s="37">
        <v>-0.3</v>
      </c>
      <c r="CL41" s="39" t="s">
        <v>1893</v>
      </c>
    </row>
    <row r="42" spans="1:90">
      <c r="A42" s="20">
        <v>105</v>
      </c>
      <c r="B42" s="21" t="s">
        <v>341</v>
      </c>
      <c r="C42" s="22" t="s">
        <v>341</v>
      </c>
      <c r="D42" s="23" t="s">
        <v>342</v>
      </c>
      <c r="E42" s="23" t="s">
        <v>343</v>
      </c>
      <c r="F42" s="24" t="s">
        <v>344</v>
      </c>
      <c r="G42" s="23" t="s">
        <v>345</v>
      </c>
      <c r="H42" s="23" t="s">
        <v>346</v>
      </c>
      <c r="I42" s="25" t="s">
        <v>347</v>
      </c>
      <c r="J42" s="26">
        <v>64.676479999999998</v>
      </c>
      <c r="K42" s="27">
        <v>28.493579499999999</v>
      </c>
      <c r="L42" s="26">
        <v>2403</v>
      </c>
      <c r="M42" s="26">
        <v>0</v>
      </c>
      <c r="N42" s="26">
        <v>10.8</v>
      </c>
      <c r="O42" s="26">
        <v>7.7</v>
      </c>
      <c r="P42" s="26">
        <v>58.6</v>
      </c>
      <c r="Q42" s="26">
        <v>0</v>
      </c>
      <c r="R42" s="26">
        <v>22.9</v>
      </c>
      <c r="S42" s="26">
        <v>0</v>
      </c>
      <c r="T42" s="26">
        <v>0</v>
      </c>
      <c r="U42" s="26">
        <v>0</v>
      </c>
      <c r="V42" s="26">
        <v>0</v>
      </c>
      <c r="W42" s="26">
        <v>0</v>
      </c>
      <c r="X42" s="26">
        <v>0</v>
      </c>
      <c r="Y42" s="26">
        <v>0</v>
      </c>
      <c r="Z42" s="26">
        <v>0</v>
      </c>
      <c r="AA42" s="26">
        <v>0</v>
      </c>
      <c r="AB42" s="26">
        <v>0</v>
      </c>
      <c r="AC42" s="26">
        <v>0</v>
      </c>
      <c r="AD42" s="26">
        <v>0</v>
      </c>
      <c r="AE42" s="26">
        <v>2</v>
      </c>
      <c r="AF42" s="26">
        <v>1</v>
      </c>
      <c r="AG42" s="26">
        <v>13</v>
      </c>
      <c r="AH42" s="26">
        <v>0</v>
      </c>
      <c r="AI42" s="26">
        <v>5</v>
      </c>
      <c r="AJ42" s="26">
        <v>0</v>
      </c>
      <c r="AK42" s="26">
        <v>0</v>
      </c>
      <c r="AL42" s="26">
        <v>0</v>
      </c>
      <c r="AM42" s="26">
        <v>0</v>
      </c>
      <c r="AN42" s="26">
        <v>0</v>
      </c>
      <c r="AO42" s="26">
        <v>0</v>
      </c>
      <c r="AP42" s="26">
        <v>0</v>
      </c>
      <c r="AQ42" s="26">
        <v>0</v>
      </c>
      <c r="AR42" s="26">
        <v>0</v>
      </c>
      <c r="AS42" s="26">
        <v>0</v>
      </c>
      <c r="AT42" s="28">
        <v>0</v>
      </c>
      <c r="AU42" s="28">
        <v>1</v>
      </c>
      <c r="AV42" s="28">
        <v>3</v>
      </c>
      <c r="AW42" s="28">
        <v>1</v>
      </c>
      <c r="AX42" s="28">
        <v>1.5</v>
      </c>
      <c r="AY42" s="29">
        <v>55.7</v>
      </c>
      <c r="AZ42" s="29">
        <v>23.2</v>
      </c>
      <c r="BA42" s="30">
        <v>227</v>
      </c>
      <c r="BB42" s="29">
        <v>-12.2</v>
      </c>
      <c r="BC42" s="29">
        <v>-37.200000000000003</v>
      </c>
      <c r="BD42" s="31">
        <v>-19.5</v>
      </c>
      <c r="BE42" s="30">
        <v>239</v>
      </c>
      <c r="BF42" s="32">
        <v>81</v>
      </c>
      <c r="BG42" s="30">
        <v>55</v>
      </c>
      <c r="BH42" s="30">
        <v>11666</v>
      </c>
      <c r="BI42" s="33">
        <v>3418</v>
      </c>
      <c r="BJ42" s="33">
        <v>315</v>
      </c>
      <c r="BK42" s="33">
        <v>2237</v>
      </c>
      <c r="BL42" s="33">
        <v>216</v>
      </c>
      <c r="BM42" s="33">
        <v>4254</v>
      </c>
      <c r="BN42" s="34">
        <v>21.75</v>
      </c>
      <c r="BO42" s="33">
        <v>59</v>
      </c>
      <c r="BP42" s="33">
        <v>33</v>
      </c>
      <c r="BQ42" s="33">
        <v>-7374</v>
      </c>
      <c r="BR42" s="35">
        <v>4261</v>
      </c>
      <c r="BS42" s="35">
        <v>143</v>
      </c>
      <c r="BT42" s="35">
        <v>161</v>
      </c>
      <c r="BU42" s="36">
        <v>3.7</v>
      </c>
      <c r="BV42" s="36" t="s">
        <v>128</v>
      </c>
      <c r="BW42" s="36" t="s">
        <v>128</v>
      </c>
      <c r="BX42" s="36">
        <v>1.6</v>
      </c>
      <c r="BY42" s="36">
        <v>7.3</v>
      </c>
      <c r="BZ42" s="36">
        <v>78.7</v>
      </c>
      <c r="CA42" s="37">
        <v>55.2</v>
      </c>
      <c r="CB42" s="37">
        <v>42</v>
      </c>
      <c r="CC42" s="38">
        <v>81</v>
      </c>
      <c r="CD42" s="38">
        <v>1059</v>
      </c>
      <c r="CE42" s="38">
        <v>0</v>
      </c>
      <c r="CF42" s="38">
        <v>130</v>
      </c>
      <c r="CG42" s="38">
        <v>8</v>
      </c>
      <c r="CH42" s="38">
        <v>694</v>
      </c>
      <c r="CI42" s="37" t="s">
        <v>128</v>
      </c>
      <c r="CJ42" s="37">
        <v>6.5</v>
      </c>
      <c r="CK42" s="37">
        <v>-1.2</v>
      </c>
      <c r="CL42" s="39" t="s">
        <v>348</v>
      </c>
    </row>
    <row r="43" spans="1:90">
      <c r="A43" s="20">
        <v>204</v>
      </c>
      <c r="B43" s="21" t="s">
        <v>563</v>
      </c>
      <c r="C43" s="22" t="s">
        <v>564</v>
      </c>
      <c r="D43" s="23" t="s">
        <v>342</v>
      </c>
      <c r="E43" s="23" t="s">
        <v>565</v>
      </c>
      <c r="F43" s="24" t="s">
        <v>566</v>
      </c>
      <c r="G43" s="23" t="s">
        <v>567</v>
      </c>
      <c r="H43" s="23" t="s">
        <v>568</v>
      </c>
      <c r="I43" s="25" t="s">
        <v>569</v>
      </c>
      <c r="J43" s="26">
        <v>64.224766500000001</v>
      </c>
      <c r="K43" s="27">
        <v>27.733738500000001</v>
      </c>
      <c r="L43" s="26">
        <v>37504</v>
      </c>
      <c r="M43" s="26">
        <v>14.8</v>
      </c>
      <c r="N43" s="26">
        <v>13.6</v>
      </c>
      <c r="O43" s="26">
        <v>16.5</v>
      </c>
      <c r="P43" s="26">
        <v>24.6</v>
      </c>
      <c r="Q43" s="26">
        <v>4.2</v>
      </c>
      <c r="R43" s="26">
        <v>16.2</v>
      </c>
      <c r="S43" s="26">
        <v>0</v>
      </c>
      <c r="T43" s="26">
        <v>2.2999999999999998</v>
      </c>
      <c r="U43" s="26">
        <v>0</v>
      </c>
      <c r="V43" s="26">
        <v>0</v>
      </c>
      <c r="W43" s="26">
        <v>0</v>
      </c>
      <c r="X43" s="26">
        <v>0</v>
      </c>
      <c r="Y43" s="26">
        <v>0</v>
      </c>
      <c r="Z43" s="26">
        <v>0</v>
      </c>
      <c r="AA43" s="26">
        <v>0.7</v>
      </c>
      <c r="AB43" s="26">
        <v>0</v>
      </c>
      <c r="AC43" s="26">
        <v>7.2</v>
      </c>
      <c r="AD43" s="26">
        <v>8</v>
      </c>
      <c r="AE43" s="26">
        <v>7</v>
      </c>
      <c r="AF43" s="26">
        <v>9</v>
      </c>
      <c r="AG43" s="26">
        <v>13</v>
      </c>
      <c r="AH43" s="26">
        <v>2</v>
      </c>
      <c r="AI43" s="26">
        <v>8</v>
      </c>
      <c r="AJ43" s="26">
        <v>0</v>
      </c>
      <c r="AK43" s="26">
        <v>1</v>
      </c>
      <c r="AL43" s="26">
        <v>0</v>
      </c>
      <c r="AM43" s="26">
        <v>0</v>
      </c>
      <c r="AN43" s="26">
        <v>0</v>
      </c>
      <c r="AO43" s="26">
        <v>0</v>
      </c>
      <c r="AP43" s="26">
        <v>0</v>
      </c>
      <c r="AQ43" s="26">
        <v>0</v>
      </c>
      <c r="AR43" s="26">
        <v>0</v>
      </c>
      <c r="AS43" s="26">
        <v>0</v>
      </c>
      <c r="AT43" s="28">
        <v>3</v>
      </c>
      <c r="AU43" s="28">
        <v>4</v>
      </c>
      <c r="AV43" s="28">
        <v>3</v>
      </c>
      <c r="AW43" s="28">
        <v>2</v>
      </c>
      <c r="AX43" s="28">
        <v>3</v>
      </c>
      <c r="AY43" s="29">
        <v>63.4</v>
      </c>
      <c r="AZ43" s="29">
        <v>16.899999999999999</v>
      </c>
      <c r="BA43" s="30">
        <v>160</v>
      </c>
      <c r="BB43" s="29">
        <v>-1.7</v>
      </c>
      <c r="BC43" s="29">
        <v>-17</v>
      </c>
      <c r="BD43" s="31">
        <v>-2.1</v>
      </c>
      <c r="BE43" s="30">
        <v>349</v>
      </c>
      <c r="BF43" s="32">
        <v>103.8</v>
      </c>
      <c r="BG43" s="30">
        <v>44</v>
      </c>
      <c r="BH43" s="30">
        <v>15373</v>
      </c>
      <c r="BI43" s="33">
        <v>3671</v>
      </c>
      <c r="BJ43" s="33">
        <v>163</v>
      </c>
      <c r="BK43" s="33">
        <v>2396</v>
      </c>
      <c r="BL43" s="33">
        <v>-379</v>
      </c>
      <c r="BM43" s="33">
        <v>2645</v>
      </c>
      <c r="BN43" s="34">
        <v>21</v>
      </c>
      <c r="BO43" s="33">
        <v>66</v>
      </c>
      <c r="BP43" s="33">
        <v>41</v>
      </c>
      <c r="BQ43" s="33">
        <v>-6134</v>
      </c>
      <c r="BR43" s="35">
        <v>7063</v>
      </c>
      <c r="BS43" s="35">
        <v>115</v>
      </c>
      <c r="BT43" s="35">
        <v>121</v>
      </c>
      <c r="BU43" s="36">
        <v>2</v>
      </c>
      <c r="BV43" s="36">
        <v>19.3</v>
      </c>
      <c r="BW43" s="36">
        <v>16.7</v>
      </c>
      <c r="BX43" s="36">
        <v>2</v>
      </c>
      <c r="BY43" s="36">
        <v>7.5</v>
      </c>
      <c r="BZ43" s="36">
        <v>58</v>
      </c>
      <c r="CA43" s="37">
        <v>51.5</v>
      </c>
      <c r="CB43" s="37">
        <v>21.6</v>
      </c>
      <c r="CC43" s="38">
        <v>258</v>
      </c>
      <c r="CD43" s="38">
        <v>841</v>
      </c>
      <c r="CE43" s="38">
        <v>4</v>
      </c>
      <c r="CF43" s="38">
        <v>159</v>
      </c>
      <c r="CG43" s="38">
        <v>11</v>
      </c>
      <c r="CH43" s="38">
        <v>1749</v>
      </c>
      <c r="CI43" s="37">
        <v>34.200000000000003</v>
      </c>
      <c r="CJ43" s="37">
        <v>4.0999999999999996</v>
      </c>
      <c r="CK43" s="37">
        <v>-0.8</v>
      </c>
      <c r="CL43" s="39" t="s">
        <v>570</v>
      </c>
    </row>
    <row r="44" spans="1:90">
      <c r="A44" s="42"/>
      <c r="B44" s="21" t="s">
        <v>870</v>
      </c>
      <c r="C44" s="22" t="s">
        <v>870</v>
      </c>
      <c r="D44" s="23" t="s">
        <v>342</v>
      </c>
      <c r="E44" s="23" t="s">
        <v>871</v>
      </c>
      <c r="F44" s="24" t="s">
        <v>872</v>
      </c>
      <c r="G44" s="23" t="s">
        <v>873</v>
      </c>
      <c r="H44" s="23" t="s">
        <v>874</v>
      </c>
      <c r="I44" s="25" t="s">
        <v>875</v>
      </c>
      <c r="J44" s="26">
        <v>64.128774699999994</v>
      </c>
      <c r="K44" s="27">
        <v>29.520373500000002</v>
      </c>
      <c r="L44" s="26">
        <v>8634</v>
      </c>
      <c r="M44" s="26">
        <v>7.8</v>
      </c>
      <c r="N44" s="26">
        <v>15.4</v>
      </c>
      <c r="O44" s="26">
        <v>19.7</v>
      </c>
      <c r="P44" s="26">
        <v>41.2</v>
      </c>
      <c r="Q44" s="26">
        <v>5.2</v>
      </c>
      <c r="R44" s="26">
        <v>7.7</v>
      </c>
      <c r="S44" s="26">
        <v>0</v>
      </c>
      <c r="T44" s="26">
        <v>3</v>
      </c>
      <c r="U44" s="26">
        <v>0</v>
      </c>
      <c r="V44" s="26">
        <v>0</v>
      </c>
      <c r="W44" s="26">
        <v>0</v>
      </c>
      <c r="X44" s="26">
        <v>0</v>
      </c>
      <c r="Y44" s="26">
        <v>0</v>
      </c>
      <c r="Z44" s="26">
        <v>0</v>
      </c>
      <c r="AA44" s="26">
        <v>0</v>
      </c>
      <c r="AB44" s="26">
        <v>0</v>
      </c>
      <c r="AC44" s="26">
        <v>0</v>
      </c>
      <c r="AD44" s="26">
        <v>3</v>
      </c>
      <c r="AE44" s="26">
        <v>5</v>
      </c>
      <c r="AF44" s="26">
        <v>7</v>
      </c>
      <c r="AG44" s="26">
        <v>15</v>
      </c>
      <c r="AH44" s="26">
        <v>2</v>
      </c>
      <c r="AI44" s="26">
        <v>2</v>
      </c>
      <c r="AJ44" s="26">
        <v>0</v>
      </c>
      <c r="AK44" s="26">
        <v>1</v>
      </c>
      <c r="AL44" s="26">
        <v>0</v>
      </c>
      <c r="AM44" s="26">
        <v>0</v>
      </c>
      <c r="AN44" s="26">
        <v>0</v>
      </c>
      <c r="AO44" s="26">
        <v>0</v>
      </c>
      <c r="AP44" s="26">
        <v>0</v>
      </c>
      <c r="AQ44" s="26">
        <v>0</v>
      </c>
      <c r="AR44" s="26">
        <v>0</v>
      </c>
      <c r="AS44" s="26">
        <v>0</v>
      </c>
      <c r="AT44" s="28">
        <v>0</v>
      </c>
      <c r="AU44" s="28">
        <v>1</v>
      </c>
      <c r="AV44" s="28">
        <v>3</v>
      </c>
      <c r="AW44" s="28">
        <v>2</v>
      </c>
      <c r="AX44" s="28">
        <v>2</v>
      </c>
      <c r="AY44" s="29">
        <v>58.3</v>
      </c>
      <c r="AZ44" s="29">
        <v>23.9</v>
      </c>
      <c r="BA44" s="30">
        <v>211</v>
      </c>
      <c r="BB44" s="29">
        <v>-9</v>
      </c>
      <c r="BC44" s="29">
        <v>-29.9</v>
      </c>
      <c r="BD44" s="31">
        <v>-16.5</v>
      </c>
      <c r="BE44" s="30">
        <v>268</v>
      </c>
      <c r="BF44" s="32">
        <v>95.1</v>
      </c>
      <c r="BG44" s="30">
        <v>54</v>
      </c>
      <c r="BH44" s="30">
        <v>12563</v>
      </c>
      <c r="BI44" s="33">
        <v>3359</v>
      </c>
      <c r="BJ44" s="33">
        <v>335</v>
      </c>
      <c r="BK44" s="33">
        <v>2283</v>
      </c>
      <c r="BL44" s="33">
        <v>-675</v>
      </c>
      <c r="BM44" s="33">
        <v>3688</v>
      </c>
      <c r="BN44" s="34">
        <v>21.5</v>
      </c>
      <c r="BO44" s="33">
        <v>57</v>
      </c>
      <c r="BP44" s="33">
        <v>38</v>
      </c>
      <c r="BQ44" s="33">
        <v>-6864</v>
      </c>
      <c r="BR44" s="35">
        <v>8463</v>
      </c>
      <c r="BS44" s="35">
        <v>116</v>
      </c>
      <c r="BT44" s="35">
        <v>157</v>
      </c>
      <c r="BU44" s="36">
        <v>2.9</v>
      </c>
      <c r="BV44" s="36">
        <v>16.2</v>
      </c>
      <c r="BW44" s="36">
        <v>19.7</v>
      </c>
      <c r="BX44" s="36">
        <v>1.8</v>
      </c>
      <c r="BY44" s="36">
        <v>9.8000000000000007</v>
      </c>
      <c r="BZ44" s="36">
        <v>75.3</v>
      </c>
      <c r="CA44" s="37">
        <v>56.6</v>
      </c>
      <c r="CB44" s="37">
        <v>33.200000000000003</v>
      </c>
      <c r="CC44" s="38">
        <v>196</v>
      </c>
      <c r="CD44" s="38">
        <v>875</v>
      </c>
      <c r="CE44" s="38">
        <v>2</v>
      </c>
      <c r="CF44" s="38">
        <v>114</v>
      </c>
      <c r="CG44" s="38">
        <v>6</v>
      </c>
      <c r="CH44" s="38">
        <v>2455</v>
      </c>
      <c r="CI44" s="37">
        <v>36.4</v>
      </c>
      <c r="CJ44" s="37">
        <v>5</v>
      </c>
      <c r="CK44" s="37">
        <v>-0.9</v>
      </c>
      <c r="CL44" s="39" t="s">
        <v>876</v>
      </c>
    </row>
    <row r="45" spans="1:90">
      <c r="A45" s="42"/>
      <c r="B45" s="21" t="s">
        <v>1367</v>
      </c>
      <c r="C45" s="22" t="s">
        <v>1367</v>
      </c>
      <c r="D45" s="23" t="s">
        <v>342</v>
      </c>
      <c r="E45" s="23" t="s">
        <v>1368</v>
      </c>
      <c r="F45" s="24" t="s">
        <v>1369</v>
      </c>
      <c r="G45" s="23" t="s">
        <v>1370</v>
      </c>
      <c r="H45" s="23" t="s">
        <v>1371</v>
      </c>
      <c r="I45" s="25" t="s">
        <v>1372</v>
      </c>
      <c r="J45" s="26">
        <v>64.407578400000006</v>
      </c>
      <c r="K45" s="27">
        <v>27.838432600000001</v>
      </c>
      <c r="L45" s="26">
        <v>3484</v>
      </c>
      <c r="M45" s="26">
        <v>4.9000000000000004</v>
      </c>
      <c r="N45" s="26">
        <v>14.1</v>
      </c>
      <c r="O45" s="26">
        <v>12.3</v>
      </c>
      <c r="P45" s="26">
        <v>47.6</v>
      </c>
      <c r="Q45" s="26">
        <v>1.8</v>
      </c>
      <c r="R45" s="26">
        <v>15.1</v>
      </c>
      <c r="S45" s="26">
        <v>0</v>
      </c>
      <c r="T45" s="26">
        <v>4.2</v>
      </c>
      <c r="U45" s="26">
        <v>0</v>
      </c>
      <c r="V45" s="26">
        <v>0</v>
      </c>
      <c r="W45" s="26">
        <v>0</v>
      </c>
      <c r="X45" s="26">
        <v>0</v>
      </c>
      <c r="Y45" s="26">
        <v>0</v>
      </c>
      <c r="Z45" s="26">
        <v>0</v>
      </c>
      <c r="AA45" s="26">
        <v>0</v>
      </c>
      <c r="AB45" s="26">
        <v>0</v>
      </c>
      <c r="AC45" s="26">
        <v>0</v>
      </c>
      <c r="AD45" s="26">
        <v>1</v>
      </c>
      <c r="AE45" s="26">
        <v>3</v>
      </c>
      <c r="AF45" s="26">
        <v>2</v>
      </c>
      <c r="AG45" s="26">
        <v>11</v>
      </c>
      <c r="AH45" s="26">
        <v>0</v>
      </c>
      <c r="AI45" s="26">
        <v>3</v>
      </c>
      <c r="AJ45" s="26">
        <v>0</v>
      </c>
      <c r="AK45" s="26">
        <v>1</v>
      </c>
      <c r="AL45" s="26">
        <v>0</v>
      </c>
      <c r="AM45" s="26">
        <v>0</v>
      </c>
      <c r="AN45" s="26">
        <v>0</v>
      </c>
      <c r="AO45" s="26">
        <v>0</v>
      </c>
      <c r="AP45" s="26">
        <v>0</v>
      </c>
      <c r="AQ45" s="26">
        <v>0</v>
      </c>
      <c r="AR45" s="26">
        <v>0</v>
      </c>
      <c r="AS45" s="26">
        <v>0</v>
      </c>
      <c r="AT45" s="28">
        <v>0</v>
      </c>
      <c r="AU45" s="28">
        <v>1</v>
      </c>
      <c r="AV45" s="28">
        <v>2</v>
      </c>
      <c r="AW45" s="28">
        <v>1</v>
      </c>
      <c r="AX45" s="28">
        <v>2.5</v>
      </c>
      <c r="AY45" s="29">
        <v>56.8</v>
      </c>
      <c r="AZ45" s="29">
        <v>19.100000000000001</v>
      </c>
      <c r="BA45" s="30">
        <v>221</v>
      </c>
      <c r="BB45" s="29">
        <v>-10.3</v>
      </c>
      <c r="BC45" s="29">
        <v>-33.9</v>
      </c>
      <c r="BD45" s="31">
        <v>-13.7</v>
      </c>
      <c r="BE45" s="30">
        <v>263</v>
      </c>
      <c r="BF45" s="32">
        <v>84.2</v>
      </c>
      <c r="BG45" s="30">
        <v>54</v>
      </c>
      <c r="BH45" s="30">
        <v>11854</v>
      </c>
      <c r="BI45" s="33">
        <v>3282</v>
      </c>
      <c r="BJ45" s="33">
        <v>196</v>
      </c>
      <c r="BK45" s="33">
        <v>3197</v>
      </c>
      <c r="BL45" s="33">
        <v>-170</v>
      </c>
      <c r="BM45" s="33">
        <v>3526</v>
      </c>
      <c r="BN45" s="34">
        <v>22</v>
      </c>
      <c r="BO45" s="33">
        <v>44</v>
      </c>
      <c r="BP45" s="33">
        <v>48</v>
      </c>
      <c r="BQ45" s="33">
        <v>-6312</v>
      </c>
      <c r="BR45" s="35">
        <v>10306</v>
      </c>
      <c r="BS45" s="35">
        <v>159</v>
      </c>
      <c r="BT45" s="35">
        <v>139</v>
      </c>
      <c r="BU45" s="36">
        <v>4.7</v>
      </c>
      <c r="BV45" s="36" t="s">
        <v>128</v>
      </c>
      <c r="BW45" s="36" t="s">
        <v>128</v>
      </c>
      <c r="BX45" s="36">
        <v>1.1000000000000001</v>
      </c>
      <c r="BY45" s="36">
        <v>7.4</v>
      </c>
      <c r="BZ45" s="36">
        <v>74.2</v>
      </c>
      <c r="CA45" s="37">
        <v>55.5</v>
      </c>
      <c r="CB45" s="37">
        <v>34.4</v>
      </c>
      <c r="CC45" s="38">
        <v>102</v>
      </c>
      <c r="CD45" s="38">
        <v>925</v>
      </c>
      <c r="CE45" s="38">
        <v>2</v>
      </c>
      <c r="CF45" s="38">
        <v>65</v>
      </c>
      <c r="CG45" s="38">
        <v>8</v>
      </c>
      <c r="CH45" s="38">
        <v>1291</v>
      </c>
      <c r="CI45" s="37" t="s">
        <v>128</v>
      </c>
      <c r="CJ45" s="37">
        <v>5.7</v>
      </c>
      <c r="CK45" s="37">
        <v>-0.3</v>
      </c>
      <c r="CL45" s="39" t="s">
        <v>1373</v>
      </c>
    </row>
    <row r="46" spans="1:90">
      <c r="A46" s="42"/>
      <c r="B46" s="21" t="s">
        <v>1543</v>
      </c>
      <c r="C46" s="22" t="s">
        <v>1543</v>
      </c>
      <c r="D46" s="23" t="s">
        <v>342</v>
      </c>
      <c r="E46" s="23" t="s">
        <v>1544</v>
      </c>
      <c r="F46" s="24" t="s">
        <v>1545</v>
      </c>
      <c r="G46" s="23" t="s">
        <v>1546</v>
      </c>
      <c r="H46" s="23" t="s">
        <v>1547</v>
      </c>
      <c r="I46" s="25" t="s">
        <v>1548</v>
      </c>
      <c r="J46" s="26">
        <v>64.868606400000004</v>
      </c>
      <c r="K46" s="27">
        <v>27.6691641</v>
      </c>
      <c r="L46" s="26">
        <v>2738</v>
      </c>
      <c r="M46" s="26">
        <v>2.6</v>
      </c>
      <c r="N46" s="26">
        <v>0</v>
      </c>
      <c r="O46" s="26">
        <v>9</v>
      </c>
      <c r="P46" s="26">
        <v>65</v>
      </c>
      <c r="Q46" s="26">
        <v>0</v>
      </c>
      <c r="R46" s="26">
        <v>18.5</v>
      </c>
      <c r="S46" s="26">
        <v>0</v>
      </c>
      <c r="T46" s="26">
        <v>0</v>
      </c>
      <c r="U46" s="26">
        <v>0</v>
      </c>
      <c r="V46" s="26">
        <v>0</v>
      </c>
      <c r="W46" s="26">
        <v>0</v>
      </c>
      <c r="X46" s="26">
        <v>0</v>
      </c>
      <c r="Y46" s="26">
        <v>0</v>
      </c>
      <c r="Z46" s="26">
        <v>0</v>
      </c>
      <c r="AA46" s="26">
        <v>0</v>
      </c>
      <c r="AB46" s="26">
        <v>0</v>
      </c>
      <c r="AC46" s="26">
        <v>4.9000000000000004</v>
      </c>
      <c r="AD46" s="26">
        <v>0</v>
      </c>
      <c r="AE46" s="26">
        <v>0</v>
      </c>
      <c r="AF46" s="26">
        <v>2</v>
      </c>
      <c r="AG46" s="26">
        <v>14</v>
      </c>
      <c r="AH46" s="26">
        <v>0</v>
      </c>
      <c r="AI46" s="26">
        <v>4</v>
      </c>
      <c r="AJ46" s="26">
        <v>0</v>
      </c>
      <c r="AK46" s="26">
        <v>0</v>
      </c>
      <c r="AL46" s="26">
        <v>0</v>
      </c>
      <c r="AM46" s="26">
        <v>0</v>
      </c>
      <c r="AN46" s="26">
        <v>0</v>
      </c>
      <c r="AO46" s="26">
        <v>0</v>
      </c>
      <c r="AP46" s="26">
        <v>0</v>
      </c>
      <c r="AQ46" s="26">
        <v>0</v>
      </c>
      <c r="AR46" s="26">
        <v>0</v>
      </c>
      <c r="AS46" s="26">
        <v>0</v>
      </c>
      <c r="AT46" s="28">
        <v>1</v>
      </c>
      <c r="AU46" s="28">
        <v>1</v>
      </c>
      <c r="AV46" s="28">
        <v>3</v>
      </c>
      <c r="AW46" s="28">
        <v>1</v>
      </c>
      <c r="AX46" s="28">
        <v>2.5</v>
      </c>
      <c r="AY46" s="29">
        <v>56.2</v>
      </c>
      <c r="AZ46" s="29">
        <v>20.7</v>
      </c>
      <c r="BA46" s="30">
        <v>225</v>
      </c>
      <c r="BB46" s="29">
        <v>-10.6</v>
      </c>
      <c r="BC46" s="29">
        <v>-36.4</v>
      </c>
      <c r="BD46" s="31">
        <v>-16</v>
      </c>
      <c r="BE46" s="30">
        <v>238</v>
      </c>
      <c r="BF46" s="32">
        <v>94</v>
      </c>
      <c r="BG46" s="30">
        <v>67</v>
      </c>
      <c r="BH46" s="30">
        <v>11462</v>
      </c>
      <c r="BI46" s="33">
        <v>3359</v>
      </c>
      <c r="BJ46" s="33">
        <v>460</v>
      </c>
      <c r="BK46" s="33">
        <v>2726</v>
      </c>
      <c r="BL46" s="33">
        <v>215</v>
      </c>
      <c r="BM46" s="33">
        <v>4991</v>
      </c>
      <c r="BN46" s="34">
        <v>21.5</v>
      </c>
      <c r="BO46" s="33">
        <v>59</v>
      </c>
      <c r="BP46" s="33">
        <v>40</v>
      </c>
      <c r="BQ46" s="33">
        <v>-7828</v>
      </c>
      <c r="BR46" s="35">
        <v>13421</v>
      </c>
      <c r="BS46" s="35">
        <v>144</v>
      </c>
      <c r="BT46" s="35">
        <v>216</v>
      </c>
      <c r="BU46" s="36">
        <v>4.5999999999999996</v>
      </c>
      <c r="BV46" s="36" t="s">
        <v>128</v>
      </c>
      <c r="BW46" s="36" t="s">
        <v>128</v>
      </c>
      <c r="BX46" s="36">
        <v>1.4</v>
      </c>
      <c r="BY46" s="36">
        <v>11.5</v>
      </c>
      <c r="BZ46" s="36">
        <v>74.7</v>
      </c>
      <c r="CA46" s="37">
        <v>61.6</v>
      </c>
      <c r="CB46" s="37">
        <v>48.9</v>
      </c>
      <c r="CC46" s="38">
        <v>62</v>
      </c>
      <c r="CD46" s="38">
        <v>1061</v>
      </c>
      <c r="CE46" s="38">
        <v>1</v>
      </c>
      <c r="CF46" s="38">
        <v>83</v>
      </c>
      <c r="CG46" s="38">
        <v>7</v>
      </c>
      <c r="CH46" s="38">
        <v>1550</v>
      </c>
      <c r="CI46" s="37" t="s">
        <v>128</v>
      </c>
      <c r="CJ46" s="37">
        <v>5.7</v>
      </c>
      <c r="CK46" s="37">
        <v>-0.7</v>
      </c>
      <c r="CL46" s="39" t="s">
        <v>1549</v>
      </c>
    </row>
    <row r="47" spans="1:90">
      <c r="A47" s="42"/>
      <c r="B47" s="21" t="s">
        <v>1688</v>
      </c>
      <c r="C47" s="22" t="s">
        <v>1688</v>
      </c>
      <c r="D47" s="23" t="s">
        <v>342</v>
      </c>
      <c r="E47" s="23" t="s">
        <v>1689</v>
      </c>
      <c r="F47" s="24" t="s">
        <v>1690</v>
      </c>
      <c r="G47" s="23" t="s">
        <v>1691</v>
      </c>
      <c r="H47" s="23" t="s">
        <v>1692</v>
      </c>
      <c r="I47" s="25" t="s">
        <v>1693</v>
      </c>
      <c r="J47" s="26">
        <v>64.505105400000005</v>
      </c>
      <c r="K47" s="27">
        <v>28.210550999999999</v>
      </c>
      <c r="L47" s="26">
        <v>1348</v>
      </c>
      <c r="M47" s="26">
        <v>12</v>
      </c>
      <c r="N47" s="26">
        <v>7.2</v>
      </c>
      <c r="O47" s="26">
        <v>16.7</v>
      </c>
      <c r="P47" s="26">
        <v>64.099999999999994</v>
      </c>
      <c r="Q47" s="26">
        <v>0</v>
      </c>
      <c r="R47" s="26">
        <v>0</v>
      </c>
      <c r="S47" s="26">
        <v>0</v>
      </c>
      <c r="T47" s="26">
        <v>0</v>
      </c>
      <c r="U47" s="26">
        <v>0</v>
      </c>
      <c r="V47" s="26">
        <v>0</v>
      </c>
      <c r="W47" s="26">
        <v>0</v>
      </c>
      <c r="X47" s="26">
        <v>0</v>
      </c>
      <c r="Y47" s="26">
        <v>0</v>
      </c>
      <c r="Z47" s="26">
        <v>0</v>
      </c>
      <c r="AA47" s="26">
        <v>0</v>
      </c>
      <c r="AB47" s="26">
        <v>0</v>
      </c>
      <c r="AC47" s="26">
        <v>0</v>
      </c>
      <c r="AD47" s="26">
        <v>2</v>
      </c>
      <c r="AE47" s="26">
        <v>1</v>
      </c>
      <c r="AF47" s="26">
        <v>2</v>
      </c>
      <c r="AG47" s="26">
        <v>12</v>
      </c>
      <c r="AH47" s="26">
        <v>0</v>
      </c>
      <c r="AI47" s="26">
        <v>0</v>
      </c>
      <c r="AJ47" s="26">
        <v>0</v>
      </c>
      <c r="AK47" s="26">
        <v>0</v>
      </c>
      <c r="AL47" s="26">
        <v>0</v>
      </c>
      <c r="AM47" s="26">
        <v>0</v>
      </c>
      <c r="AN47" s="26">
        <v>0</v>
      </c>
      <c r="AO47" s="26">
        <v>0</v>
      </c>
      <c r="AP47" s="26">
        <v>0</v>
      </c>
      <c r="AQ47" s="26">
        <v>0</v>
      </c>
      <c r="AR47" s="26">
        <v>0</v>
      </c>
      <c r="AS47" s="26">
        <v>0</v>
      </c>
      <c r="AT47" s="28">
        <v>0</v>
      </c>
      <c r="AU47" s="28">
        <v>2</v>
      </c>
      <c r="AV47" s="28">
        <v>3</v>
      </c>
      <c r="AW47" s="28">
        <v>3</v>
      </c>
      <c r="AX47" s="28">
        <v>2</v>
      </c>
      <c r="AY47" s="29">
        <v>64.099999999999994</v>
      </c>
      <c r="AZ47" s="29">
        <v>16.2</v>
      </c>
      <c r="BA47" s="30">
        <v>189</v>
      </c>
      <c r="BB47" s="29">
        <v>-10.9</v>
      </c>
      <c r="BC47" s="29">
        <v>-35.6</v>
      </c>
      <c r="BD47" s="31">
        <v>-10.5</v>
      </c>
      <c r="BE47" s="30">
        <v>270</v>
      </c>
      <c r="BF47" s="32">
        <v>74.599999999999994</v>
      </c>
      <c r="BG47" s="30">
        <v>54</v>
      </c>
      <c r="BH47" s="30">
        <v>12211</v>
      </c>
      <c r="BI47" s="33">
        <v>3800</v>
      </c>
      <c r="BJ47" s="33">
        <v>346</v>
      </c>
      <c r="BK47" s="33">
        <v>3893</v>
      </c>
      <c r="BL47" s="33">
        <v>278</v>
      </c>
      <c r="BM47" s="33">
        <v>4286</v>
      </c>
      <c r="BN47" s="34">
        <v>21.5</v>
      </c>
      <c r="BO47" s="33">
        <v>51</v>
      </c>
      <c r="BP47" s="33">
        <v>42</v>
      </c>
      <c r="BQ47" s="33">
        <v>-7656</v>
      </c>
      <c r="BR47" s="35">
        <v>6975</v>
      </c>
      <c r="BS47" s="35">
        <v>87</v>
      </c>
      <c r="BT47" s="35">
        <v>102</v>
      </c>
      <c r="BU47" s="36">
        <v>3.4</v>
      </c>
      <c r="BV47" s="36" t="s">
        <v>128</v>
      </c>
      <c r="BW47" s="36" t="s">
        <v>128</v>
      </c>
      <c r="BX47" s="36">
        <v>1.4</v>
      </c>
      <c r="BY47" s="36">
        <v>7.3</v>
      </c>
      <c r="BZ47" s="36">
        <v>81.8</v>
      </c>
      <c r="CA47" s="37">
        <v>54.6</v>
      </c>
      <c r="CB47" s="37">
        <v>49</v>
      </c>
      <c r="CC47" s="38">
        <v>107</v>
      </c>
      <c r="CD47" s="38">
        <v>798</v>
      </c>
      <c r="CE47" s="38">
        <v>0</v>
      </c>
      <c r="CF47" s="38">
        <v>99</v>
      </c>
      <c r="CG47" s="38">
        <v>12</v>
      </c>
      <c r="CH47" s="38">
        <v>584</v>
      </c>
      <c r="CI47" s="37" t="s">
        <v>128</v>
      </c>
      <c r="CJ47" s="37" t="s">
        <v>128</v>
      </c>
      <c r="CK47" s="37">
        <v>-0.6</v>
      </c>
      <c r="CL47" s="39" t="s">
        <v>1694</v>
      </c>
    </row>
    <row r="48" spans="1:90">
      <c r="A48" s="42"/>
      <c r="B48" s="21" t="s">
        <v>1880</v>
      </c>
      <c r="C48" s="22" t="s">
        <v>1880</v>
      </c>
      <c r="D48" s="23" t="s">
        <v>342</v>
      </c>
      <c r="E48" s="23" t="s">
        <v>1881</v>
      </c>
      <c r="F48" s="24" t="s">
        <v>1882</v>
      </c>
      <c r="G48" s="23" t="s">
        <v>1883</v>
      </c>
      <c r="H48" s="23" t="s">
        <v>1884</v>
      </c>
      <c r="I48" s="25" t="s">
        <v>1885</v>
      </c>
      <c r="J48" s="26">
        <v>64.130680900000002</v>
      </c>
      <c r="K48" s="27">
        <v>28.3873818</v>
      </c>
      <c r="L48" s="26">
        <v>10474</v>
      </c>
      <c r="M48" s="26">
        <v>12.2</v>
      </c>
      <c r="N48" s="26">
        <v>3.7</v>
      </c>
      <c r="O48" s="26">
        <v>22.9</v>
      </c>
      <c r="P48" s="26">
        <v>39.700000000000003</v>
      </c>
      <c r="Q48" s="26">
        <v>1.5</v>
      </c>
      <c r="R48" s="26">
        <v>16.2</v>
      </c>
      <c r="S48" s="26">
        <v>0</v>
      </c>
      <c r="T48" s="26">
        <v>3.8</v>
      </c>
      <c r="U48" s="26">
        <v>0</v>
      </c>
      <c r="V48" s="26">
        <v>0</v>
      </c>
      <c r="W48" s="26">
        <v>0</v>
      </c>
      <c r="X48" s="26">
        <v>0</v>
      </c>
      <c r="Y48" s="26">
        <v>0</v>
      </c>
      <c r="Z48" s="26">
        <v>0</v>
      </c>
      <c r="AA48" s="26">
        <v>0</v>
      </c>
      <c r="AB48" s="26">
        <v>0</v>
      </c>
      <c r="AC48" s="26">
        <v>0</v>
      </c>
      <c r="AD48" s="26">
        <v>4</v>
      </c>
      <c r="AE48" s="26">
        <v>1</v>
      </c>
      <c r="AF48" s="26">
        <v>8</v>
      </c>
      <c r="AG48" s="26">
        <v>15</v>
      </c>
      <c r="AH48" s="26">
        <v>0</v>
      </c>
      <c r="AI48" s="26">
        <v>6</v>
      </c>
      <c r="AJ48" s="26">
        <v>0</v>
      </c>
      <c r="AK48" s="26">
        <v>1</v>
      </c>
      <c r="AL48" s="26">
        <v>0</v>
      </c>
      <c r="AM48" s="26">
        <v>0</v>
      </c>
      <c r="AN48" s="26">
        <v>0</v>
      </c>
      <c r="AO48" s="26">
        <v>0</v>
      </c>
      <c r="AP48" s="26">
        <v>0</v>
      </c>
      <c r="AQ48" s="26">
        <v>0</v>
      </c>
      <c r="AR48" s="26">
        <v>0</v>
      </c>
      <c r="AS48" s="26">
        <v>0</v>
      </c>
      <c r="AT48" s="28">
        <v>0</v>
      </c>
      <c r="AU48" s="28">
        <v>3</v>
      </c>
      <c r="AV48" s="28">
        <v>3</v>
      </c>
      <c r="AW48" s="28">
        <v>2</v>
      </c>
      <c r="AX48" s="28">
        <v>3</v>
      </c>
      <c r="AY48" s="29">
        <v>67.3</v>
      </c>
      <c r="AZ48" s="29">
        <v>14.7</v>
      </c>
      <c r="BA48" s="30">
        <v>157</v>
      </c>
      <c r="BB48" s="29">
        <v>-2.1</v>
      </c>
      <c r="BC48" s="29">
        <v>-21</v>
      </c>
      <c r="BD48" s="31">
        <v>-1.8</v>
      </c>
      <c r="BE48" s="30">
        <v>318</v>
      </c>
      <c r="BF48" s="32">
        <v>93</v>
      </c>
      <c r="BG48" s="30">
        <v>72</v>
      </c>
      <c r="BH48" s="30">
        <v>14203</v>
      </c>
      <c r="BI48" s="33">
        <v>3628</v>
      </c>
      <c r="BJ48" s="33">
        <v>255</v>
      </c>
      <c r="BK48" s="33">
        <v>2235</v>
      </c>
      <c r="BL48" s="33">
        <v>-758</v>
      </c>
      <c r="BM48" s="33">
        <v>2361</v>
      </c>
      <c r="BN48" s="34">
        <v>21.25</v>
      </c>
      <c r="BO48" s="33">
        <v>62</v>
      </c>
      <c r="BP48" s="33">
        <v>39</v>
      </c>
      <c r="BQ48" s="33">
        <v>-6216</v>
      </c>
      <c r="BR48" s="35">
        <v>7072</v>
      </c>
      <c r="BS48" s="35">
        <v>94</v>
      </c>
      <c r="BT48" s="35">
        <v>145</v>
      </c>
      <c r="BU48" s="36">
        <v>2.8</v>
      </c>
      <c r="BV48" s="36">
        <v>18.5</v>
      </c>
      <c r="BW48" s="36">
        <v>16.2</v>
      </c>
      <c r="BX48" s="36">
        <v>1.8</v>
      </c>
      <c r="BY48" s="36">
        <v>4.9000000000000004</v>
      </c>
      <c r="BZ48" s="36">
        <v>65</v>
      </c>
      <c r="CA48" s="37">
        <v>58</v>
      </c>
      <c r="CB48" s="37">
        <v>24.3</v>
      </c>
      <c r="CC48" s="38">
        <v>78</v>
      </c>
      <c r="CD48" s="38">
        <v>1006</v>
      </c>
      <c r="CE48" s="38">
        <v>3</v>
      </c>
      <c r="CF48" s="38">
        <v>122</v>
      </c>
      <c r="CG48" s="38">
        <v>10</v>
      </c>
      <c r="CH48" s="38">
        <v>1865</v>
      </c>
      <c r="CI48" s="37">
        <v>28.9</v>
      </c>
      <c r="CJ48" s="37">
        <v>3.2</v>
      </c>
      <c r="CK48" s="37">
        <v>-0.4</v>
      </c>
      <c r="CL48" s="39" t="s">
        <v>1886</v>
      </c>
    </row>
    <row r="49" spans="1:90">
      <c r="A49" s="42"/>
      <c r="B49" s="21" t="s">
        <v>1894</v>
      </c>
      <c r="C49" s="22" t="s">
        <v>1894</v>
      </c>
      <c r="D49" s="23" t="s">
        <v>342</v>
      </c>
      <c r="E49" s="23" t="s">
        <v>1895</v>
      </c>
      <c r="F49" s="24" t="s">
        <v>1896</v>
      </c>
      <c r="G49" s="23" t="s">
        <v>1897</v>
      </c>
      <c r="H49" s="23" t="s">
        <v>1898</v>
      </c>
      <c r="I49" s="25" t="s">
        <v>1899</v>
      </c>
      <c r="J49" s="26">
        <v>64.884038799999999</v>
      </c>
      <c r="K49" s="27">
        <v>28.9117216</v>
      </c>
      <c r="L49" s="26">
        <v>8173</v>
      </c>
      <c r="M49" s="26">
        <v>7.8</v>
      </c>
      <c r="N49" s="26">
        <v>1.3</v>
      </c>
      <c r="O49" s="26">
        <v>12.2</v>
      </c>
      <c r="P49" s="26">
        <v>49.9</v>
      </c>
      <c r="Q49" s="26">
        <v>0.6</v>
      </c>
      <c r="R49" s="26">
        <v>27.8</v>
      </c>
      <c r="S49" s="26">
        <v>0</v>
      </c>
      <c r="T49" s="26">
        <v>0.3</v>
      </c>
      <c r="U49" s="26">
        <v>0</v>
      </c>
      <c r="V49" s="26">
        <v>0</v>
      </c>
      <c r="W49" s="26">
        <v>0</v>
      </c>
      <c r="X49" s="26">
        <v>0</v>
      </c>
      <c r="Y49" s="26">
        <v>0</v>
      </c>
      <c r="Z49" s="26">
        <v>0.2</v>
      </c>
      <c r="AA49" s="26">
        <v>0</v>
      </c>
      <c r="AB49" s="26">
        <v>0</v>
      </c>
      <c r="AC49" s="26">
        <v>0</v>
      </c>
      <c r="AD49" s="26">
        <v>2</v>
      </c>
      <c r="AE49" s="26">
        <v>0</v>
      </c>
      <c r="AF49" s="26">
        <v>4</v>
      </c>
      <c r="AG49" s="26">
        <v>19</v>
      </c>
      <c r="AH49" s="26">
        <v>0</v>
      </c>
      <c r="AI49" s="26">
        <v>10</v>
      </c>
      <c r="AJ49" s="26">
        <v>0</v>
      </c>
      <c r="AK49" s="26">
        <v>0</v>
      </c>
      <c r="AL49" s="26">
        <v>0</v>
      </c>
      <c r="AM49" s="26">
        <v>0</v>
      </c>
      <c r="AN49" s="26">
        <v>0</v>
      </c>
      <c r="AO49" s="26">
        <v>0</v>
      </c>
      <c r="AP49" s="26">
        <v>0</v>
      </c>
      <c r="AQ49" s="26">
        <v>0</v>
      </c>
      <c r="AR49" s="26">
        <v>0</v>
      </c>
      <c r="AS49" s="26">
        <v>0</v>
      </c>
      <c r="AT49" s="28">
        <v>0</v>
      </c>
      <c r="AU49" s="28">
        <v>1</v>
      </c>
      <c r="AV49" s="28">
        <v>4</v>
      </c>
      <c r="AW49" s="28">
        <v>2</v>
      </c>
      <c r="AX49" s="28">
        <v>3</v>
      </c>
      <c r="AY49" s="29">
        <v>56.1</v>
      </c>
      <c r="AZ49" s="29">
        <v>24</v>
      </c>
      <c r="BA49" s="30">
        <v>221</v>
      </c>
      <c r="BB49" s="29">
        <v>-10.7</v>
      </c>
      <c r="BC49" s="29">
        <v>-34.799999999999997</v>
      </c>
      <c r="BD49" s="31">
        <v>-17.8</v>
      </c>
      <c r="BE49" s="30">
        <v>260</v>
      </c>
      <c r="BF49" s="32">
        <v>94.3</v>
      </c>
      <c r="BG49" s="30">
        <v>51</v>
      </c>
      <c r="BH49" s="30">
        <v>12453</v>
      </c>
      <c r="BI49" s="33">
        <v>3285</v>
      </c>
      <c r="BJ49" s="33">
        <v>353</v>
      </c>
      <c r="BK49" s="33">
        <v>1327</v>
      </c>
      <c r="BL49" s="33">
        <v>-386</v>
      </c>
      <c r="BM49" s="33">
        <v>3952</v>
      </c>
      <c r="BN49" s="34">
        <v>20.5</v>
      </c>
      <c r="BO49" s="33">
        <v>78</v>
      </c>
      <c r="BP49" s="33">
        <v>24</v>
      </c>
      <c r="BQ49" s="33">
        <v>-6858</v>
      </c>
      <c r="BR49" s="35">
        <v>7538</v>
      </c>
      <c r="BS49" s="35">
        <v>120</v>
      </c>
      <c r="BT49" s="35">
        <v>157</v>
      </c>
      <c r="BU49" s="36">
        <v>3.3</v>
      </c>
      <c r="BV49" s="36">
        <v>26.3</v>
      </c>
      <c r="BW49" s="36">
        <v>20.7</v>
      </c>
      <c r="BX49" s="36">
        <v>1.3</v>
      </c>
      <c r="BY49" s="36">
        <v>6.8</v>
      </c>
      <c r="BZ49" s="36">
        <v>73.8</v>
      </c>
      <c r="CA49" s="37">
        <v>54.5</v>
      </c>
      <c r="CB49" s="37">
        <v>26.6</v>
      </c>
      <c r="CC49" s="38">
        <v>114</v>
      </c>
      <c r="CD49" s="38">
        <v>927</v>
      </c>
      <c r="CE49" s="38">
        <v>2</v>
      </c>
      <c r="CF49" s="38">
        <v>198</v>
      </c>
      <c r="CG49" s="38">
        <v>6</v>
      </c>
      <c r="CH49" s="38">
        <v>2290</v>
      </c>
      <c r="CI49" s="37">
        <v>49</v>
      </c>
      <c r="CJ49" s="37">
        <v>3.2</v>
      </c>
      <c r="CK49" s="37">
        <v>-1</v>
      </c>
      <c r="CL49" s="39" t="s">
        <v>1900</v>
      </c>
    </row>
    <row r="50" spans="1:90">
      <c r="A50" s="20">
        <v>61</v>
      </c>
      <c r="B50" s="21" t="s">
        <v>194</v>
      </c>
      <c r="C50" s="22" t="s">
        <v>194</v>
      </c>
      <c r="D50" s="23" t="s">
        <v>195</v>
      </c>
      <c r="E50" s="23" t="s">
        <v>196</v>
      </c>
      <c r="F50" s="24" t="s">
        <v>197</v>
      </c>
      <c r="G50" s="23" t="s">
        <v>198</v>
      </c>
      <c r="H50" s="23" t="s">
        <v>199</v>
      </c>
      <c r="I50" s="25" t="s">
        <v>200</v>
      </c>
      <c r="J50" s="26">
        <v>60.815846000000001</v>
      </c>
      <c r="K50" s="27">
        <v>23.634453100000002</v>
      </c>
      <c r="L50" s="26">
        <v>17308</v>
      </c>
      <c r="M50" s="26">
        <v>26.5</v>
      </c>
      <c r="N50" s="26">
        <v>25</v>
      </c>
      <c r="O50" s="26">
        <v>8.6</v>
      </c>
      <c r="P50" s="26">
        <v>18.5</v>
      </c>
      <c r="Q50" s="26">
        <v>4.3</v>
      </c>
      <c r="R50" s="26">
        <v>14.6</v>
      </c>
      <c r="S50" s="26">
        <v>0</v>
      </c>
      <c r="T50" s="26">
        <v>2.6</v>
      </c>
      <c r="U50" s="26">
        <v>0</v>
      </c>
      <c r="V50" s="26">
        <v>0</v>
      </c>
      <c r="W50" s="26">
        <v>0</v>
      </c>
      <c r="X50" s="26">
        <v>0</v>
      </c>
      <c r="Y50" s="26">
        <v>0</v>
      </c>
      <c r="Z50" s="26">
        <v>0</v>
      </c>
      <c r="AA50" s="26">
        <v>0</v>
      </c>
      <c r="AB50" s="26">
        <v>0</v>
      </c>
      <c r="AC50" s="26">
        <v>0</v>
      </c>
      <c r="AD50" s="26">
        <v>12</v>
      </c>
      <c r="AE50" s="26">
        <v>11</v>
      </c>
      <c r="AF50" s="26">
        <v>4</v>
      </c>
      <c r="AG50" s="26">
        <v>8</v>
      </c>
      <c r="AH50" s="26">
        <v>1</v>
      </c>
      <c r="AI50" s="26">
        <v>6</v>
      </c>
      <c r="AJ50" s="26">
        <v>0</v>
      </c>
      <c r="AK50" s="26">
        <v>1</v>
      </c>
      <c r="AL50" s="26">
        <v>0</v>
      </c>
      <c r="AM50" s="26">
        <v>0</v>
      </c>
      <c r="AN50" s="26">
        <v>0</v>
      </c>
      <c r="AO50" s="26">
        <v>0</v>
      </c>
      <c r="AP50" s="26">
        <v>0</v>
      </c>
      <c r="AQ50" s="26">
        <v>0</v>
      </c>
      <c r="AR50" s="26">
        <v>0</v>
      </c>
      <c r="AS50" s="26">
        <v>0</v>
      </c>
      <c r="AT50" s="28">
        <v>0</v>
      </c>
      <c r="AU50" s="28">
        <v>3</v>
      </c>
      <c r="AV50" s="28">
        <v>3</v>
      </c>
      <c r="AW50" s="28">
        <v>3</v>
      </c>
      <c r="AX50" s="28">
        <v>2</v>
      </c>
      <c r="AY50" s="29">
        <v>64.8</v>
      </c>
      <c r="AZ50" s="29">
        <v>16</v>
      </c>
      <c r="BA50" s="30">
        <v>169</v>
      </c>
      <c r="BB50" s="29">
        <v>-3.3</v>
      </c>
      <c r="BC50" s="29">
        <v>-18.399999999999999</v>
      </c>
      <c r="BD50" s="31">
        <v>-2.4</v>
      </c>
      <c r="BE50" s="30">
        <v>284</v>
      </c>
      <c r="BF50" s="32">
        <v>125.5</v>
      </c>
      <c r="BG50" s="30">
        <v>67</v>
      </c>
      <c r="BH50" s="30">
        <v>14746</v>
      </c>
      <c r="BI50" s="33">
        <v>3425</v>
      </c>
      <c r="BJ50" s="33">
        <v>198</v>
      </c>
      <c r="BK50" s="33">
        <v>2553</v>
      </c>
      <c r="BL50" s="33">
        <v>-157</v>
      </c>
      <c r="BM50" s="33">
        <v>2288</v>
      </c>
      <c r="BN50" s="34">
        <v>20.5</v>
      </c>
      <c r="BO50" s="33">
        <v>56</v>
      </c>
      <c r="BP50" s="33">
        <v>46</v>
      </c>
      <c r="BQ50" s="33">
        <v>-5311</v>
      </c>
      <c r="BR50" s="35">
        <v>7708</v>
      </c>
      <c r="BS50" s="35">
        <v>110</v>
      </c>
      <c r="BT50" s="35">
        <v>91</v>
      </c>
      <c r="BU50" s="36">
        <v>1.9</v>
      </c>
      <c r="BV50" s="36">
        <v>15.9</v>
      </c>
      <c r="BW50" s="36">
        <v>15</v>
      </c>
      <c r="BX50" s="36">
        <v>2.1</v>
      </c>
      <c r="BY50" s="36">
        <v>9.1999999999999993</v>
      </c>
      <c r="BZ50" s="36">
        <v>67.8</v>
      </c>
      <c r="CA50" s="37">
        <v>60.5</v>
      </c>
      <c r="CB50" s="37">
        <v>20.2</v>
      </c>
      <c r="CC50" s="38">
        <v>186</v>
      </c>
      <c r="CD50" s="38">
        <v>795</v>
      </c>
      <c r="CE50" s="38">
        <v>4</v>
      </c>
      <c r="CF50" s="38">
        <v>200</v>
      </c>
      <c r="CG50" s="38">
        <v>10</v>
      </c>
      <c r="CH50" s="38">
        <v>726</v>
      </c>
      <c r="CI50" s="37">
        <v>36.700000000000003</v>
      </c>
      <c r="CJ50" s="37">
        <v>5.3</v>
      </c>
      <c r="CK50" s="37">
        <v>-0.4</v>
      </c>
      <c r="CL50" s="39" t="s">
        <v>201</v>
      </c>
    </row>
    <row r="51" spans="1:90">
      <c r="A51" s="20">
        <v>109</v>
      </c>
      <c r="B51" s="21" t="s">
        <v>365</v>
      </c>
      <c r="C51" s="22" t="s">
        <v>366</v>
      </c>
      <c r="D51" s="23" t="s">
        <v>195</v>
      </c>
      <c r="E51" s="23" t="s">
        <v>367</v>
      </c>
      <c r="F51" s="24" t="s">
        <v>368</v>
      </c>
      <c r="G51" s="23" t="s">
        <v>369</v>
      </c>
      <c r="H51" s="23" t="s">
        <v>370</v>
      </c>
      <c r="I51" s="25" t="s">
        <v>371</v>
      </c>
      <c r="J51" s="26">
        <v>60.996465499999999</v>
      </c>
      <c r="K51" s="27">
        <v>24.4639414</v>
      </c>
      <c r="L51" s="26">
        <v>67812</v>
      </c>
      <c r="M51" s="26">
        <v>27.7</v>
      </c>
      <c r="N51" s="26">
        <v>28.4</v>
      </c>
      <c r="O51" s="26">
        <v>16.3</v>
      </c>
      <c r="P51" s="26">
        <v>10.7</v>
      </c>
      <c r="Q51" s="26">
        <v>6.2</v>
      </c>
      <c r="R51" s="26">
        <v>5.4</v>
      </c>
      <c r="S51" s="26">
        <v>0</v>
      </c>
      <c r="T51" s="26">
        <v>5.0999999999999996</v>
      </c>
      <c r="U51" s="26">
        <v>0</v>
      </c>
      <c r="V51" s="26">
        <v>0</v>
      </c>
      <c r="W51" s="26">
        <v>0</v>
      </c>
      <c r="X51" s="26">
        <v>0</v>
      </c>
      <c r="Y51" s="26">
        <v>0</v>
      </c>
      <c r="Z51" s="26">
        <v>0</v>
      </c>
      <c r="AA51" s="26">
        <v>0</v>
      </c>
      <c r="AB51" s="26">
        <v>0.2</v>
      </c>
      <c r="AC51" s="26">
        <v>0</v>
      </c>
      <c r="AD51" s="26">
        <v>17</v>
      </c>
      <c r="AE51" s="26">
        <v>17</v>
      </c>
      <c r="AF51" s="26">
        <v>10</v>
      </c>
      <c r="AG51" s="26">
        <v>6</v>
      </c>
      <c r="AH51" s="26">
        <v>3</v>
      </c>
      <c r="AI51" s="26">
        <v>3</v>
      </c>
      <c r="AJ51" s="26">
        <v>0</v>
      </c>
      <c r="AK51" s="26">
        <v>3</v>
      </c>
      <c r="AL51" s="26">
        <v>0</v>
      </c>
      <c r="AM51" s="26">
        <v>0</v>
      </c>
      <c r="AN51" s="26">
        <v>0</v>
      </c>
      <c r="AO51" s="26">
        <v>0</v>
      </c>
      <c r="AP51" s="26">
        <v>0</v>
      </c>
      <c r="AQ51" s="26">
        <v>0</v>
      </c>
      <c r="AR51" s="26">
        <v>0</v>
      </c>
      <c r="AS51" s="26">
        <v>0</v>
      </c>
      <c r="AT51" s="28">
        <v>0</v>
      </c>
      <c r="AU51" s="28">
        <v>4.5</v>
      </c>
      <c r="AV51" s="28">
        <v>4</v>
      </c>
      <c r="AW51" s="28">
        <v>3</v>
      </c>
      <c r="AX51" s="28">
        <v>2</v>
      </c>
      <c r="AY51" s="29">
        <v>68.599999999999994</v>
      </c>
      <c r="AZ51" s="29">
        <v>13.6</v>
      </c>
      <c r="BA51" s="30">
        <v>147</v>
      </c>
      <c r="BB51" s="29">
        <v>1.5</v>
      </c>
      <c r="BC51" s="29">
        <v>-13.2</v>
      </c>
      <c r="BD51" s="31">
        <v>4.5</v>
      </c>
      <c r="BE51" s="30">
        <v>350</v>
      </c>
      <c r="BF51" s="32">
        <v>103.8</v>
      </c>
      <c r="BG51" s="30">
        <v>62</v>
      </c>
      <c r="BH51" s="30">
        <v>17003</v>
      </c>
      <c r="BI51" s="33">
        <v>4089</v>
      </c>
      <c r="BJ51" s="33">
        <v>228</v>
      </c>
      <c r="BK51" s="33">
        <v>2932</v>
      </c>
      <c r="BL51" s="33">
        <v>180</v>
      </c>
      <c r="BM51" s="33">
        <v>1283</v>
      </c>
      <c r="BN51" s="34">
        <v>20.75</v>
      </c>
      <c r="BO51" s="33">
        <v>57</v>
      </c>
      <c r="BP51" s="33">
        <v>55</v>
      </c>
      <c r="BQ51" s="33">
        <v>-5149</v>
      </c>
      <c r="BR51" s="35">
        <v>6619</v>
      </c>
      <c r="BS51" s="35">
        <v>105</v>
      </c>
      <c r="BT51" s="35">
        <v>80</v>
      </c>
      <c r="BU51" s="36">
        <v>1.2</v>
      </c>
      <c r="BV51" s="36">
        <v>16.2</v>
      </c>
      <c r="BW51" s="36">
        <v>12.9</v>
      </c>
      <c r="BX51" s="36">
        <v>2.5</v>
      </c>
      <c r="BY51" s="36">
        <v>7.7</v>
      </c>
      <c r="BZ51" s="36">
        <v>63.1</v>
      </c>
      <c r="CA51" s="37">
        <v>57.3</v>
      </c>
      <c r="CB51" s="37">
        <v>19.899999999999999</v>
      </c>
      <c r="CC51" s="38">
        <v>189</v>
      </c>
      <c r="CD51" s="38">
        <v>840</v>
      </c>
      <c r="CE51" s="38">
        <v>4</v>
      </c>
      <c r="CF51" s="38">
        <v>92</v>
      </c>
      <c r="CG51" s="38">
        <v>7</v>
      </c>
      <c r="CH51" s="38">
        <v>7872</v>
      </c>
      <c r="CI51" s="37">
        <v>35.299999999999997</v>
      </c>
      <c r="CJ51" s="37">
        <v>3.9</v>
      </c>
      <c r="CK51" s="37">
        <v>-0.2</v>
      </c>
      <c r="CL51" s="39" t="s">
        <v>372</v>
      </c>
    </row>
    <row r="52" spans="1:90">
      <c r="A52" s="20">
        <v>82</v>
      </c>
      <c r="B52" s="21" t="s">
        <v>271</v>
      </c>
      <c r="C52" s="22" t="s">
        <v>271</v>
      </c>
      <c r="D52" s="23" t="s">
        <v>195</v>
      </c>
      <c r="E52" s="23" t="s">
        <v>272</v>
      </c>
      <c r="F52" s="24" t="s">
        <v>273</v>
      </c>
      <c r="G52" s="23" t="s">
        <v>274</v>
      </c>
      <c r="H52" s="23" t="s">
        <v>275</v>
      </c>
      <c r="I52" s="25" t="s">
        <v>276</v>
      </c>
      <c r="J52" s="26">
        <v>61.054397899999998</v>
      </c>
      <c r="K52" s="27">
        <v>24.372947</v>
      </c>
      <c r="L52" s="26">
        <v>9663</v>
      </c>
      <c r="M52" s="26">
        <v>28.4</v>
      </c>
      <c r="N52" s="26">
        <v>23.8</v>
      </c>
      <c r="O52" s="26">
        <v>17</v>
      </c>
      <c r="P52" s="26">
        <v>22.1</v>
      </c>
      <c r="Q52" s="26">
        <v>4.3</v>
      </c>
      <c r="R52" s="26">
        <v>2</v>
      </c>
      <c r="S52" s="26">
        <v>0</v>
      </c>
      <c r="T52" s="26">
        <v>2.4</v>
      </c>
      <c r="U52" s="26">
        <v>0</v>
      </c>
      <c r="V52" s="26">
        <v>0</v>
      </c>
      <c r="W52" s="26">
        <v>0</v>
      </c>
      <c r="X52" s="26">
        <v>0</v>
      </c>
      <c r="Y52" s="26">
        <v>0</v>
      </c>
      <c r="Z52" s="26">
        <v>0</v>
      </c>
      <c r="AA52" s="26">
        <v>0</v>
      </c>
      <c r="AB52" s="26">
        <v>0</v>
      </c>
      <c r="AC52" s="26">
        <v>0</v>
      </c>
      <c r="AD52" s="26">
        <v>10</v>
      </c>
      <c r="AE52" s="26">
        <v>9</v>
      </c>
      <c r="AF52" s="26">
        <v>6</v>
      </c>
      <c r="AG52" s="26">
        <v>8</v>
      </c>
      <c r="AH52" s="26">
        <v>1</v>
      </c>
      <c r="AI52" s="26">
        <v>0</v>
      </c>
      <c r="AJ52" s="26">
        <v>0</v>
      </c>
      <c r="AK52" s="26">
        <v>1</v>
      </c>
      <c r="AL52" s="26">
        <v>0</v>
      </c>
      <c r="AM52" s="26">
        <v>0</v>
      </c>
      <c r="AN52" s="26">
        <v>0</v>
      </c>
      <c r="AO52" s="26">
        <v>0</v>
      </c>
      <c r="AP52" s="26">
        <v>0</v>
      </c>
      <c r="AQ52" s="26">
        <v>0</v>
      </c>
      <c r="AR52" s="26">
        <v>0</v>
      </c>
      <c r="AS52" s="26">
        <v>0</v>
      </c>
      <c r="AT52" s="28">
        <v>0</v>
      </c>
      <c r="AU52" s="28">
        <v>5</v>
      </c>
      <c r="AV52" s="28">
        <v>2</v>
      </c>
      <c r="AW52" s="28">
        <v>4</v>
      </c>
      <c r="AX52" s="28">
        <v>3</v>
      </c>
      <c r="AY52" s="29">
        <v>73.5</v>
      </c>
      <c r="AZ52" s="29">
        <v>10.7</v>
      </c>
      <c r="BA52" s="30">
        <v>134</v>
      </c>
      <c r="BB52" s="29">
        <v>0.1</v>
      </c>
      <c r="BC52" s="29">
        <v>-16.2</v>
      </c>
      <c r="BD52" s="31">
        <v>1.4</v>
      </c>
      <c r="BE52" s="30">
        <v>349</v>
      </c>
      <c r="BF52" s="32">
        <v>62.7</v>
      </c>
      <c r="BG52" s="30">
        <v>66</v>
      </c>
      <c r="BH52" s="30">
        <v>16984</v>
      </c>
      <c r="BI52" s="33">
        <v>3772</v>
      </c>
      <c r="BJ52" s="33">
        <v>136</v>
      </c>
      <c r="BK52" s="33">
        <v>2913</v>
      </c>
      <c r="BL52" s="33">
        <v>-520</v>
      </c>
      <c r="BM52" s="33">
        <v>977</v>
      </c>
      <c r="BN52" s="34">
        <v>20.5</v>
      </c>
      <c r="BO52" s="33">
        <v>42</v>
      </c>
      <c r="BP52" s="33">
        <v>64</v>
      </c>
      <c r="BQ52" s="33">
        <v>-4417</v>
      </c>
      <c r="BR52" s="35">
        <v>6178</v>
      </c>
      <c r="BS52" s="35">
        <v>76</v>
      </c>
      <c r="BT52" s="35">
        <v>60</v>
      </c>
      <c r="BU52" s="36">
        <v>1</v>
      </c>
      <c r="BV52" s="36">
        <v>15.4</v>
      </c>
      <c r="BW52" s="36">
        <v>14.5</v>
      </c>
      <c r="BX52" s="36">
        <v>1.1000000000000001</v>
      </c>
      <c r="BY52" s="36">
        <v>6.9</v>
      </c>
      <c r="BZ52" s="36">
        <v>63</v>
      </c>
      <c r="CA52" s="37">
        <v>62.8</v>
      </c>
      <c r="CB52" s="37">
        <v>13.8</v>
      </c>
      <c r="CC52" s="38">
        <v>73</v>
      </c>
      <c r="CD52" s="38">
        <v>921</v>
      </c>
      <c r="CE52" s="38">
        <v>4</v>
      </c>
      <c r="CF52" s="38">
        <v>26</v>
      </c>
      <c r="CG52" s="38">
        <v>3</v>
      </c>
      <c r="CH52" s="38">
        <v>2018</v>
      </c>
      <c r="CI52" s="37">
        <v>31.7</v>
      </c>
      <c r="CJ52" s="37">
        <v>1.1000000000000001</v>
      </c>
      <c r="CK52" s="37">
        <v>-0.4</v>
      </c>
      <c r="CL52" s="39" t="s">
        <v>277</v>
      </c>
    </row>
    <row r="53" spans="1:90">
      <c r="A53" s="20">
        <v>86</v>
      </c>
      <c r="B53" s="21" t="s">
        <v>278</v>
      </c>
      <c r="C53" s="22" t="s">
        <v>278</v>
      </c>
      <c r="D53" s="23" t="s">
        <v>195</v>
      </c>
      <c r="E53" s="23" t="s">
        <v>279</v>
      </c>
      <c r="F53" s="24" t="s">
        <v>280</v>
      </c>
      <c r="G53" s="23" t="s">
        <v>274</v>
      </c>
      <c r="H53" s="23" t="s">
        <v>281</v>
      </c>
      <c r="I53" s="25" t="s">
        <v>282</v>
      </c>
      <c r="J53" s="26">
        <v>60.787315999999997</v>
      </c>
      <c r="K53" s="27">
        <v>25.0281308</v>
      </c>
      <c r="L53" s="26">
        <v>8622</v>
      </c>
      <c r="M53" s="26">
        <v>22.5</v>
      </c>
      <c r="N53" s="26">
        <v>25.1</v>
      </c>
      <c r="O53" s="26">
        <v>13.8</v>
      </c>
      <c r="P53" s="26">
        <v>26.5</v>
      </c>
      <c r="Q53" s="26">
        <v>4.2</v>
      </c>
      <c r="R53" s="26">
        <v>3.2</v>
      </c>
      <c r="S53" s="26">
        <v>0</v>
      </c>
      <c r="T53" s="26">
        <v>4.8</v>
      </c>
      <c r="U53" s="26">
        <v>0</v>
      </c>
      <c r="V53" s="26">
        <v>0</v>
      </c>
      <c r="W53" s="26">
        <v>0</v>
      </c>
      <c r="X53" s="26">
        <v>0</v>
      </c>
      <c r="Y53" s="26">
        <v>0</v>
      </c>
      <c r="Z53" s="26">
        <v>0</v>
      </c>
      <c r="AA53" s="26">
        <v>0</v>
      </c>
      <c r="AB53" s="26">
        <v>0</v>
      </c>
      <c r="AC53" s="26">
        <v>0</v>
      </c>
      <c r="AD53" s="26">
        <v>8</v>
      </c>
      <c r="AE53" s="26">
        <v>9</v>
      </c>
      <c r="AF53" s="26">
        <v>5</v>
      </c>
      <c r="AG53" s="26">
        <v>10</v>
      </c>
      <c r="AH53" s="26">
        <v>1</v>
      </c>
      <c r="AI53" s="26">
        <v>1</v>
      </c>
      <c r="AJ53" s="26">
        <v>0</v>
      </c>
      <c r="AK53" s="26">
        <v>1</v>
      </c>
      <c r="AL53" s="26">
        <v>0</v>
      </c>
      <c r="AM53" s="26">
        <v>0</v>
      </c>
      <c r="AN53" s="26">
        <v>0</v>
      </c>
      <c r="AO53" s="26">
        <v>0</v>
      </c>
      <c r="AP53" s="26">
        <v>0</v>
      </c>
      <c r="AQ53" s="26">
        <v>0</v>
      </c>
      <c r="AR53" s="26">
        <v>0</v>
      </c>
      <c r="AS53" s="26">
        <v>0</v>
      </c>
      <c r="AT53" s="28">
        <v>0</v>
      </c>
      <c r="AU53" s="28">
        <v>4.5</v>
      </c>
      <c r="AV53" s="28">
        <v>2</v>
      </c>
      <c r="AW53" s="28">
        <v>4</v>
      </c>
      <c r="AX53" s="28">
        <v>3</v>
      </c>
      <c r="AY53" s="29">
        <v>73.400000000000006</v>
      </c>
      <c r="AZ53" s="29">
        <v>9.5</v>
      </c>
      <c r="BA53" s="30">
        <v>130</v>
      </c>
      <c r="BB53" s="29">
        <v>-2.2000000000000002</v>
      </c>
      <c r="BC53" s="29">
        <v>-16.600000000000001</v>
      </c>
      <c r="BD53" s="31">
        <v>1.8</v>
      </c>
      <c r="BE53" s="30">
        <v>314</v>
      </c>
      <c r="BF53" s="32">
        <v>56.9</v>
      </c>
      <c r="BG53" s="30">
        <v>69</v>
      </c>
      <c r="BH53" s="30">
        <v>15848</v>
      </c>
      <c r="BI53" s="33">
        <v>3686</v>
      </c>
      <c r="BJ53" s="33">
        <v>143</v>
      </c>
      <c r="BK53" s="33">
        <v>3347</v>
      </c>
      <c r="BL53" s="33">
        <v>486</v>
      </c>
      <c r="BM53" s="33">
        <v>1437</v>
      </c>
      <c r="BN53" s="34">
        <v>21.5</v>
      </c>
      <c r="BO53" s="33">
        <v>34</v>
      </c>
      <c r="BP53" s="33">
        <v>65</v>
      </c>
      <c r="BQ53" s="33">
        <v>-4717</v>
      </c>
      <c r="BR53" s="35">
        <v>5770</v>
      </c>
      <c r="BS53" s="35">
        <v>80</v>
      </c>
      <c r="BT53" s="35">
        <v>94</v>
      </c>
      <c r="BU53" s="36">
        <v>1.5</v>
      </c>
      <c r="BV53" s="36">
        <v>18</v>
      </c>
      <c r="BW53" s="36">
        <v>19.100000000000001</v>
      </c>
      <c r="BX53" s="36">
        <v>0.6</v>
      </c>
      <c r="BY53" s="36">
        <v>9.8000000000000007</v>
      </c>
      <c r="BZ53" s="36">
        <v>60.1</v>
      </c>
      <c r="CA53" s="37">
        <v>55.7</v>
      </c>
      <c r="CB53" s="37">
        <v>16.399999999999999</v>
      </c>
      <c r="CC53" s="38">
        <v>54</v>
      </c>
      <c r="CD53" s="38">
        <v>938</v>
      </c>
      <c r="CE53" s="38">
        <v>2</v>
      </c>
      <c r="CF53" s="38">
        <v>35</v>
      </c>
      <c r="CG53" s="38">
        <v>4</v>
      </c>
      <c r="CH53" s="38">
        <v>867</v>
      </c>
      <c r="CI53" s="37">
        <v>33.6</v>
      </c>
      <c r="CJ53" s="37">
        <v>2.7</v>
      </c>
      <c r="CK53" s="37">
        <v>-0.7</v>
      </c>
      <c r="CL53" s="39" t="s">
        <v>283</v>
      </c>
    </row>
    <row r="54" spans="1:90">
      <c r="A54" s="20">
        <v>103</v>
      </c>
      <c r="B54" s="21" t="s">
        <v>334</v>
      </c>
      <c r="C54" s="22" t="s">
        <v>334</v>
      </c>
      <c r="D54" s="23" t="s">
        <v>195</v>
      </c>
      <c r="E54" s="23" t="s">
        <v>335</v>
      </c>
      <c r="F54" s="24" t="s">
        <v>336</v>
      </c>
      <c r="G54" s="23" t="s">
        <v>337</v>
      </c>
      <c r="H54" s="23" t="s">
        <v>338</v>
      </c>
      <c r="I54" s="25" t="s">
        <v>339</v>
      </c>
      <c r="J54" s="26">
        <v>60.927790199999997</v>
      </c>
      <c r="K54" s="27">
        <v>23.385366999999999</v>
      </c>
      <c r="L54" s="26">
        <v>2343</v>
      </c>
      <c r="M54" s="26">
        <v>13.2</v>
      </c>
      <c r="N54" s="26">
        <v>24</v>
      </c>
      <c r="O54" s="26">
        <v>9.9</v>
      </c>
      <c r="P54" s="26">
        <v>35.5</v>
      </c>
      <c r="Q54" s="26">
        <v>10.4</v>
      </c>
      <c r="R54" s="26">
        <v>7</v>
      </c>
      <c r="S54" s="26">
        <v>0</v>
      </c>
      <c r="T54" s="26">
        <v>0</v>
      </c>
      <c r="U54" s="26">
        <v>0</v>
      </c>
      <c r="V54" s="26">
        <v>0</v>
      </c>
      <c r="W54" s="26">
        <v>0</v>
      </c>
      <c r="X54" s="26">
        <v>0</v>
      </c>
      <c r="Y54" s="26">
        <v>0</v>
      </c>
      <c r="Z54" s="26">
        <v>0</v>
      </c>
      <c r="AA54" s="26">
        <v>0</v>
      </c>
      <c r="AB54" s="26">
        <v>0</v>
      </c>
      <c r="AC54" s="26">
        <v>0</v>
      </c>
      <c r="AD54" s="26">
        <v>3</v>
      </c>
      <c r="AE54" s="26">
        <v>5</v>
      </c>
      <c r="AF54" s="26">
        <v>2</v>
      </c>
      <c r="AG54" s="26">
        <v>8</v>
      </c>
      <c r="AH54" s="26">
        <v>2</v>
      </c>
      <c r="AI54" s="26">
        <v>1</v>
      </c>
      <c r="AJ54" s="26">
        <v>0</v>
      </c>
      <c r="AK54" s="26">
        <v>0</v>
      </c>
      <c r="AL54" s="26">
        <v>0</v>
      </c>
      <c r="AM54" s="26">
        <v>0</v>
      </c>
      <c r="AN54" s="26">
        <v>0</v>
      </c>
      <c r="AO54" s="26">
        <v>0</v>
      </c>
      <c r="AP54" s="26">
        <v>0</v>
      </c>
      <c r="AQ54" s="26">
        <v>0</v>
      </c>
      <c r="AR54" s="26">
        <v>0</v>
      </c>
      <c r="AS54" s="26">
        <v>0</v>
      </c>
      <c r="AT54" s="28">
        <v>0</v>
      </c>
      <c r="AU54" s="28">
        <v>2.5</v>
      </c>
      <c r="AV54" s="28">
        <v>3</v>
      </c>
      <c r="AW54" s="28">
        <v>3</v>
      </c>
      <c r="AX54" s="28">
        <v>2</v>
      </c>
      <c r="AY54" s="29">
        <v>65.7</v>
      </c>
      <c r="AZ54" s="29">
        <v>17.100000000000001</v>
      </c>
      <c r="BA54" s="30">
        <v>166</v>
      </c>
      <c r="BB54" s="29">
        <v>-6.5</v>
      </c>
      <c r="BC54" s="29">
        <v>-17.899999999999999</v>
      </c>
      <c r="BD54" s="31">
        <v>-5.6</v>
      </c>
      <c r="BE54" s="30">
        <v>258</v>
      </c>
      <c r="BF54" s="32">
        <v>67.3</v>
      </c>
      <c r="BG54" s="30">
        <v>77</v>
      </c>
      <c r="BH54" s="30">
        <v>12701</v>
      </c>
      <c r="BI54" s="33">
        <v>3165</v>
      </c>
      <c r="BJ54" s="33">
        <v>168</v>
      </c>
      <c r="BK54" s="33">
        <v>1510</v>
      </c>
      <c r="BL54" s="33">
        <v>116</v>
      </c>
      <c r="BM54" s="33">
        <v>2578</v>
      </c>
      <c r="BN54" s="34">
        <v>22</v>
      </c>
      <c r="BO54" s="33">
        <v>58</v>
      </c>
      <c r="BP54" s="33">
        <v>32</v>
      </c>
      <c r="BQ54" s="33">
        <v>-5452</v>
      </c>
      <c r="BR54" s="35">
        <v>8116</v>
      </c>
      <c r="BS54" s="35">
        <v>77</v>
      </c>
      <c r="BT54" s="35">
        <v>124</v>
      </c>
      <c r="BU54" s="36">
        <v>2.2000000000000002</v>
      </c>
      <c r="BV54" s="36" t="s">
        <v>128</v>
      </c>
      <c r="BW54" s="36" t="s">
        <v>128</v>
      </c>
      <c r="BX54" s="36">
        <v>1.2</v>
      </c>
      <c r="BY54" s="36">
        <v>8.6</v>
      </c>
      <c r="BZ54" s="36">
        <v>66.2</v>
      </c>
      <c r="CA54" s="37">
        <v>66.5</v>
      </c>
      <c r="CB54" s="37">
        <v>21.8</v>
      </c>
      <c r="CC54" s="38">
        <v>93</v>
      </c>
      <c r="CD54" s="38">
        <v>909</v>
      </c>
      <c r="CE54" s="38">
        <v>0</v>
      </c>
      <c r="CF54" s="38">
        <v>57</v>
      </c>
      <c r="CG54" s="38">
        <v>7</v>
      </c>
      <c r="CH54" s="38">
        <v>367</v>
      </c>
      <c r="CI54" s="37" t="s">
        <v>128</v>
      </c>
      <c r="CJ54" s="37">
        <v>3.7</v>
      </c>
      <c r="CK54" s="37">
        <v>-1.2</v>
      </c>
      <c r="CL54" s="39" t="s">
        <v>340</v>
      </c>
    </row>
    <row r="55" spans="1:90">
      <c r="A55" s="20">
        <v>165</v>
      </c>
      <c r="B55" s="21" t="s">
        <v>461</v>
      </c>
      <c r="C55" s="22" t="s">
        <v>461</v>
      </c>
      <c r="D55" s="23" t="s">
        <v>195</v>
      </c>
      <c r="E55" s="23" t="s">
        <v>462</v>
      </c>
      <c r="F55" s="24" t="s">
        <v>463</v>
      </c>
      <c r="G55" s="23" t="s">
        <v>464</v>
      </c>
      <c r="H55" s="23" t="s">
        <v>465</v>
      </c>
      <c r="I55" s="25" t="s">
        <v>466</v>
      </c>
      <c r="J55" s="26">
        <v>60.920222500000001</v>
      </c>
      <c r="K55" s="27">
        <v>24.64601</v>
      </c>
      <c r="L55" s="26">
        <v>16698</v>
      </c>
      <c r="M55" s="26">
        <v>18.600000000000001</v>
      </c>
      <c r="N55" s="26">
        <v>26.7</v>
      </c>
      <c r="O55" s="26">
        <v>13.9</v>
      </c>
      <c r="P55" s="26">
        <v>21.1</v>
      </c>
      <c r="Q55" s="26">
        <v>7</v>
      </c>
      <c r="R55" s="26">
        <v>9.8000000000000007</v>
      </c>
      <c r="S55" s="26">
        <v>0</v>
      </c>
      <c r="T55" s="26">
        <v>2.6</v>
      </c>
      <c r="U55" s="26">
        <v>0</v>
      </c>
      <c r="V55" s="26">
        <v>0</v>
      </c>
      <c r="W55" s="26">
        <v>0</v>
      </c>
      <c r="X55" s="26">
        <v>0</v>
      </c>
      <c r="Y55" s="26">
        <v>0</v>
      </c>
      <c r="Z55" s="26">
        <v>0</v>
      </c>
      <c r="AA55" s="26">
        <v>0</v>
      </c>
      <c r="AB55" s="26">
        <v>0</v>
      </c>
      <c r="AC55" s="26">
        <v>0.3</v>
      </c>
      <c r="AD55" s="26">
        <v>8</v>
      </c>
      <c r="AE55" s="26">
        <v>12</v>
      </c>
      <c r="AF55" s="26">
        <v>6</v>
      </c>
      <c r="AG55" s="26">
        <v>9</v>
      </c>
      <c r="AH55" s="26">
        <v>3</v>
      </c>
      <c r="AI55" s="26">
        <v>4</v>
      </c>
      <c r="AJ55" s="26">
        <v>0</v>
      </c>
      <c r="AK55" s="26">
        <v>1</v>
      </c>
      <c r="AL55" s="26">
        <v>0</v>
      </c>
      <c r="AM55" s="26">
        <v>0</v>
      </c>
      <c r="AN55" s="26">
        <v>0</v>
      </c>
      <c r="AO55" s="26">
        <v>0</v>
      </c>
      <c r="AP55" s="26">
        <v>0</v>
      </c>
      <c r="AQ55" s="26">
        <v>0</v>
      </c>
      <c r="AR55" s="26">
        <v>0</v>
      </c>
      <c r="AS55" s="26">
        <v>0</v>
      </c>
      <c r="AT55" s="28">
        <v>0</v>
      </c>
      <c r="AU55" s="28">
        <v>4</v>
      </c>
      <c r="AV55" s="28">
        <v>3</v>
      </c>
      <c r="AW55" s="28">
        <v>4</v>
      </c>
      <c r="AX55" s="28">
        <v>3</v>
      </c>
      <c r="AY55" s="29">
        <v>71.8</v>
      </c>
      <c r="AZ55" s="29">
        <v>11.9</v>
      </c>
      <c r="BA55" s="30">
        <v>142</v>
      </c>
      <c r="BB55" s="29">
        <v>-1.1000000000000001</v>
      </c>
      <c r="BC55" s="29">
        <v>-14.8</v>
      </c>
      <c r="BD55" s="31">
        <v>0.5</v>
      </c>
      <c r="BE55" s="30">
        <v>313</v>
      </c>
      <c r="BF55" s="32">
        <v>74.5</v>
      </c>
      <c r="BG55" s="30">
        <v>58</v>
      </c>
      <c r="BH55" s="30">
        <v>16448</v>
      </c>
      <c r="BI55" s="33">
        <v>3711</v>
      </c>
      <c r="BJ55" s="33">
        <v>131</v>
      </c>
      <c r="BK55" s="33">
        <v>2780</v>
      </c>
      <c r="BL55" s="33">
        <v>44</v>
      </c>
      <c r="BM55" s="33">
        <v>1396</v>
      </c>
      <c r="BN55" s="34">
        <v>21</v>
      </c>
      <c r="BO55" s="33">
        <v>43</v>
      </c>
      <c r="BP55" s="33">
        <v>57</v>
      </c>
      <c r="BQ55" s="33">
        <v>-4830</v>
      </c>
      <c r="BR55" s="35">
        <v>6797</v>
      </c>
      <c r="BS55" s="35">
        <v>84</v>
      </c>
      <c r="BT55" s="35">
        <v>84</v>
      </c>
      <c r="BU55" s="36">
        <v>1.4</v>
      </c>
      <c r="BV55" s="36">
        <v>13.1</v>
      </c>
      <c r="BW55" s="36">
        <v>13.5</v>
      </c>
      <c r="BX55" s="36">
        <v>1.9</v>
      </c>
      <c r="BY55" s="36">
        <v>8.1</v>
      </c>
      <c r="BZ55" s="36">
        <v>64.5</v>
      </c>
      <c r="CA55" s="37">
        <v>59.6</v>
      </c>
      <c r="CB55" s="37">
        <v>13.4</v>
      </c>
      <c r="CC55" s="38">
        <v>81</v>
      </c>
      <c r="CD55" s="38">
        <v>903</v>
      </c>
      <c r="CE55" s="38">
        <v>3</v>
      </c>
      <c r="CF55" s="38">
        <v>72</v>
      </c>
      <c r="CG55" s="38">
        <v>5</v>
      </c>
      <c r="CH55" s="38">
        <v>1837</v>
      </c>
      <c r="CI55" s="37">
        <v>32.700000000000003</v>
      </c>
      <c r="CJ55" s="37">
        <v>2.7</v>
      </c>
      <c r="CK55" s="37">
        <v>-0.2</v>
      </c>
      <c r="CL55" s="39" t="s">
        <v>467</v>
      </c>
    </row>
    <row r="56" spans="1:90">
      <c r="A56" s="20">
        <v>169</v>
      </c>
      <c r="B56" s="21" t="s">
        <v>475</v>
      </c>
      <c r="C56" s="22" t="s">
        <v>476</v>
      </c>
      <c r="D56" s="23" t="s">
        <v>195</v>
      </c>
      <c r="E56" s="23" t="s">
        <v>477</v>
      </c>
      <c r="F56" s="24" t="s">
        <v>478</v>
      </c>
      <c r="G56" s="23" t="s">
        <v>479</v>
      </c>
      <c r="H56" s="23" t="s">
        <v>480</v>
      </c>
      <c r="I56" s="25" t="s">
        <v>481</v>
      </c>
      <c r="J56" s="26">
        <v>60.803961299999997</v>
      </c>
      <c r="K56" s="27">
        <v>23.4860115</v>
      </c>
      <c r="L56" s="26">
        <v>5339</v>
      </c>
      <c r="M56" s="26">
        <v>10.5</v>
      </c>
      <c r="N56" s="26">
        <v>22.5</v>
      </c>
      <c r="O56" s="26">
        <v>9.6999999999999993</v>
      </c>
      <c r="P56" s="26">
        <v>36.6</v>
      </c>
      <c r="Q56" s="26">
        <v>4.5999999999999996</v>
      </c>
      <c r="R56" s="26">
        <v>15.1</v>
      </c>
      <c r="S56" s="26">
        <v>0</v>
      </c>
      <c r="T56" s="26">
        <v>1.2</v>
      </c>
      <c r="U56" s="26">
        <v>0</v>
      </c>
      <c r="V56" s="26">
        <v>0</v>
      </c>
      <c r="W56" s="26">
        <v>0</v>
      </c>
      <c r="X56" s="26">
        <v>0</v>
      </c>
      <c r="Y56" s="26">
        <v>0</v>
      </c>
      <c r="Z56" s="26">
        <v>0</v>
      </c>
      <c r="AA56" s="26">
        <v>0</v>
      </c>
      <c r="AB56" s="26">
        <v>0</v>
      </c>
      <c r="AC56" s="26">
        <v>0</v>
      </c>
      <c r="AD56" s="26">
        <v>3</v>
      </c>
      <c r="AE56" s="26">
        <v>6</v>
      </c>
      <c r="AF56" s="26">
        <v>2</v>
      </c>
      <c r="AG56" s="26">
        <v>11</v>
      </c>
      <c r="AH56" s="26">
        <v>1</v>
      </c>
      <c r="AI56" s="26">
        <v>4</v>
      </c>
      <c r="AJ56" s="26">
        <v>0</v>
      </c>
      <c r="AK56" s="26">
        <v>0</v>
      </c>
      <c r="AL56" s="26">
        <v>0</v>
      </c>
      <c r="AM56" s="26">
        <v>0</v>
      </c>
      <c r="AN56" s="26">
        <v>0</v>
      </c>
      <c r="AO56" s="26">
        <v>0</v>
      </c>
      <c r="AP56" s="26">
        <v>0</v>
      </c>
      <c r="AQ56" s="26">
        <v>0</v>
      </c>
      <c r="AR56" s="26">
        <v>0</v>
      </c>
      <c r="AS56" s="26">
        <v>0</v>
      </c>
      <c r="AT56" s="28">
        <v>0</v>
      </c>
      <c r="AU56" s="28">
        <v>3.5</v>
      </c>
      <c r="AV56" s="28">
        <v>2</v>
      </c>
      <c r="AW56" s="28">
        <v>4</v>
      </c>
      <c r="AX56" s="28">
        <v>2</v>
      </c>
      <c r="AY56" s="29">
        <v>71.3</v>
      </c>
      <c r="AZ56" s="29">
        <v>13.3</v>
      </c>
      <c r="BA56" s="30">
        <v>146</v>
      </c>
      <c r="BB56" s="29">
        <v>-6.7</v>
      </c>
      <c r="BC56" s="29">
        <v>-20.100000000000001</v>
      </c>
      <c r="BD56" s="31">
        <v>-5.5</v>
      </c>
      <c r="BE56" s="30">
        <v>313</v>
      </c>
      <c r="BF56" s="32">
        <v>79.900000000000006</v>
      </c>
      <c r="BG56" s="30">
        <v>66</v>
      </c>
      <c r="BH56" s="30">
        <v>15025</v>
      </c>
      <c r="BI56" s="33">
        <v>3560</v>
      </c>
      <c r="BJ56" s="33">
        <v>181</v>
      </c>
      <c r="BK56" s="33">
        <v>3415</v>
      </c>
      <c r="BL56" s="33">
        <v>-288</v>
      </c>
      <c r="BM56" s="33">
        <v>1782</v>
      </c>
      <c r="BN56" s="34">
        <v>20.5</v>
      </c>
      <c r="BO56" s="33">
        <v>48</v>
      </c>
      <c r="BP56" s="33">
        <v>64</v>
      </c>
      <c r="BQ56" s="33">
        <v>-4847</v>
      </c>
      <c r="BR56" s="35">
        <v>6455</v>
      </c>
      <c r="BS56" s="35">
        <v>77</v>
      </c>
      <c r="BT56" s="35">
        <v>115</v>
      </c>
      <c r="BU56" s="36">
        <v>1.6</v>
      </c>
      <c r="BV56" s="36">
        <v>21.3</v>
      </c>
      <c r="BW56" s="36">
        <v>16.899999999999999</v>
      </c>
      <c r="BX56" s="36">
        <v>1</v>
      </c>
      <c r="BY56" s="36">
        <v>4.8</v>
      </c>
      <c r="BZ56" s="36">
        <v>65</v>
      </c>
      <c r="CA56" s="37">
        <v>63.9</v>
      </c>
      <c r="CB56" s="37">
        <v>19.3</v>
      </c>
      <c r="CC56" s="38">
        <v>89</v>
      </c>
      <c r="CD56" s="38">
        <v>1082</v>
      </c>
      <c r="CE56" s="38">
        <v>0</v>
      </c>
      <c r="CF56" s="38">
        <v>68</v>
      </c>
      <c r="CG56" s="38">
        <v>5</v>
      </c>
      <c r="CH56" s="38">
        <v>319</v>
      </c>
      <c r="CI56" s="37">
        <v>33</v>
      </c>
      <c r="CJ56" s="37">
        <v>4.2</v>
      </c>
      <c r="CK56" s="37">
        <v>-1.2</v>
      </c>
      <c r="CL56" s="39" t="s">
        <v>482</v>
      </c>
    </row>
    <row r="57" spans="1:90">
      <c r="A57" s="42"/>
      <c r="B57" s="21" t="s">
        <v>1082</v>
      </c>
      <c r="C57" s="22" t="s">
        <v>1082</v>
      </c>
      <c r="D57" s="23" t="s">
        <v>195</v>
      </c>
      <c r="E57" s="23" t="s">
        <v>1083</v>
      </c>
      <c r="F57" s="24" t="s">
        <v>1084</v>
      </c>
      <c r="G57" s="23" t="s">
        <v>1085</v>
      </c>
      <c r="H57" s="23" t="s">
        <v>1086</v>
      </c>
      <c r="I57" s="25" t="s">
        <v>1087</v>
      </c>
      <c r="J57" s="26">
        <v>60.717813200000002</v>
      </c>
      <c r="K57" s="27">
        <v>24.441764899999999</v>
      </c>
      <c r="L57" s="26">
        <v>8105</v>
      </c>
      <c r="M57" s="26">
        <v>29.3</v>
      </c>
      <c r="N57" s="26">
        <v>17</v>
      </c>
      <c r="O57" s="26">
        <v>9.3000000000000007</v>
      </c>
      <c r="P57" s="26">
        <v>31.6</v>
      </c>
      <c r="Q57" s="26">
        <v>3.8</v>
      </c>
      <c r="R57" s="26">
        <v>7.7</v>
      </c>
      <c r="S57" s="26">
        <v>0</v>
      </c>
      <c r="T57" s="26">
        <v>1.2</v>
      </c>
      <c r="U57" s="26">
        <v>0</v>
      </c>
      <c r="V57" s="26">
        <v>0</v>
      </c>
      <c r="W57" s="26">
        <v>0</v>
      </c>
      <c r="X57" s="26">
        <v>0</v>
      </c>
      <c r="Y57" s="26">
        <v>0</v>
      </c>
      <c r="Z57" s="26">
        <v>0.2</v>
      </c>
      <c r="AA57" s="26">
        <v>0</v>
      </c>
      <c r="AB57" s="26">
        <v>0</v>
      </c>
      <c r="AC57" s="26">
        <v>0</v>
      </c>
      <c r="AD57" s="26">
        <v>11</v>
      </c>
      <c r="AE57" s="26">
        <v>6</v>
      </c>
      <c r="AF57" s="26">
        <v>3</v>
      </c>
      <c r="AG57" s="26">
        <v>12</v>
      </c>
      <c r="AH57" s="26">
        <v>1</v>
      </c>
      <c r="AI57" s="26">
        <v>2</v>
      </c>
      <c r="AJ57" s="26">
        <v>0</v>
      </c>
      <c r="AK57" s="26">
        <v>0</v>
      </c>
      <c r="AL57" s="26">
        <v>0</v>
      </c>
      <c r="AM57" s="26">
        <v>0</v>
      </c>
      <c r="AN57" s="26">
        <v>0</v>
      </c>
      <c r="AO57" s="26">
        <v>0</v>
      </c>
      <c r="AP57" s="26">
        <v>0</v>
      </c>
      <c r="AQ57" s="26">
        <v>0</v>
      </c>
      <c r="AR57" s="26">
        <v>0</v>
      </c>
      <c r="AS57" s="26">
        <v>0</v>
      </c>
      <c r="AT57" s="28">
        <v>0</v>
      </c>
      <c r="AU57" s="28">
        <v>4</v>
      </c>
      <c r="AV57" s="28">
        <v>3</v>
      </c>
      <c r="AW57" s="28">
        <v>4</v>
      </c>
      <c r="AX57" s="28">
        <v>2</v>
      </c>
      <c r="AY57" s="29">
        <v>73</v>
      </c>
      <c r="AZ57" s="29">
        <v>10.1</v>
      </c>
      <c r="BA57" s="30">
        <v>145</v>
      </c>
      <c r="BB57" s="29">
        <v>-2</v>
      </c>
      <c r="BC57" s="29">
        <v>-12.7</v>
      </c>
      <c r="BD57" s="31">
        <v>0.4</v>
      </c>
      <c r="BE57" s="30">
        <v>288</v>
      </c>
      <c r="BF57" s="32">
        <v>62.3</v>
      </c>
      <c r="BG57" s="30">
        <v>82</v>
      </c>
      <c r="BH57" s="30">
        <v>14291</v>
      </c>
      <c r="BI57" s="33">
        <v>3377</v>
      </c>
      <c r="BJ57" s="33">
        <v>181</v>
      </c>
      <c r="BK57" s="33">
        <v>1975</v>
      </c>
      <c r="BL57" s="33">
        <v>-254</v>
      </c>
      <c r="BM57" s="33">
        <v>1864</v>
      </c>
      <c r="BN57" s="34">
        <v>21.5</v>
      </c>
      <c r="BO57" s="33">
        <v>54</v>
      </c>
      <c r="BP57" s="33">
        <v>44</v>
      </c>
      <c r="BQ57" s="33">
        <v>-4921</v>
      </c>
      <c r="BR57" s="35">
        <v>8722</v>
      </c>
      <c r="BS57" s="35">
        <v>82</v>
      </c>
      <c r="BT57" s="35">
        <v>88</v>
      </c>
      <c r="BU57" s="36">
        <v>1.8</v>
      </c>
      <c r="BV57" s="36">
        <v>13.8</v>
      </c>
      <c r="BW57" s="36">
        <v>15.8</v>
      </c>
      <c r="BX57" s="36">
        <v>0.6</v>
      </c>
      <c r="BY57" s="36">
        <v>9.6999999999999993</v>
      </c>
      <c r="BZ57" s="36">
        <v>69.599999999999994</v>
      </c>
      <c r="CA57" s="37">
        <v>61.7</v>
      </c>
      <c r="CB57" s="37">
        <v>22.2</v>
      </c>
      <c r="CC57" s="38">
        <v>76</v>
      </c>
      <c r="CD57" s="38">
        <v>1006</v>
      </c>
      <c r="CE57" s="38">
        <v>1</v>
      </c>
      <c r="CF57" s="38">
        <v>41</v>
      </c>
      <c r="CG57" s="38">
        <v>5</v>
      </c>
      <c r="CH57" s="38">
        <v>3339</v>
      </c>
      <c r="CI57" s="37">
        <v>37.4</v>
      </c>
      <c r="CJ57" s="37">
        <v>3.9</v>
      </c>
      <c r="CK57" s="37">
        <v>-0.9</v>
      </c>
      <c r="CL57" s="39" t="s">
        <v>1088</v>
      </c>
    </row>
    <row r="58" spans="1:90">
      <c r="A58" s="42"/>
      <c r="B58" s="21" t="s">
        <v>1681</v>
      </c>
      <c r="C58" s="22" t="s">
        <v>1681</v>
      </c>
      <c r="D58" s="23" t="s">
        <v>195</v>
      </c>
      <c r="E58" s="23" t="s">
        <v>1682</v>
      </c>
      <c r="F58" s="24" t="s">
        <v>1683</v>
      </c>
      <c r="G58" s="23" t="s">
        <v>1684</v>
      </c>
      <c r="H58" s="23" t="s">
        <v>1685</v>
      </c>
      <c r="I58" s="25" t="s">
        <v>1686</v>
      </c>
      <c r="J58" s="26">
        <v>60.739212600000002</v>
      </c>
      <c r="K58" s="27">
        <v>24.770360400000001</v>
      </c>
      <c r="L58" s="26">
        <v>29140</v>
      </c>
      <c r="M58" s="26">
        <v>24.8</v>
      </c>
      <c r="N58" s="26">
        <v>25.5</v>
      </c>
      <c r="O58" s="26">
        <v>11.3</v>
      </c>
      <c r="P58" s="26">
        <v>7.9</v>
      </c>
      <c r="Q58" s="26">
        <v>5.4</v>
      </c>
      <c r="R58" s="26">
        <v>16</v>
      </c>
      <c r="S58" s="26">
        <v>0</v>
      </c>
      <c r="T58" s="26">
        <v>8.6</v>
      </c>
      <c r="U58" s="26">
        <v>0</v>
      </c>
      <c r="V58" s="26">
        <v>0</v>
      </c>
      <c r="W58" s="26">
        <v>0</v>
      </c>
      <c r="X58" s="26">
        <v>0.3</v>
      </c>
      <c r="Y58" s="26">
        <v>0</v>
      </c>
      <c r="Z58" s="26">
        <v>0</v>
      </c>
      <c r="AA58" s="26">
        <v>0.5</v>
      </c>
      <c r="AB58" s="26">
        <v>0</v>
      </c>
      <c r="AC58" s="26">
        <v>0</v>
      </c>
      <c r="AD58" s="26">
        <v>11</v>
      </c>
      <c r="AE58" s="26">
        <v>11</v>
      </c>
      <c r="AF58" s="26">
        <v>5</v>
      </c>
      <c r="AG58" s="26">
        <v>3</v>
      </c>
      <c r="AH58" s="26">
        <v>2</v>
      </c>
      <c r="AI58" s="26">
        <v>7</v>
      </c>
      <c r="AJ58" s="26">
        <v>0</v>
      </c>
      <c r="AK58" s="26">
        <v>4</v>
      </c>
      <c r="AL58" s="26">
        <v>0</v>
      </c>
      <c r="AM58" s="26">
        <v>0</v>
      </c>
      <c r="AN58" s="26">
        <v>0</v>
      </c>
      <c r="AO58" s="26">
        <v>0</v>
      </c>
      <c r="AP58" s="26">
        <v>0</v>
      </c>
      <c r="AQ58" s="26">
        <v>0</v>
      </c>
      <c r="AR58" s="26">
        <v>0</v>
      </c>
      <c r="AS58" s="26">
        <v>0</v>
      </c>
      <c r="AT58" s="28">
        <v>0</v>
      </c>
      <c r="AU58" s="28">
        <v>4.5</v>
      </c>
      <c r="AV58" s="28">
        <v>4</v>
      </c>
      <c r="AW58" s="28">
        <v>3</v>
      </c>
      <c r="AX58" s="28">
        <v>3</v>
      </c>
      <c r="AY58" s="29">
        <v>68.599999999999994</v>
      </c>
      <c r="AZ58" s="29">
        <v>13.3</v>
      </c>
      <c r="BA58" s="30">
        <v>138</v>
      </c>
      <c r="BB58" s="29">
        <v>1.2</v>
      </c>
      <c r="BC58" s="29">
        <v>-15.4</v>
      </c>
      <c r="BD58" s="31">
        <v>4.5999999999999996</v>
      </c>
      <c r="BE58" s="30">
        <v>334</v>
      </c>
      <c r="BF58" s="32">
        <v>89.7</v>
      </c>
      <c r="BG58" s="30">
        <v>53</v>
      </c>
      <c r="BH58" s="30">
        <v>17332</v>
      </c>
      <c r="BI58" s="33">
        <v>4198</v>
      </c>
      <c r="BJ58" s="33">
        <v>319</v>
      </c>
      <c r="BK58" s="33">
        <v>4042</v>
      </c>
      <c r="BL58" s="33">
        <v>158</v>
      </c>
      <c r="BM58" s="33">
        <v>1197</v>
      </c>
      <c r="BN58" s="34">
        <v>20.5</v>
      </c>
      <c r="BO58" s="33">
        <v>38</v>
      </c>
      <c r="BP58" s="33">
        <v>74</v>
      </c>
      <c r="BQ58" s="33">
        <v>-5014</v>
      </c>
      <c r="BR58" s="35">
        <v>7148</v>
      </c>
      <c r="BS58" s="35">
        <v>105</v>
      </c>
      <c r="BT58" s="35">
        <v>114</v>
      </c>
      <c r="BU58" s="36">
        <v>1.2</v>
      </c>
      <c r="BV58" s="36">
        <v>18.100000000000001</v>
      </c>
      <c r="BW58" s="36">
        <v>18</v>
      </c>
      <c r="BX58" s="36">
        <v>2.2000000000000002</v>
      </c>
      <c r="BY58" s="36">
        <v>10.5</v>
      </c>
      <c r="BZ58" s="36">
        <v>57.1</v>
      </c>
      <c r="CA58" s="37">
        <v>54.2</v>
      </c>
      <c r="CB58" s="37">
        <v>15.9</v>
      </c>
      <c r="CC58" s="38">
        <v>213</v>
      </c>
      <c r="CD58" s="38">
        <v>840</v>
      </c>
      <c r="CE58" s="38">
        <v>4</v>
      </c>
      <c r="CF58" s="38">
        <v>151</v>
      </c>
      <c r="CG58" s="38">
        <v>8</v>
      </c>
      <c r="CH58" s="38">
        <v>254</v>
      </c>
      <c r="CI58" s="37">
        <v>27.8</v>
      </c>
      <c r="CJ58" s="37">
        <v>3.3</v>
      </c>
      <c r="CK58" s="37">
        <v>-0.3</v>
      </c>
      <c r="CL58" s="39" t="s">
        <v>1687</v>
      </c>
    </row>
    <row r="59" spans="1:90">
      <c r="A59" s="42"/>
      <c r="B59" s="21" t="s">
        <v>1944</v>
      </c>
      <c r="C59" s="22" t="s">
        <v>1944</v>
      </c>
      <c r="D59" s="23" t="s">
        <v>195</v>
      </c>
      <c r="E59" s="23" t="s">
        <v>1945</v>
      </c>
      <c r="F59" s="24" t="s">
        <v>1946</v>
      </c>
      <c r="G59" s="23" t="s">
        <v>1947</v>
      </c>
      <c r="H59" s="23" t="s">
        <v>1948</v>
      </c>
      <c r="I59" s="25" t="s">
        <v>1949</v>
      </c>
      <c r="J59" s="26">
        <v>60.807869199999999</v>
      </c>
      <c r="K59" s="27">
        <v>23.759242799999999</v>
      </c>
      <c r="L59" s="26">
        <v>6248</v>
      </c>
      <c r="M59" s="26">
        <v>22.4</v>
      </c>
      <c r="N59" s="26">
        <v>19.899999999999999</v>
      </c>
      <c r="O59" s="26">
        <v>6.7</v>
      </c>
      <c r="P59" s="26">
        <v>33.200000000000003</v>
      </c>
      <c r="Q59" s="26">
        <v>5.3</v>
      </c>
      <c r="R59" s="26">
        <v>8.3000000000000007</v>
      </c>
      <c r="S59" s="26">
        <v>0</v>
      </c>
      <c r="T59" s="26">
        <v>4.0999999999999996</v>
      </c>
      <c r="U59" s="26">
        <v>0</v>
      </c>
      <c r="V59" s="26">
        <v>0</v>
      </c>
      <c r="W59" s="26">
        <v>0</v>
      </c>
      <c r="X59" s="26">
        <v>0</v>
      </c>
      <c r="Y59" s="26">
        <v>0</v>
      </c>
      <c r="Z59" s="26">
        <v>0</v>
      </c>
      <c r="AA59" s="26">
        <v>0</v>
      </c>
      <c r="AB59" s="26">
        <v>0</v>
      </c>
      <c r="AC59" s="26">
        <v>0</v>
      </c>
      <c r="AD59" s="26">
        <v>6</v>
      </c>
      <c r="AE59" s="26">
        <v>6</v>
      </c>
      <c r="AF59" s="26">
        <v>1</v>
      </c>
      <c r="AG59" s="26">
        <v>10</v>
      </c>
      <c r="AH59" s="26">
        <v>1</v>
      </c>
      <c r="AI59" s="26">
        <v>2</v>
      </c>
      <c r="AJ59" s="26">
        <v>0</v>
      </c>
      <c r="AK59" s="26">
        <v>1</v>
      </c>
      <c r="AL59" s="26">
        <v>0</v>
      </c>
      <c r="AM59" s="26">
        <v>0</v>
      </c>
      <c r="AN59" s="26">
        <v>0</v>
      </c>
      <c r="AO59" s="26">
        <v>0</v>
      </c>
      <c r="AP59" s="26">
        <v>0</v>
      </c>
      <c r="AQ59" s="26">
        <v>0</v>
      </c>
      <c r="AR59" s="26">
        <v>0</v>
      </c>
      <c r="AS59" s="26">
        <v>0</v>
      </c>
      <c r="AT59" s="28">
        <v>0</v>
      </c>
      <c r="AU59" s="28">
        <v>4</v>
      </c>
      <c r="AV59" s="28">
        <v>5</v>
      </c>
      <c r="AW59" s="28">
        <v>5</v>
      </c>
      <c r="AX59" s="28">
        <v>3</v>
      </c>
      <c r="AY59" s="29">
        <v>71.3</v>
      </c>
      <c r="AZ59" s="29">
        <v>12.1</v>
      </c>
      <c r="BA59" s="30">
        <v>146</v>
      </c>
      <c r="BB59" s="29">
        <v>-5.2</v>
      </c>
      <c r="BC59" s="29">
        <v>-23.1</v>
      </c>
      <c r="BD59" s="31">
        <v>-5.7</v>
      </c>
      <c r="BE59" s="30">
        <v>315</v>
      </c>
      <c r="BF59" s="32">
        <v>63.2</v>
      </c>
      <c r="BG59" s="30">
        <v>81</v>
      </c>
      <c r="BH59" s="30">
        <v>14500</v>
      </c>
      <c r="BI59" s="33">
        <v>3323</v>
      </c>
      <c r="BJ59" s="33">
        <v>206</v>
      </c>
      <c r="BK59" s="33">
        <v>1333</v>
      </c>
      <c r="BL59" s="33">
        <v>12</v>
      </c>
      <c r="BM59" s="33">
        <v>2059</v>
      </c>
      <c r="BN59" s="34">
        <v>20.25</v>
      </c>
      <c r="BO59" s="33">
        <v>70</v>
      </c>
      <c r="BP59" s="33">
        <v>31</v>
      </c>
      <c r="BQ59" s="33">
        <v>-5048</v>
      </c>
      <c r="BR59" s="35">
        <v>5398</v>
      </c>
      <c r="BS59" s="35">
        <v>65</v>
      </c>
      <c r="BT59" s="35">
        <v>77</v>
      </c>
      <c r="BU59" s="36">
        <v>2</v>
      </c>
      <c r="BV59" s="36">
        <v>11.8</v>
      </c>
      <c r="BW59" s="36">
        <v>18.100000000000001</v>
      </c>
      <c r="BX59" s="36">
        <v>0.8</v>
      </c>
      <c r="BY59" s="36">
        <v>5.0999999999999996</v>
      </c>
      <c r="BZ59" s="36">
        <v>67.2</v>
      </c>
      <c r="CA59" s="37">
        <v>67</v>
      </c>
      <c r="CB59" s="37">
        <v>22.1</v>
      </c>
      <c r="CC59" s="38">
        <v>86</v>
      </c>
      <c r="CD59" s="38">
        <v>985</v>
      </c>
      <c r="CE59" s="38">
        <v>3</v>
      </c>
      <c r="CF59" s="38">
        <v>61</v>
      </c>
      <c r="CG59" s="38">
        <v>3</v>
      </c>
      <c r="CH59" s="38">
        <v>3309</v>
      </c>
      <c r="CI59" s="37">
        <v>26.9</v>
      </c>
      <c r="CJ59" s="37">
        <v>4.7</v>
      </c>
      <c r="CK59" s="37">
        <v>-0.7</v>
      </c>
      <c r="CL59" s="39" t="s">
        <v>1950</v>
      </c>
    </row>
    <row r="60" spans="1:90">
      <c r="A60" s="42"/>
      <c r="B60" s="21" t="s">
        <v>2238</v>
      </c>
      <c r="C60" s="22" t="s">
        <v>2238</v>
      </c>
      <c r="D60" s="23" t="s">
        <v>195</v>
      </c>
      <c r="E60" s="23" t="s">
        <v>2239</v>
      </c>
      <c r="F60" s="24" t="s">
        <v>2240</v>
      </c>
      <c r="G60" s="23" t="s">
        <v>2241</v>
      </c>
      <c r="H60" s="23" t="s">
        <v>2242</v>
      </c>
      <c r="I60" s="25" t="s">
        <v>2243</v>
      </c>
      <c r="J60" s="26">
        <v>60.803667300000001</v>
      </c>
      <c r="K60" s="27">
        <v>23.281774800000001</v>
      </c>
      <c r="L60" s="26">
        <v>2376</v>
      </c>
      <c r="M60" s="26">
        <v>23.2</v>
      </c>
      <c r="N60" s="26">
        <v>8.4</v>
      </c>
      <c r="O60" s="26">
        <v>7.8</v>
      </c>
      <c r="P60" s="26">
        <v>43.9</v>
      </c>
      <c r="Q60" s="26">
        <v>8.6999999999999993</v>
      </c>
      <c r="R60" s="26">
        <v>7.9</v>
      </c>
      <c r="S60" s="26">
        <v>0</v>
      </c>
      <c r="T60" s="26">
        <v>0</v>
      </c>
      <c r="U60" s="26">
        <v>0</v>
      </c>
      <c r="V60" s="26">
        <v>0</v>
      </c>
      <c r="W60" s="26">
        <v>0</v>
      </c>
      <c r="X60" s="26">
        <v>0</v>
      </c>
      <c r="Y60" s="26">
        <v>0</v>
      </c>
      <c r="Z60" s="26">
        <v>0</v>
      </c>
      <c r="AA60" s="26">
        <v>0</v>
      </c>
      <c r="AB60" s="26">
        <v>0</v>
      </c>
      <c r="AC60" s="26">
        <v>0</v>
      </c>
      <c r="AD60" s="26">
        <v>5</v>
      </c>
      <c r="AE60" s="26">
        <v>2</v>
      </c>
      <c r="AF60" s="26">
        <v>1</v>
      </c>
      <c r="AG60" s="26">
        <v>10</v>
      </c>
      <c r="AH60" s="26">
        <v>2</v>
      </c>
      <c r="AI60" s="26">
        <v>1</v>
      </c>
      <c r="AJ60" s="26">
        <v>0</v>
      </c>
      <c r="AK60" s="26">
        <v>0</v>
      </c>
      <c r="AL60" s="26">
        <v>0</v>
      </c>
      <c r="AM60" s="26">
        <v>0</v>
      </c>
      <c r="AN60" s="26">
        <v>0</v>
      </c>
      <c r="AO60" s="26">
        <v>0</v>
      </c>
      <c r="AP60" s="26">
        <v>0</v>
      </c>
      <c r="AQ60" s="26">
        <v>0</v>
      </c>
      <c r="AR60" s="26">
        <v>0</v>
      </c>
      <c r="AS60" s="26">
        <v>0</v>
      </c>
      <c r="AT60" s="28">
        <v>0</v>
      </c>
      <c r="AU60" s="28">
        <v>3</v>
      </c>
      <c r="AV60" s="28">
        <v>4</v>
      </c>
      <c r="AW60" s="28">
        <v>4</v>
      </c>
      <c r="AX60" s="28">
        <v>3</v>
      </c>
      <c r="AY60" s="29">
        <v>69.5</v>
      </c>
      <c r="AZ60" s="29">
        <v>14.3</v>
      </c>
      <c r="BA60" s="30">
        <v>146</v>
      </c>
      <c r="BB60" s="29">
        <v>-7.4</v>
      </c>
      <c r="BC60" s="29">
        <v>-14.3</v>
      </c>
      <c r="BD60" s="31">
        <v>-4.5</v>
      </c>
      <c r="BE60" s="30">
        <v>280</v>
      </c>
      <c r="BF60" s="32">
        <v>67.2</v>
      </c>
      <c r="BG60" s="30">
        <v>90</v>
      </c>
      <c r="BH60" s="30">
        <v>13029</v>
      </c>
      <c r="BI60" s="33">
        <v>3066</v>
      </c>
      <c r="BJ60" s="33">
        <v>126</v>
      </c>
      <c r="BK60" s="33">
        <v>1042</v>
      </c>
      <c r="BL60" s="33">
        <v>-238</v>
      </c>
      <c r="BM60" s="33">
        <v>2195</v>
      </c>
      <c r="BN60" s="34">
        <v>21.5</v>
      </c>
      <c r="BO60" s="33">
        <v>66</v>
      </c>
      <c r="BP60" s="33">
        <v>25</v>
      </c>
      <c r="BQ60" s="33">
        <v>-4998</v>
      </c>
      <c r="BR60" s="35">
        <v>5464</v>
      </c>
      <c r="BS60" s="35">
        <v>49</v>
      </c>
      <c r="BT60" s="35">
        <v>134</v>
      </c>
      <c r="BU60" s="36">
        <v>2</v>
      </c>
      <c r="BV60" s="36" t="s">
        <v>128</v>
      </c>
      <c r="BW60" s="36" t="s">
        <v>128</v>
      </c>
      <c r="BX60" s="36">
        <v>0.9</v>
      </c>
      <c r="BY60" s="36">
        <v>7.6</v>
      </c>
      <c r="BZ60" s="36">
        <v>64.2</v>
      </c>
      <c r="CA60" s="37">
        <v>65.599999999999994</v>
      </c>
      <c r="CB60" s="37">
        <v>24</v>
      </c>
      <c r="CC60" s="38">
        <v>97</v>
      </c>
      <c r="CD60" s="38">
        <v>981</v>
      </c>
      <c r="CE60" s="38">
        <v>1</v>
      </c>
      <c r="CF60" s="38">
        <v>42</v>
      </c>
      <c r="CG60" s="38">
        <v>4</v>
      </c>
      <c r="CH60" s="38">
        <v>287</v>
      </c>
      <c r="CI60" s="37" t="s">
        <v>128</v>
      </c>
      <c r="CJ60" s="37">
        <v>2</v>
      </c>
      <c r="CK60" s="37">
        <v>-0.7</v>
      </c>
      <c r="CL60" s="39" t="s">
        <v>2244</v>
      </c>
    </row>
    <row r="61" spans="1:90">
      <c r="A61" s="20">
        <v>74</v>
      </c>
      <c r="B61" s="21" t="s">
        <v>224</v>
      </c>
      <c r="C61" s="22" t="s">
        <v>224</v>
      </c>
      <c r="D61" s="23" t="s">
        <v>225</v>
      </c>
      <c r="E61" s="23" t="s">
        <v>226</v>
      </c>
      <c r="F61" s="24" t="s">
        <v>227</v>
      </c>
      <c r="G61" s="23" t="s">
        <v>228</v>
      </c>
      <c r="H61" s="23" t="s">
        <v>229</v>
      </c>
      <c r="I61" s="25" t="s">
        <v>230</v>
      </c>
      <c r="J61" s="26">
        <v>63.461544099999998</v>
      </c>
      <c r="K61" s="27">
        <v>24.169552700000001</v>
      </c>
      <c r="L61" s="26">
        <v>1212</v>
      </c>
      <c r="M61" s="26">
        <v>0</v>
      </c>
      <c r="N61" s="26">
        <v>3</v>
      </c>
      <c r="O61" s="26">
        <v>24.9</v>
      </c>
      <c r="P61" s="26">
        <v>61.5</v>
      </c>
      <c r="Q61" s="26">
        <v>0</v>
      </c>
      <c r="R61" s="26">
        <v>0</v>
      </c>
      <c r="S61" s="26">
        <v>0</v>
      </c>
      <c r="T61" s="26">
        <v>9.6</v>
      </c>
      <c r="U61" s="26">
        <v>0</v>
      </c>
      <c r="V61" s="26">
        <v>0</v>
      </c>
      <c r="W61" s="26">
        <v>0</v>
      </c>
      <c r="X61" s="26">
        <v>0</v>
      </c>
      <c r="Y61" s="26">
        <v>0</v>
      </c>
      <c r="Z61" s="26">
        <v>0</v>
      </c>
      <c r="AA61" s="26">
        <v>0</v>
      </c>
      <c r="AB61" s="26">
        <v>0</v>
      </c>
      <c r="AC61" s="26">
        <v>1</v>
      </c>
      <c r="AD61" s="26">
        <v>0</v>
      </c>
      <c r="AE61" s="26">
        <v>0</v>
      </c>
      <c r="AF61" s="26">
        <v>4</v>
      </c>
      <c r="AG61" s="26">
        <v>12</v>
      </c>
      <c r="AH61" s="26">
        <v>0</v>
      </c>
      <c r="AI61" s="26">
        <v>0</v>
      </c>
      <c r="AJ61" s="26">
        <v>0</v>
      </c>
      <c r="AK61" s="26">
        <v>1</v>
      </c>
      <c r="AL61" s="26">
        <v>0</v>
      </c>
      <c r="AM61" s="26">
        <v>0</v>
      </c>
      <c r="AN61" s="26">
        <v>0</v>
      </c>
      <c r="AO61" s="26">
        <v>0</v>
      </c>
      <c r="AP61" s="26">
        <v>0</v>
      </c>
      <c r="AQ61" s="26">
        <v>0</v>
      </c>
      <c r="AR61" s="26">
        <v>0</v>
      </c>
      <c r="AS61" s="26">
        <v>0</v>
      </c>
      <c r="AT61" s="28">
        <v>0</v>
      </c>
      <c r="AU61" s="28">
        <v>3</v>
      </c>
      <c r="AV61" s="28">
        <v>2</v>
      </c>
      <c r="AW61" s="28">
        <v>3.5</v>
      </c>
      <c r="AX61" s="28">
        <v>4</v>
      </c>
      <c r="AY61" s="29">
        <v>70.099999999999994</v>
      </c>
      <c r="AZ61" s="29">
        <v>10.1</v>
      </c>
      <c r="BA61" s="30">
        <v>169</v>
      </c>
      <c r="BB61" s="29">
        <v>-6</v>
      </c>
      <c r="BC61" s="29">
        <v>-17.100000000000001</v>
      </c>
      <c r="BD61" s="31">
        <v>-16.600000000000001</v>
      </c>
      <c r="BE61" s="30">
        <v>240</v>
      </c>
      <c r="BF61" s="32">
        <v>98.3</v>
      </c>
      <c r="BG61" s="30">
        <v>113</v>
      </c>
      <c r="BH61" s="30">
        <v>11482</v>
      </c>
      <c r="BI61" s="33">
        <v>3132</v>
      </c>
      <c r="BJ61" s="33">
        <v>349</v>
      </c>
      <c r="BK61" s="33">
        <v>3027</v>
      </c>
      <c r="BL61" s="33">
        <v>-315</v>
      </c>
      <c r="BM61" s="33">
        <v>2976</v>
      </c>
      <c r="BN61" s="34">
        <v>22</v>
      </c>
      <c r="BO61" s="33">
        <v>43</v>
      </c>
      <c r="BP61" s="33">
        <v>52</v>
      </c>
      <c r="BQ61" s="33">
        <v>-6117</v>
      </c>
      <c r="BR61" s="35">
        <v>7163</v>
      </c>
      <c r="BS61" s="35">
        <v>79</v>
      </c>
      <c r="BT61" s="35">
        <v>94</v>
      </c>
      <c r="BU61" s="36">
        <v>2.2000000000000002</v>
      </c>
      <c r="BV61" s="36" t="s">
        <v>128</v>
      </c>
      <c r="BW61" s="36" t="s">
        <v>128</v>
      </c>
      <c r="BX61" s="36" t="s">
        <v>128</v>
      </c>
      <c r="BY61" s="36">
        <v>6.2</v>
      </c>
      <c r="BZ61" s="36">
        <v>76</v>
      </c>
      <c r="CA61" s="37">
        <v>69.5</v>
      </c>
      <c r="CB61" s="37">
        <v>29.7</v>
      </c>
      <c r="CC61" s="38">
        <v>111</v>
      </c>
      <c r="CD61" s="38">
        <v>1112</v>
      </c>
      <c r="CE61" s="38">
        <v>0</v>
      </c>
      <c r="CF61" s="38">
        <v>92</v>
      </c>
      <c r="CG61" s="38">
        <v>4</v>
      </c>
      <c r="CH61" s="38">
        <v>232</v>
      </c>
      <c r="CI61" s="37" t="s">
        <v>128</v>
      </c>
      <c r="CJ61" s="37" t="s">
        <v>128</v>
      </c>
      <c r="CK61" s="37">
        <v>-0.3</v>
      </c>
      <c r="CL61" s="39" t="s">
        <v>231</v>
      </c>
    </row>
    <row r="62" spans="1:90">
      <c r="A62" s="20">
        <v>216</v>
      </c>
      <c r="B62" s="21" t="s">
        <v>606</v>
      </c>
      <c r="C62" s="22" t="s">
        <v>606</v>
      </c>
      <c r="D62" s="23" t="s">
        <v>225</v>
      </c>
      <c r="E62" s="23" t="s">
        <v>607</v>
      </c>
      <c r="F62" s="24" t="s">
        <v>608</v>
      </c>
      <c r="G62" s="23" t="s">
        <v>609</v>
      </c>
      <c r="H62" s="23" t="s">
        <v>610</v>
      </c>
      <c r="I62" s="25" t="s">
        <v>611</v>
      </c>
      <c r="J62" s="26">
        <v>63.901437000000001</v>
      </c>
      <c r="K62" s="27">
        <v>23.9154816</v>
      </c>
      <c r="L62" s="26">
        <v>5565</v>
      </c>
      <c r="M62" s="26">
        <v>16.5</v>
      </c>
      <c r="N62" s="26">
        <v>12.7</v>
      </c>
      <c r="O62" s="26">
        <v>15.8</v>
      </c>
      <c r="P62" s="26">
        <v>53.8</v>
      </c>
      <c r="Q62" s="26">
        <v>0</v>
      </c>
      <c r="R62" s="26">
        <v>0</v>
      </c>
      <c r="S62" s="26">
        <v>0</v>
      </c>
      <c r="T62" s="26">
        <v>0</v>
      </c>
      <c r="U62" s="26">
        <v>0</v>
      </c>
      <c r="V62" s="26">
        <v>0</v>
      </c>
      <c r="W62" s="26">
        <v>0</v>
      </c>
      <c r="X62" s="26">
        <v>0</v>
      </c>
      <c r="Y62" s="26">
        <v>0</v>
      </c>
      <c r="Z62" s="26">
        <v>0</v>
      </c>
      <c r="AA62" s="26">
        <v>0</v>
      </c>
      <c r="AB62" s="26">
        <v>0</v>
      </c>
      <c r="AC62" s="26">
        <v>1.3</v>
      </c>
      <c r="AD62" s="26">
        <v>4</v>
      </c>
      <c r="AE62" s="26">
        <v>3</v>
      </c>
      <c r="AF62" s="26">
        <v>4</v>
      </c>
      <c r="AG62" s="26">
        <v>16</v>
      </c>
      <c r="AH62" s="26">
        <v>0</v>
      </c>
      <c r="AI62" s="26">
        <v>0</v>
      </c>
      <c r="AJ62" s="26">
        <v>0</v>
      </c>
      <c r="AK62" s="26">
        <v>0</v>
      </c>
      <c r="AL62" s="26">
        <v>0</v>
      </c>
      <c r="AM62" s="26">
        <v>0</v>
      </c>
      <c r="AN62" s="26">
        <v>0</v>
      </c>
      <c r="AO62" s="26">
        <v>0</v>
      </c>
      <c r="AP62" s="26">
        <v>0</v>
      </c>
      <c r="AQ62" s="26">
        <v>0</v>
      </c>
      <c r="AR62" s="26">
        <v>0</v>
      </c>
      <c r="AS62" s="26">
        <v>0</v>
      </c>
      <c r="AT62" s="28">
        <v>0</v>
      </c>
      <c r="AU62" s="28">
        <v>3</v>
      </c>
      <c r="AV62" s="28">
        <v>3</v>
      </c>
      <c r="AW62" s="28">
        <v>3</v>
      </c>
      <c r="AX62" s="28">
        <v>3</v>
      </c>
      <c r="AY62" s="29">
        <v>69.400000000000006</v>
      </c>
      <c r="AZ62" s="29">
        <v>12.7</v>
      </c>
      <c r="BA62" s="30">
        <v>155</v>
      </c>
      <c r="BB62" s="29">
        <v>-3</v>
      </c>
      <c r="BC62" s="29">
        <v>-22.8</v>
      </c>
      <c r="BD62" s="31">
        <v>-5</v>
      </c>
      <c r="BE62" s="30">
        <v>286</v>
      </c>
      <c r="BF62" s="32">
        <v>98.7</v>
      </c>
      <c r="BG62" s="30">
        <v>71</v>
      </c>
      <c r="BH62" s="30">
        <v>13259</v>
      </c>
      <c r="BI62" s="33">
        <v>3322</v>
      </c>
      <c r="BJ62" s="33">
        <v>205</v>
      </c>
      <c r="BK62" s="33">
        <v>2520</v>
      </c>
      <c r="BL62" s="33">
        <v>151</v>
      </c>
      <c r="BM62" s="33">
        <v>2294</v>
      </c>
      <c r="BN62" s="34">
        <v>20.5</v>
      </c>
      <c r="BO62" s="33">
        <v>51</v>
      </c>
      <c r="BP62" s="33">
        <v>47</v>
      </c>
      <c r="BQ62" s="33">
        <v>-5308</v>
      </c>
      <c r="BR62" s="35">
        <v>6896</v>
      </c>
      <c r="BS62" s="35">
        <v>124</v>
      </c>
      <c r="BT62" s="35">
        <v>127</v>
      </c>
      <c r="BU62" s="36">
        <v>2</v>
      </c>
      <c r="BV62" s="36">
        <v>14</v>
      </c>
      <c r="BW62" s="36">
        <v>22.6</v>
      </c>
      <c r="BX62" s="36">
        <v>1.8</v>
      </c>
      <c r="BY62" s="36">
        <v>6.5</v>
      </c>
      <c r="BZ62" s="36">
        <v>66.5</v>
      </c>
      <c r="CA62" s="37">
        <v>58.2</v>
      </c>
      <c r="CB62" s="37">
        <v>21.2</v>
      </c>
      <c r="CC62" s="38">
        <v>89</v>
      </c>
      <c r="CD62" s="38">
        <v>969</v>
      </c>
      <c r="CE62" s="38">
        <v>2</v>
      </c>
      <c r="CF62" s="38">
        <v>129</v>
      </c>
      <c r="CG62" s="38">
        <v>5</v>
      </c>
      <c r="CH62" s="38">
        <v>126</v>
      </c>
      <c r="CI62" s="37">
        <v>33.9</v>
      </c>
      <c r="CJ62" s="37">
        <v>5</v>
      </c>
      <c r="CK62" s="37">
        <v>-1</v>
      </c>
      <c r="CL62" s="39" t="s">
        <v>612</v>
      </c>
    </row>
    <row r="63" spans="1:90">
      <c r="A63" s="20">
        <v>235</v>
      </c>
      <c r="B63" s="21" t="s">
        <v>673</v>
      </c>
      <c r="C63" s="22" t="s">
        <v>674</v>
      </c>
      <c r="D63" s="23" t="s">
        <v>225</v>
      </c>
      <c r="E63" s="23" t="s">
        <v>675</v>
      </c>
      <c r="F63" s="24" t="s">
        <v>676</v>
      </c>
      <c r="G63" s="23" t="s">
        <v>677</v>
      </c>
      <c r="H63" s="23" t="s">
        <v>678</v>
      </c>
      <c r="I63" s="25" t="s">
        <v>679</v>
      </c>
      <c r="J63" s="26">
        <v>63.548222799999998</v>
      </c>
      <c r="K63" s="27">
        <v>23.696179000000001</v>
      </c>
      <c r="L63" s="26">
        <v>4291</v>
      </c>
      <c r="M63" s="26">
        <v>3.2</v>
      </c>
      <c r="N63" s="26">
        <v>4.8</v>
      </c>
      <c r="O63" s="26">
        <v>37.299999999999997</v>
      </c>
      <c r="P63" s="26">
        <v>53.9</v>
      </c>
      <c r="Q63" s="26">
        <v>0</v>
      </c>
      <c r="R63" s="26">
        <v>0</v>
      </c>
      <c r="S63" s="26">
        <v>0</v>
      </c>
      <c r="T63" s="26">
        <v>0.9</v>
      </c>
      <c r="U63" s="26">
        <v>0</v>
      </c>
      <c r="V63" s="26">
        <v>0</v>
      </c>
      <c r="W63" s="26">
        <v>0</v>
      </c>
      <c r="X63" s="26">
        <v>0</v>
      </c>
      <c r="Y63" s="26">
        <v>0</v>
      </c>
      <c r="Z63" s="26">
        <v>0</v>
      </c>
      <c r="AA63" s="26">
        <v>0</v>
      </c>
      <c r="AB63" s="26">
        <v>0</v>
      </c>
      <c r="AC63" s="26">
        <v>0</v>
      </c>
      <c r="AD63" s="26">
        <v>0</v>
      </c>
      <c r="AE63" s="26">
        <v>1</v>
      </c>
      <c r="AF63" s="26">
        <v>11</v>
      </c>
      <c r="AG63" s="26">
        <v>15</v>
      </c>
      <c r="AH63" s="26">
        <v>0</v>
      </c>
      <c r="AI63" s="26">
        <v>0</v>
      </c>
      <c r="AJ63" s="26">
        <v>0</v>
      </c>
      <c r="AK63" s="26">
        <v>0</v>
      </c>
      <c r="AL63" s="26">
        <v>0</v>
      </c>
      <c r="AM63" s="26">
        <v>0</v>
      </c>
      <c r="AN63" s="26">
        <v>0</v>
      </c>
      <c r="AO63" s="26">
        <v>0</v>
      </c>
      <c r="AP63" s="26">
        <v>0</v>
      </c>
      <c r="AQ63" s="26">
        <v>0</v>
      </c>
      <c r="AR63" s="26">
        <v>0</v>
      </c>
      <c r="AS63" s="26">
        <v>0</v>
      </c>
      <c r="AT63" s="28">
        <v>0</v>
      </c>
      <c r="AU63" s="28">
        <v>4</v>
      </c>
      <c r="AV63" s="28">
        <v>2</v>
      </c>
      <c r="AW63" s="28">
        <v>3</v>
      </c>
      <c r="AX63" s="28">
        <v>4</v>
      </c>
      <c r="AY63" s="29">
        <v>76.5</v>
      </c>
      <c r="AZ63" s="29">
        <v>8.9</v>
      </c>
      <c r="BA63" s="30">
        <v>128</v>
      </c>
      <c r="BB63" s="29">
        <v>-0.3</v>
      </c>
      <c r="BC63" s="29">
        <v>-12</v>
      </c>
      <c r="BD63" s="31">
        <v>-0.5</v>
      </c>
      <c r="BE63" s="30">
        <v>296</v>
      </c>
      <c r="BF63" s="32">
        <v>97.3</v>
      </c>
      <c r="BG63" s="30">
        <v>85</v>
      </c>
      <c r="BH63" s="30">
        <v>13403</v>
      </c>
      <c r="BI63" s="33">
        <v>3375</v>
      </c>
      <c r="BJ63" s="33">
        <v>351</v>
      </c>
      <c r="BK63" s="33">
        <v>5981</v>
      </c>
      <c r="BL63" s="33">
        <v>-1324</v>
      </c>
      <c r="BM63" s="33">
        <v>2111</v>
      </c>
      <c r="BN63" s="34">
        <v>21.5</v>
      </c>
      <c r="BO63" s="33">
        <v>23</v>
      </c>
      <c r="BP63" s="33">
        <v>95</v>
      </c>
      <c r="BQ63" s="33">
        <v>-5196</v>
      </c>
      <c r="BR63" s="35">
        <v>4761</v>
      </c>
      <c r="BS63" s="35">
        <v>110</v>
      </c>
      <c r="BT63" s="35">
        <v>133</v>
      </c>
      <c r="BU63" s="36">
        <v>1.3</v>
      </c>
      <c r="BV63" s="36">
        <v>19.8</v>
      </c>
      <c r="BW63" s="36">
        <v>10.199999999999999</v>
      </c>
      <c r="BX63" s="36">
        <v>1.4</v>
      </c>
      <c r="BY63" s="36">
        <v>7.9</v>
      </c>
      <c r="BZ63" s="36">
        <v>67.2</v>
      </c>
      <c r="CA63" s="37">
        <v>66.400000000000006</v>
      </c>
      <c r="CB63" s="37">
        <v>23.1</v>
      </c>
      <c r="CC63" s="38">
        <v>102</v>
      </c>
      <c r="CD63" s="38">
        <v>891</v>
      </c>
      <c r="CE63" s="38">
        <v>3</v>
      </c>
      <c r="CF63" s="38">
        <v>55</v>
      </c>
      <c r="CG63" s="38">
        <v>5</v>
      </c>
      <c r="CH63" s="38">
        <v>189</v>
      </c>
      <c r="CI63" s="37">
        <v>29.6</v>
      </c>
      <c r="CJ63" s="37">
        <v>2.6</v>
      </c>
      <c r="CK63" s="37">
        <v>-0.3</v>
      </c>
      <c r="CL63" s="39" t="s">
        <v>680</v>
      </c>
    </row>
    <row r="64" spans="1:90">
      <c r="A64" s="20">
        <v>271</v>
      </c>
      <c r="B64" s="21" t="s">
        <v>796</v>
      </c>
      <c r="C64" s="22" t="s">
        <v>797</v>
      </c>
      <c r="D64" s="23" t="s">
        <v>225</v>
      </c>
      <c r="E64" s="23" t="s">
        <v>798</v>
      </c>
      <c r="F64" s="24" t="s">
        <v>799</v>
      </c>
      <c r="G64" s="23" t="s">
        <v>800</v>
      </c>
      <c r="H64" s="23" t="s">
        <v>801</v>
      </c>
      <c r="I64" s="25" t="s">
        <v>802</v>
      </c>
      <c r="J64" s="26">
        <v>63.838444899999999</v>
      </c>
      <c r="K64" s="27">
        <v>23.130662099999999</v>
      </c>
      <c r="L64" s="26">
        <v>47788</v>
      </c>
      <c r="M64" s="26">
        <v>14.1</v>
      </c>
      <c r="N64" s="26">
        <v>18.899999999999999</v>
      </c>
      <c r="O64" s="26">
        <v>10.1</v>
      </c>
      <c r="P64" s="26">
        <v>26.9</v>
      </c>
      <c r="Q64" s="26">
        <v>4</v>
      </c>
      <c r="R64" s="26">
        <v>4.9000000000000004</v>
      </c>
      <c r="S64" s="26">
        <v>11.8</v>
      </c>
      <c r="T64" s="26">
        <v>9.1</v>
      </c>
      <c r="U64" s="26">
        <v>0</v>
      </c>
      <c r="V64" s="26">
        <v>0.2</v>
      </c>
      <c r="W64" s="26">
        <v>0</v>
      </c>
      <c r="X64" s="26">
        <v>0</v>
      </c>
      <c r="Y64" s="26">
        <v>0</v>
      </c>
      <c r="Z64" s="26">
        <v>0</v>
      </c>
      <c r="AA64" s="26">
        <v>0</v>
      </c>
      <c r="AB64" s="26">
        <v>0</v>
      </c>
      <c r="AC64" s="26">
        <v>0.1</v>
      </c>
      <c r="AD64" s="26">
        <v>7</v>
      </c>
      <c r="AE64" s="26">
        <v>10</v>
      </c>
      <c r="AF64" s="26">
        <v>5</v>
      </c>
      <c r="AG64" s="26">
        <v>14</v>
      </c>
      <c r="AH64" s="26">
        <v>2</v>
      </c>
      <c r="AI64" s="26">
        <v>2</v>
      </c>
      <c r="AJ64" s="26">
        <v>6</v>
      </c>
      <c r="AK64" s="26">
        <v>5</v>
      </c>
      <c r="AL64" s="26">
        <v>0</v>
      </c>
      <c r="AM64" s="26">
        <v>0</v>
      </c>
      <c r="AN64" s="26">
        <v>0</v>
      </c>
      <c r="AO64" s="26">
        <v>0</v>
      </c>
      <c r="AP64" s="26">
        <v>0</v>
      </c>
      <c r="AQ64" s="26">
        <v>0</v>
      </c>
      <c r="AR64" s="26">
        <v>0</v>
      </c>
      <c r="AS64" s="26">
        <v>0</v>
      </c>
      <c r="AT64" s="28">
        <v>0</v>
      </c>
      <c r="AU64" s="28">
        <v>4.5</v>
      </c>
      <c r="AV64" s="28">
        <v>1</v>
      </c>
      <c r="AW64" s="28">
        <v>3</v>
      </c>
      <c r="AX64" s="28">
        <v>4</v>
      </c>
      <c r="AY64" s="29">
        <v>70</v>
      </c>
      <c r="AZ64" s="29">
        <v>12.1</v>
      </c>
      <c r="BA64" s="30">
        <v>146</v>
      </c>
      <c r="BB64" s="29">
        <v>3.3</v>
      </c>
      <c r="BC64" s="29">
        <v>-6.6</v>
      </c>
      <c r="BD64" s="31">
        <v>4.9000000000000004</v>
      </c>
      <c r="BE64" s="30">
        <v>333</v>
      </c>
      <c r="BF64" s="32">
        <v>103.4</v>
      </c>
      <c r="BG64" s="30">
        <v>59</v>
      </c>
      <c r="BH64" s="30">
        <v>15361</v>
      </c>
      <c r="BI64" s="33">
        <v>3828</v>
      </c>
      <c r="BJ64" s="33">
        <v>309</v>
      </c>
      <c r="BK64" s="33">
        <v>5274</v>
      </c>
      <c r="BL64" s="33">
        <v>-1245</v>
      </c>
      <c r="BM64" s="33">
        <v>1659</v>
      </c>
      <c r="BN64" s="34">
        <v>21.75</v>
      </c>
      <c r="BO64" s="33">
        <v>38</v>
      </c>
      <c r="BP64" s="33">
        <v>83</v>
      </c>
      <c r="BQ64" s="33">
        <v>-5342</v>
      </c>
      <c r="BR64" s="35">
        <v>5448</v>
      </c>
      <c r="BS64" s="35">
        <v>116</v>
      </c>
      <c r="BT64" s="35">
        <v>116</v>
      </c>
      <c r="BU64" s="36">
        <v>1.3</v>
      </c>
      <c r="BV64" s="36">
        <v>16.3</v>
      </c>
      <c r="BW64" s="36">
        <v>13.5</v>
      </c>
      <c r="BX64" s="36">
        <v>1.2</v>
      </c>
      <c r="BY64" s="36">
        <v>6.1</v>
      </c>
      <c r="BZ64" s="36">
        <v>64.5</v>
      </c>
      <c r="CA64" s="37">
        <v>59.3</v>
      </c>
      <c r="CB64" s="37">
        <v>19.2</v>
      </c>
      <c r="CC64" s="38">
        <v>170</v>
      </c>
      <c r="CD64" s="38">
        <v>927</v>
      </c>
      <c r="CE64" s="38">
        <v>5</v>
      </c>
      <c r="CF64" s="38">
        <v>138</v>
      </c>
      <c r="CG64" s="38">
        <v>8</v>
      </c>
      <c r="CH64" s="38">
        <v>2244</v>
      </c>
      <c r="CI64" s="37">
        <v>31.5</v>
      </c>
      <c r="CJ64" s="37">
        <v>5.4</v>
      </c>
      <c r="CK64" s="37">
        <v>-0.1</v>
      </c>
      <c r="CL64" s="39" t="s">
        <v>803</v>
      </c>
    </row>
    <row r="65" spans="1:90">
      <c r="A65" s="42"/>
      <c r="B65" s="21" t="s">
        <v>1030</v>
      </c>
      <c r="C65" s="22" t="s">
        <v>1030</v>
      </c>
      <c r="D65" s="23" t="s">
        <v>225</v>
      </c>
      <c r="E65" s="23" t="s">
        <v>1031</v>
      </c>
      <c r="F65" s="24" t="s">
        <v>1032</v>
      </c>
      <c r="G65" s="23" t="s">
        <v>1033</v>
      </c>
      <c r="H65" s="23" t="s">
        <v>1034</v>
      </c>
      <c r="I65" s="25" t="s">
        <v>1035</v>
      </c>
      <c r="J65" s="26">
        <v>3.5250854</v>
      </c>
      <c r="K65" s="27">
        <v>24.665468799999999</v>
      </c>
      <c r="L65" s="26">
        <v>809</v>
      </c>
      <c r="M65" s="26">
        <v>0</v>
      </c>
      <c r="N65" s="26">
        <v>10</v>
      </c>
      <c r="O65" s="26">
        <v>11.4</v>
      </c>
      <c r="P65" s="26">
        <v>62.6</v>
      </c>
      <c r="Q65" s="26">
        <v>0</v>
      </c>
      <c r="R65" s="26">
        <v>16</v>
      </c>
      <c r="S65" s="26">
        <v>0</v>
      </c>
      <c r="T65" s="26">
        <v>0</v>
      </c>
      <c r="U65" s="26">
        <v>0</v>
      </c>
      <c r="V65" s="26">
        <v>0</v>
      </c>
      <c r="W65" s="26">
        <v>0</v>
      </c>
      <c r="X65" s="26">
        <v>0</v>
      </c>
      <c r="Y65" s="26">
        <v>0</v>
      </c>
      <c r="Z65" s="26">
        <v>0</v>
      </c>
      <c r="AA65" s="26">
        <v>0</v>
      </c>
      <c r="AB65" s="26">
        <v>0</v>
      </c>
      <c r="AC65" s="26">
        <v>0</v>
      </c>
      <c r="AD65" s="26">
        <v>0</v>
      </c>
      <c r="AE65" s="26">
        <v>1</v>
      </c>
      <c r="AF65" s="26">
        <v>2</v>
      </c>
      <c r="AG65" s="26">
        <v>11</v>
      </c>
      <c r="AH65" s="26">
        <v>0</v>
      </c>
      <c r="AI65" s="26">
        <v>3</v>
      </c>
      <c r="AJ65" s="26">
        <v>0</v>
      </c>
      <c r="AK65" s="26">
        <v>0</v>
      </c>
      <c r="AL65" s="26">
        <v>0</v>
      </c>
      <c r="AM65" s="26">
        <v>0</v>
      </c>
      <c r="AN65" s="26">
        <v>0</v>
      </c>
      <c r="AO65" s="26">
        <v>0</v>
      </c>
      <c r="AP65" s="26">
        <v>0</v>
      </c>
      <c r="AQ65" s="26">
        <v>0</v>
      </c>
      <c r="AR65" s="26">
        <v>0</v>
      </c>
      <c r="AS65" s="26">
        <v>0</v>
      </c>
      <c r="AT65" s="28">
        <v>0</v>
      </c>
      <c r="AU65" s="28">
        <v>2.5</v>
      </c>
      <c r="AV65" s="28">
        <v>3</v>
      </c>
      <c r="AW65" s="28">
        <v>3</v>
      </c>
      <c r="AX65" s="28">
        <v>3</v>
      </c>
      <c r="AY65" s="29">
        <v>63.1</v>
      </c>
      <c r="AZ65" s="29">
        <v>12.4</v>
      </c>
      <c r="BA65" s="30">
        <v>187</v>
      </c>
      <c r="BB65" s="29">
        <v>-5.2</v>
      </c>
      <c r="BC65" s="29">
        <v>-28.2</v>
      </c>
      <c r="BD65" s="31">
        <v>-5.9</v>
      </c>
      <c r="BE65" s="30">
        <v>260</v>
      </c>
      <c r="BF65" s="32">
        <v>102.4</v>
      </c>
      <c r="BG65" s="30">
        <v>100</v>
      </c>
      <c r="BH65" s="30">
        <v>10622</v>
      </c>
      <c r="BI65" s="33">
        <v>3068</v>
      </c>
      <c r="BJ65" s="33">
        <v>426</v>
      </c>
      <c r="BK65" s="33">
        <v>2218</v>
      </c>
      <c r="BL65" s="33">
        <v>494</v>
      </c>
      <c r="BM65" s="33">
        <v>3947</v>
      </c>
      <c r="BN65" s="34">
        <v>21</v>
      </c>
      <c r="BO65" s="33">
        <v>74</v>
      </c>
      <c r="BP65" s="33">
        <v>36</v>
      </c>
      <c r="BQ65" s="33">
        <v>-6449</v>
      </c>
      <c r="BR65" s="35">
        <v>4427</v>
      </c>
      <c r="BS65" s="35">
        <v>103</v>
      </c>
      <c r="BT65" s="35">
        <v>163</v>
      </c>
      <c r="BU65" s="36">
        <v>4</v>
      </c>
      <c r="BV65" s="36" t="s">
        <v>128</v>
      </c>
      <c r="BW65" s="36" t="s">
        <v>128</v>
      </c>
      <c r="BX65" s="36">
        <v>2.1</v>
      </c>
      <c r="BY65" s="36">
        <v>6.6</v>
      </c>
      <c r="BZ65" s="36">
        <v>73.5</v>
      </c>
      <c r="CA65" s="37">
        <v>69.8</v>
      </c>
      <c r="CB65" s="37">
        <v>48.2</v>
      </c>
      <c r="CC65" s="38">
        <v>95</v>
      </c>
      <c r="CD65" s="38">
        <v>1169</v>
      </c>
      <c r="CE65" s="38">
        <v>0</v>
      </c>
      <c r="CF65" s="38">
        <v>57</v>
      </c>
      <c r="CG65" s="38">
        <v>5</v>
      </c>
      <c r="CH65" s="38">
        <v>439</v>
      </c>
      <c r="CI65" s="37" t="s">
        <v>128</v>
      </c>
      <c r="CJ65" s="37" t="s">
        <v>128</v>
      </c>
      <c r="CK65" s="37">
        <v>-0.1</v>
      </c>
      <c r="CL65" s="39" t="s">
        <v>1036</v>
      </c>
    </row>
    <row r="66" spans="1:90">
      <c r="A66" s="42"/>
      <c r="B66" s="21" t="s">
        <v>1418</v>
      </c>
      <c r="C66" s="22" t="s">
        <v>1418</v>
      </c>
      <c r="D66" s="23" t="s">
        <v>225</v>
      </c>
      <c r="E66" s="23" t="s">
        <v>1419</v>
      </c>
      <c r="F66" s="24" t="s">
        <v>1420</v>
      </c>
      <c r="G66" s="23" t="s">
        <v>1421</v>
      </c>
      <c r="H66" s="23" t="s">
        <v>1422</v>
      </c>
      <c r="I66" s="25" t="s">
        <v>1423</v>
      </c>
      <c r="J66" s="26">
        <v>63.214970600000001</v>
      </c>
      <c r="K66" s="27">
        <v>24.416150399999999</v>
      </c>
      <c r="L66" s="26">
        <v>2902</v>
      </c>
      <c r="M66" s="26">
        <v>9.3000000000000007</v>
      </c>
      <c r="N66" s="26">
        <v>15</v>
      </c>
      <c r="O66" s="26">
        <v>7.4</v>
      </c>
      <c r="P66" s="26">
        <v>66.2</v>
      </c>
      <c r="Q66" s="26">
        <v>0</v>
      </c>
      <c r="R66" s="26">
        <v>0</v>
      </c>
      <c r="S66" s="26">
        <v>0</v>
      </c>
      <c r="T66" s="26">
        <v>2.2000000000000002</v>
      </c>
      <c r="U66" s="26">
        <v>0</v>
      </c>
      <c r="V66" s="26">
        <v>0</v>
      </c>
      <c r="W66" s="26">
        <v>0</v>
      </c>
      <c r="X66" s="26">
        <v>0</v>
      </c>
      <c r="Y66" s="26">
        <v>0</v>
      </c>
      <c r="Z66" s="26">
        <v>0</v>
      </c>
      <c r="AA66" s="26">
        <v>0</v>
      </c>
      <c r="AB66" s="26">
        <v>0</v>
      </c>
      <c r="AC66" s="26">
        <v>0</v>
      </c>
      <c r="AD66" s="26">
        <v>2</v>
      </c>
      <c r="AE66" s="26">
        <v>3</v>
      </c>
      <c r="AF66" s="26">
        <v>1</v>
      </c>
      <c r="AG66" s="26">
        <v>15</v>
      </c>
      <c r="AH66" s="26">
        <v>0</v>
      </c>
      <c r="AI66" s="26">
        <v>0</v>
      </c>
      <c r="AJ66" s="26">
        <v>0</v>
      </c>
      <c r="AK66" s="26">
        <v>0</v>
      </c>
      <c r="AL66" s="26">
        <v>0</v>
      </c>
      <c r="AM66" s="26">
        <v>0</v>
      </c>
      <c r="AN66" s="26">
        <v>0</v>
      </c>
      <c r="AO66" s="26">
        <v>0</v>
      </c>
      <c r="AP66" s="26">
        <v>0</v>
      </c>
      <c r="AQ66" s="26">
        <v>0</v>
      </c>
      <c r="AR66" s="26">
        <v>0</v>
      </c>
      <c r="AS66" s="26">
        <v>0</v>
      </c>
      <c r="AT66" s="28">
        <v>0</v>
      </c>
      <c r="AU66" s="28">
        <v>2.5</v>
      </c>
      <c r="AV66" s="28">
        <v>3</v>
      </c>
      <c r="AW66" s="28">
        <v>2</v>
      </c>
      <c r="AX66" s="28">
        <v>2</v>
      </c>
      <c r="AY66" s="29">
        <v>64.5</v>
      </c>
      <c r="AZ66" s="29">
        <v>15.1</v>
      </c>
      <c r="BA66" s="30">
        <v>212</v>
      </c>
      <c r="BB66" s="29">
        <v>-1.1000000000000001</v>
      </c>
      <c r="BC66" s="29">
        <v>-9.5</v>
      </c>
      <c r="BD66" s="31">
        <v>-8.8000000000000007</v>
      </c>
      <c r="BE66" s="30">
        <v>246</v>
      </c>
      <c r="BF66" s="32">
        <v>96.6</v>
      </c>
      <c r="BG66" s="30">
        <v>74</v>
      </c>
      <c r="BH66" s="30">
        <v>10097</v>
      </c>
      <c r="BI66" s="33">
        <v>2546</v>
      </c>
      <c r="BJ66" s="33">
        <v>191</v>
      </c>
      <c r="BK66" s="33">
        <v>2262</v>
      </c>
      <c r="BL66" s="33">
        <v>331</v>
      </c>
      <c r="BM66" s="33">
        <v>3974</v>
      </c>
      <c r="BN66" s="34">
        <v>21.5</v>
      </c>
      <c r="BO66" s="33">
        <v>65</v>
      </c>
      <c r="BP66" s="33">
        <v>39</v>
      </c>
      <c r="BQ66" s="33">
        <v>-5601</v>
      </c>
      <c r="BR66" s="35">
        <v>7387</v>
      </c>
      <c r="BS66" s="35">
        <v>118</v>
      </c>
      <c r="BT66" s="35">
        <v>149</v>
      </c>
      <c r="BU66" s="36">
        <v>1.9</v>
      </c>
      <c r="BV66" s="36">
        <v>22.1</v>
      </c>
      <c r="BW66" s="36">
        <v>13.2</v>
      </c>
      <c r="BX66" s="36">
        <v>0.8</v>
      </c>
      <c r="BY66" s="36">
        <v>8.5</v>
      </c>
      <c r="BZ66" s="36">
        <v>88.9</v>
      </c>
      <c r="CA66" s="37">
        <v>68.400000000000006</v>
      </c>
      <c r="CB66" s="37">
        <v>27.9</v>
      </c>
      <c r="CC66" s="38">
        <v>81</v>
      </c>
      <c r="CD66" s="38">
        <v>1368</v>
      </c>
      <c r="CE66" s="38">
        <v>2</v>
      </c>
      <c r="CF66" s="38">
        <v>20</v>
      </c>
      <c r="CG66" s="38">
        <v>8</v>
      </c>
      <c r="CH66" s="38">
        <v>242</v>
      </c>
      <c r="CI66" s="37">
        <v>23.6</v>
      </c>
      <c r="CJ66" s="37">
        <v>3.8</v>
      </c>
      <c r="CK66" s="37">
        <v>-0.7</v>
      </c>
      <c r="CL66" s="39" t="s">
        <v>1424</v>
      </c>
    </row>
    <row r="67" spans="1:90">
      <c r="A67" s="42"/>
      <c r="B67" s="21" t="s">
        <v>1987</v>
      </c>
      <c r="C67" s="22" t="s">
        <v>1987</v>
      </c>
      <c r="D67" s="23" t="s">
        <v>225</v>
      </c>
      <c r="E67" s="23" t="s">
        <v>1988</v>
      </c>
      <c r="F67" s="24" t="s">
        <v>1989</v>
      </c>
      <c r="G67" s="23" t="s">
        <v>1990</v>
      </c>
      <c r="H67" s="23" t="s">
        <v>1991</v>
      </c>
      <c r="I67" s="25" t="s">
        <v>1992</v>
      </c>
      <c r="J67" s="26">
        <v>63.773756800000001</v>
      </c>
      <c r="K67" s="27">
        <v>24.251170900000002</v>
      </c>
      <c r="L67" s="26">
        <v>3231</v>
      </c>
      <c r="M67" s="26">
        <v>5.4</v>
      </c>
      <c r="N67" s="26">
        <v>15.3</v>
      </c>
      <c r="O67" s="26">
        <v>12.3</v>
      </c>
      <c r="P67" s="26">
        <v>61.1</v>
      </c>
      <c r="Q67" s="26">
        <v>0</v>
      </c>
      <c r="R67" s="26">
        <v>0</v>
      </c>
      <c r="S67" s="26">
        <v>0</v>
      </c>
      <c r="T67" s="26">
        <v>5.8</v>
      </c>
      <c r="U67" s="26">
        <v>0</v>
      </c>
      <c r="V67" s="26">
        <v>0</v>
      </c>
      <c r="W67" s="26">
        <v>0</v>
      </c>
      <c r="X67" s="26">
        <v>0</v>
      </c>
      <c r="Y67" s="26">
        <v>0</v>
      </c>
      <c r="Z67" s="26">
        <v>0</v>
      </c>
      <c r="AA67" s="26">
        <v>0</v>
      </c>
      <c r="AB67" s="26">
        <v>0</v>
      </c>
      <c r="AC67" s="26">
        <v>0</v>
      </c>
      <c r="AD67" s="26">
        <v>1</v>
      </c>
      <c r="AE67" s="26">
        <v>3</v>
      </c>
      <c r="AF67" s="26">
        <v>2</v>
      </c>
      <c r="AG67" s="26">
        <v>14</v>
      </c>
      <c r="AH67" s="26">
        <v>0</v>
      </c>
      <c r="AI67" s="26">
        <v>0</v>
      </c>
      <c r="AJ67" s="26">
        <v>0</v>
      </c>
      <c r="AK67" s="26">
        <v>1</v>
      </c>
      <c r="AL67" s="26">
        <v>0</v>
      </c>
      <c r="AM67" s="26">
        <v>0</v>
      </c>
      <c r="AN67" s="26">
        <v>0</v>
      </c>
      <c r="AO67" s="26">
        <v>0</v>
      </c>
      <c r="AP67" s="26">
        <v>0</v>
      </c>
      <c r="AQ67" s="26">
        <v>0</v>
      </c>
      <c r="AR67" s="26">
        <v>0</v>
      </c>
      <c r="AS67" s="26">
        <v>0</v>
      </c>
      <c r="AT67" s="28">
        <v>0</v>
      </c>
      <c r="AU67" s="28">
        <v>3</v>
      </c>
      <c r="AV67" s="28">
        <v>2</v>
      </c>
      <c r="AW67" s="28">
        <v>3</v>
      </c>
      <c r="AX67" s="28">
        <v>4</v>
      </c>
      <c r="AY67" s="29">
        <v>69.7</v>
      </c>
      <c r="AZ67" s="29">
        <v>11.2</v>
      </c>
      <c r="BA67" s="30">
        <v>174</v>
      </c>
      <c r="BB67" s="29">
        <v>-7.2</v>
      </c>
      <c r="BC67" s="29">
        <v>-14.1</v>
      </c>
      <c r="BD67" s="31">
        <v>-6.7</v>
      </c>
      <c r="BE67" s="30">
        <v>269</v>
      </c>
      <c r="BF67" s="32">
        <v>91.4</v>
      </c>
      <c r="BG67" s="30">
        <v>75</v>
      </c>
      <c r="BH67" s="30">
        <v>12093</v>
      </c>
      <c r="BI67" s="33">
        <v>3150</v>
      </c>
      <c r="BJ67" s="33">
        <v>171</v>
      </c>
      <c r="BK67" s="33">
        <v>5358</v>
      </c>
      <c r="BL67" s="33">
        <v>-80</v>
      </c>
      <c r="BM67" s="33">
        <v>2874</v>
      </c>
      <c r="BN67" s="34">
        <v>21.5</v>
      </c>
      <c r="BO67" s="33">
        <v>34</v>
      </c>
      <c r="BP67" s="33">
        <v>69</v>
      </c>
      <c r="BQ67" s="33">
        <v>-5380</v>
      </c>
      <c r="BR67" s="35">
        <v>8141</v>
      </c>
      <c r="BS67" s="35">
        <v>115</v>
      </c>
      <c r="BT67" s="35">
        <v>104</v>
      </c>
      <c r="BU67" s="36">
        <v>1.6</v>
      </c>
      <c r="BV67" s="36">
        <v>21.7</v>
      </c>
      <c r="BW67" s="36">
        <v>14.1</v>
      </c>
      <c r="BX67" s="36">
        <v>0.8</v>
      </c>
      <c r="BY67" s="36">
        <v>6.5</v>
      </c>
      <c r="BZ67" s="36">
        <v>80.3</v>
      </c>
      <c r="CA67" s="37">
        <v>66.7</v>
      </c>
      <c r="CB67" s="37">
        <v>27.2</v>
      </c>
      <c r="CC67" s="38">
        <v>123</v>
      </c>
      <c r="CD67" s="38">
        <v>1289</v>
      </c>
      <c r="CE67" s="38">
        <v>2</v>
      </c>
      <c r="CF67" s="38">
        <v>47</v>
      </c>
      <c r="CG67" s="38">
        <v>3</v>
      </c>
      <c r="CH67" s="38">
        <v>165</v>
      </c>
      <c r="CI67" s="37">
        <v>38.9</v>
      </c>
      <c r="CJ67" s="37">
        <v>2.7</v>
      </c>
      <c r="CK67" s="37">
        <v>-1.3</v>
      </c>
      <c r="CL67" s="39" t="s">
        <v>1993</v>
      </c>
    </row>
    <row r="68" spans="1:90">
      <c r="A68" s="42"/>
      <c r="B68" s="21" t="s">
        <v>2156</v>
      </c>
      <c r="C68" s="22" t="s">
        <v>2157</v>
      </c>
      <c r="D68" s="23" t="s">
        <v>225</v>
      </c>
      <c r="E68" s="23" t="s">
        <v>2158</v>
      </c>
      <c r="F68" s="24" t="s">
        <v>2159</v>
      </c>
      <c r="G68" s="23" t="s">
        <v>2160</v>
      </c>
      <c r="H68" s="23" t="s">
        <v>2161</v>
      </c>
      <c r="I68" s="25" t="s">
        <v>2162</v>
      </c>
      <c r="J68" s="26">
        <v>63.473228900000002</v>
      </c>
      <c r="K68" s="27">
        <v>23.789524</v>
      </c>
      <c r="L68" s="26">
        <v>3259</v>
      </c>
      <c r="M68" s="26">
        <v>3</v>
      </c>
      <c r="N68" s="26">
        <v>6.8</v>
      </c>
      <c r="O68" s="26">
        <v>27.9</v>
      </c>
      <c r="P68" s="26">
        <v>43.9</v>
      </c>
      <c r="Q68" s="26">
        <v>0</v>
      </c>
      <c r="R68" s="26">
        <v>0</v>
      </c>
      <c r="S68" s="26">
        <v>0</v>
      </c>
      <c r="T68" s="26">
        <v>5.7</v>
      </c>
      <c r="U68" s="26">
        <v>0</v>
      </c>
      <c r="V68" s="26">
        <v>0.5</v>
      </c>
      <c r="W68" s="26">
        <v>0</v>
      </c>
      <c r="X68" s="26">
        <v>0</v>
      </c>
      <c r="Y68" s="26">
        <v>0</v>
      </c>
      <c r="Z68" s="26">
        <v>0</v>
      </c>
      <c r="AA68" s="26">
        <v>0</v>
      </c>
      <c r="AB68" s="26">
        <v>0</v>
      </c>
      <c r="AC68" s="26">
        <v>12.1</v>
      </c>
      <c r="AD68" s="26">
        <v>0</v>
      </c>
      <c r="AE68" s="26">
        <v>1</v>
      </c>
      <c r="AF68" s="26">
        <v>6</v>
      </c>
      <c r="AG68" s="26">
        <v>10</v>
      </c>
      <c r="AH68" s="26">
        <v>0</v>
      </c>
      <c r="AI68" s="26">
        <v>0</v>
      </c>
      <c r="AJ68" s="26">
        <v>0</v>
      </c>
      <c r="AK68" s="26">
        <v>1</v>
      </c>
      <c r="AL68" s="26">
        <v>0</v>
      </c>
      <c r="AM68" s="26">
        <v>0</v>
      </c>
      <c r="AN68" s="26">
        <v>0</v>
      </c>
      <c r="AO68" s="26">
        <v>0</v>
      </c>
      <c r="AP68" s="26">
        <v>0</v>
      </c>
      <c r="AQ68" s="26">
        <v>0</v>
      </c>
      <c r="AR68" s="26">
        <v>0</v>
      </c>
      <c r="AS68" s="26">
        <v>0</v>
      </c>
      <c r="AT68" s="28">
        <v>3</v>
      </c>
      <c r="AU68" s="28">
        <v>3</v>
      </c>
      <c r="AV68" s="28">
        <v>2</v>
      </c>
      <c r="AW68" s="28">
        <v>4</v>
      </c>
      <c r="AX68" s="28">
        <v>2.5</v>
      </c>
      <c r="AY68" s="29">
        <v>72.7</v>
      </c>
      <c r="AZ68" s="29">
        <v>8.1999999999999993</v>
      </c>
      <c r="BA68" s="30">
        <v>147</v>
      </c>
      <c r="BB68" s="29">
        <v>-6</v>
      </c>
      <c r="BC68" s="29">
        <v>-17.7</v>
      </c>
      <c r="BD68" s="31">
        <v>-8.1</v>
      </c>
      <c r="BE68" s="30">
        <v>282</v>
      </c>
      <c r="BF68" s="32">
        <v>80.7</v>
      </c>
      <c r="BG68" s="30">
        <v>88</v>
      </c>
      <c r="BH68" s="30">
        <v>12839</v>
      </c>
      <c r="BI68" s="33">
        <v>3381</v>
      </c>
      <c r="BJ68" s="33">
        <v>246</v>
      </c>
      <c r="BK68" s="33">
        <v>3969</v>
      </c>
      <c r="BL68" s="33">
        <v>322</v>
      </c>
      <c r="BM68" s="33">
        <v>2914</v>
      </c>
      <c r="BN68" s="34">
        <v>22</v>
      </c>
      <c r="BO68" s="33">
        <v>38</v>
      </c>
      <c r="BP68" s="33">
        <v>59</v>
      </c>
      <c r="BQ68" s="33">
        <v>-4887</v>
      </c>
      <c r="BR68" s="35">
        <v>4142</v>
      </c>
      <c r="BS68" s="35">
        <v>127</v>
      </c>
      <c r="BT68" s="35">
        <v>96</v>
      </c>
      <c r="BU68" s="36">
        <v>1.8</v>
      </c>
      <c r="BV68" s="36" t="s">
        <v>128</v>
      </c>
      <c r="BW68" s="36" t="s">
        <v>128</v>
      </c>
      <c r="BX68" s="36">
        <v>0.5</v>
      </c>
      <c r="BY68" s="36">
        <v>7.7</v>
      </c>
      <c r="BZ68" s="36">
        <v>72.3</v>
      </c>
      <c r="CA68" s="37">
        <v>65</v>
      </c>
      <c r="CB68" s="37">
        <v>25.8</v>
      </c>
      <c r="CC68" s="38">
        <v>58</v>
      </c>
      <c r="CD68" s="38">
        <v>910</v>
      </c>
      <c r="CE68" s="38">
        <v>1</v>
      </c>
      <c r="CF68" s="38">
        <v>172</v>
      </c>
      <c r="CG68" s="38">
        <v>5</v>
      </c>
      <c r="CH68" s="38">
        <v>275</v>
      </c>
      <c r="CI68" s="37" t="s">
        <v>128</v>
      </c>
      <c r="CJ68" s="37">
        <v>3</v>
      </c>
      <c r="CK68" s="37">
        <v>-0.7</v>
      </c>
      <c r="CL68" s="39" t="s">
        <v>2163</v>
      </c>
    </row>
    <row r="69" spans="1:90">
      <c r="A69" s="42"/>
      <c r="B69" s="21" t="s">
        <v>2253</v>
      </c>
      <c r="C69" s="22" t="s">
        <v>2253</v>
      </c>
      <c r="D69" s="23" t="s">
        <v>242</v>
      </c>
      <c r="E69" s="23" t="s">
        <v>2254</v>
      </c>
      <c r="F69" s="24" t="s">
        <v>2255</v>
      </c>
      <c r="G69" s="23" t="s">
        <v>2256</v>
      </c>
      <c r="H69" s="23" t="s">
        <v>2257</v>
      </c>
      <c r="I69" s="25" t="s">
        <v>2258</v>
      </c>
      <c r="J69" s="26">
        <v>62.603969900000003</v>
      </c>
      <c r="K69" s="27">
        <v>25.723738999999998</v>
      </c>
      <c r="L69" s="26">
        <v>19366</v>
      </c>
      <c r="M69" s="26">
        <v>10.5</v>
      </c>
      <c r="N69" s="26">
        <v>25.7</v>
      </c>
      <c r="O69" s="26">
        <v>16.899999999999999</v>
      </c>
      <c r="P69" s="26">
        <v>17.899999999999999</v>
      </c>
      <c r="Q69" s="26">
        <v>5.7</v>
      </c>
      <c r="R69" s="26">
        <v>16.3</v>
      </c>
      <c r="S69" s="26">
        <v>0</v>
      </c>
      <c r="T69" s="26">
        <v>7.1</v>
      </c>
      <c r="U69" s="26">
        <v>0</v>
      </c>
      <c r="V69" s="26">
        <v>0</v>
      </c>
      <c r="W69" s="26">
        <v>0</v>
      </c>
      <c r="X69" s="26">
        <v>0</v>
      </c>
      <c r="Y69" s="26">
        <v>0</v>
      </c>
      <c r="Z69" s="26">
        <v>0</v>
      </c>
      <c r="AA69" s="26">
        <v>0</v>
      </c>
      <c r="AB69" s="26">
        <v>0</v>
      </c>
      <c r="AC69" s="26">
        <v>0</v>
      </c>
      <c r="AD69" s="26">
        <v>4</v>
      </c>
      <c r="AE69" s="26">
        <v>12</v>
      </c>
      <c r="AF69" s="26">
        <v>7</v>
      </c>
      <c r="AG69" s="26">
        <v>8</v>
      </c>
      <c r="AH69" s="26">
        <v>2</v>
      </c>
      <c r="AI69" s="26">
        <v>7</v>
      </c>
      <c r="AJ69" s="26">
        <v>0</v>
      </c>
      <c r="AK69" s="26">
        <v>3</v>
      </c>
      <c r="AL69" s="26">
        <v>0</v>
      </c>
      <c r="AM69" s="26">
        <v>0</v>
      </c>
      <c r="AN69" s="26">
        <v>0</v>
      </c>
      <c r="AO69" s="26">
        <v>0</v>
      </c>
      <c r="AP69" s="26">
        <v>0</v>
      </c>
      <c r="AQ69" s="26">
        <v>0</v>
      </c>
      <c r="AR69" s="26">
        <v>0</v>
      </c>
      <c r="AS69" s="26">
        <v>0</v>
      </c>
      <c r="AT69" s="28">
        <v>0</v>
      </c>
      <c r="AU69" s="28">
        <v>3</v>
      </c>
      <c r="AV69" s="28">
        <v>3</v>
      </c>
      <c r="AW69" s="28">
        <v>3</v>
      </c>
      <c r="AX69" s="28">
        <v>3</v>
      </c>
      <c r="AY69" s="29">
        <v>61.1</v>
      </c>
      <c r="AZ69" s="29">
        <v>21</v>
      </c>
      <c r="BA69" s="30">
        <v>192</v>
      </c>
      <c r="BB69" s="29">
        <v>-4.3</v>
      </c>
      <c r="BC69" s="29">
        <v>-18.7</v>
      </c>
      <c r="BD69" s="31">
        <v>-4.3</v>
      </c>
      <c r="BE69" s="30">
        <v>286</v>
      </c>
      <c r="BF69" s="32">
        <v>102.7</v>
      </c>
      <c r="BG69" s="30">
        <v>47</v>
      </c>
      <c r="BH69" s="30">
        <v>14662</v>
      </c>
      <c r="BI69" s="33">
        <v>3720</v>
      </c>
      <c r="BJ69" s="33">
        <v>355</v>
      </c>
      <c r="BK69" s="33">
        <v>4227</v>
      </c>
      <c r="BL69" s="33">
        <v>29</v>
      </c>
      <c r="BM69" s="33">
        <v>2056</v>
      </c>
      <c r="BN69" s="34">
        <v>21.5</v>
      </c>
      <c r="BO69" s="33">
        <v>43</v>
      </c>
      <c r="BP69" s="33">
        <v>73</v>
      </c>
      <c r="BQ69" s="33">
        <v>-5482</v>
      </c>
      <c r="BR69" s="35">
        <v>7270</v>
      </c>
      <c r="BS69" s="35">
        <v>158</v>
      </c>
      <c r="BT69" s="35">
        <v>104</v>
      </c>
      <c r="BU69" s="36">
        <v>2.1</v>
      </c>
      <c r="BV69" s="36">
        <v>14.2</v>
      </c>
      <c r="BW69" s="36">
        <v>13.5</v>
      </c>
      <c r="BX69" s="36">
        <v>2.4</v>
      </c>
      <c r="BY69" s="36">
        <v>10.7</v>
      </c>
      <c r="BZ69" s="36">
        <v>69</v>
      </c>
      <c r="CA69" s="37">
        <v>57.9</v>
      </c>
      <c r="CB69" s="37">
        <v>17.8</v>
      </c>
      <c r="CC69" s="38">
        <v>109</v>
      </c>
      <c r="CD69" s="38">
        <v>840</v>
      </c>
      <c r="CE69" s="38">
        <v>4</v>
      </c>
      <c r="CF69" s="38">
        <v>72</v>
      </c>
      <c r="CG69" s="38">
        <v>11</v>
      </c>
      <c r="CH69" s="38">
        <v>2579</v>
      </c>
      <c r="CI69" s="37">
        <v>30.7</v>
      </c>
      <c r="CJ69" s="37">
        <v>2.4</v>
      </c>
      <c r="CK69" s="37">
        <v>-1</v>
      </c>
      <c r="CL69" s="39" t="s">
        <v>2259</v>
      </c>
    </row>
    <row r="70" spans="1:90">
      <c r="A70" s="20">
        <v>77</v>
      </c>
      <c r="B70" s="21" t="s">
        <v>241</v>
      </c>
      <c r="C70" s="22" t="s">
        <v>241</v>
      </c>
      <c r="D70" s="23" t="s">
        <v>242</v>
      </c>
      <c r="E70" s="23" t="s">
        <v>243</v>
      </c>
      <c r="F70" s="24" t="s">
        <v>244</v>
      </c>
      <c r="G70" s="23" t="s">
        <v>245</v>
      </c>
      <c r="H70" s="23" t="s">
        <v>246</v>
      </c>
      <c r="I70" s="25" t="s">
        <v>247</v>
      </c>
      <c r="J70" s="26">
        <v>62.389412299999996</v>
      </c>
      <c r="K70" s="27">
        <v>26.4361517</v>
      </c>
      <c r="L70" s="26">
        <v>5126</v>
      </c>
      <c r="M70" s="26">
        <v>6.2</v>
      </c>
      <c r="N70" s="26">
        <v>17.100000000000001</v>
      </c>
      <c r="O70" s="26">
        <v>13.8</v>
      </c>
      <c r="P70" s="26">
        <v>44</v>
      </c>
      <c r="Q70" s="26">
        <v>1.2</v>
      </c>
      <c r="R70" s="26">
        <v>12.3</v>
      </c>
      <c r="S70" s="26">
        <v>0</v>
      </c>
      <c r="T70" s="26">
        <v>5.4</v>
      </c>
      <c r="U70" s="26">
        <v>0</v>
      </c>
      <c r="V70" s="26">
        <v>0</v>
      </c>
      <c r="W70" s="26">
        <v>0</v>
      </c>
      <c r="X70" s="26">
        <v>0</v>
      </c>
      <c r="Y70" s="26">
        <v>0</v>
      </c>
      <c r="Z70" s="26">
        <v>0</v>
      </c>
      <c r="AA70" s="26">
        <v>0</v>
      </c>
      <c r="AB70" s="26">
        <v>0</v>
      </c>
      <c r="AC70" s="26">
        <v>0</v>
      </c>
      <c r="AD70" s="26">
        <v>1</v>
      </c>
      <c r="AE70" s="26">
        <v>5</v>
      </c>
      <c r="AF70" s="26">
        <v>4</v>
      </c>
      <c r="AG70" s="26">
        <v>13</v>
      </c>
      <c r="AH70" s="26">
        <v>0</v>
      </c>
      <c r="AI70" s="26">
        <v>3</v>
      </c>
      <c r="AJ70" s="26">
        <v>0</v>
      </c>
      <c r="AK70" s="26">
        <v>1</v>
      </c>
      <c r="AL70" s="26">
        <v>0</v>
      </c>
      <c r="AM70" s="26">
        <v>0</v>
      </c>
      <c r="AN70" s="26">
        <v>0</v>
      </c>
      <c r="AO70" s="26">
        <v>0</v>
      </c>
      <c r="AP70" s="26">
        <v>0</v>
      </c>
      <c r="AQ70" s="26">
        <v>0</v>
      </c>
      <c r="AR70" s="26">
        <v>0</v>
      </c>
      <c r="AS70" s="26">
        <v>0</v>
      </c>
      <c r="AT70" s="28">
        <v>0</v>
      </c>
      <c r="AU70" s="28">
        <v>2</v>
      </c>
      <c r="AV70" s="28">
        <v>2</v>
      </c>
      <c r="AW70" s="28">
        <v>2</v>
      </c>
      <c r="AX70" s="28">
        <v>3</v>
      </c>
      <c r="AY70" s="29">
        <v>61.8</v>
      </c>
      <c r="AZ70" s="29">
        <v>17.8</v>
      </c>
      <c r="BA70" s="30">
        <v>197</v>
      </c>
      <c r="BB70" s="29">
        <v>-7.5</v>
      </c>
      <c r="BC70" s="29">
        <v>-18.2</v>
      </c>
      <c r="BD70" s="31">
        <v>-7.2</v>
      </c>
      <c r="BE70" s="30">
        <v>271</v>
      </c>
      <c r="BF70" s="32">
        <v>80.400000000000006</v>
      </c>
      <c r="BG70" s="30">
        <v>67</v>
      </c>
      <c r="BH70" s="30">
        <v>11523</v>
      </c>
      <c r="BI70" s="33">
        <v>2925</v>
      </c>
      <c r="BJ70" s="33">
        <v>151</v>
      </c>
      <c r="BK70" s="33">
        <v>1753</v>
      </c>
      <c r="BL70" s="33">
        <v>-240</v>
      </c>
      <c r="BM70" s="33">
        <v>3534</v>
      </c>
      <c r="BN70" s="34">
        <v>22</v>
      </c>
      <c r="BO70" s="33">
        <v>51</v>
      </c>
      <c r="BP70" s="33">
        <v>35</v>
      </c>
      <c r="BQ70" s="33">
        <v>-6063</v>
      </c>
      <c r="BR70" s="35">
        <v>8048</v>
      </c>
      <c r="BS70" s="35">
        <v>168</v>
      </c>
      <c r="BT70" s="35">
        <v>122</v>
      </c>
      <c r="BU70" s="36">
        <v>2.2999999999999998</v>
      </c>
      <c r="BV70" s="36">
        <v>13.8</v>
      </c>
      <c r="BW70" s="36">
        <v>12.1</v>
      </c>
      <c r="BX70" s="36">
        <v>1.6</v>
      </c>
      <c r="BY70" s="36">
        <v>6.5</v>
      </c>
      <c r="BZ70" s="36">
        <v>75.599999999999994</v>
      </c>
      <c r="CA70" s="37">
        <v>64.099999999999994</v>
      </c>
      <c r="CB70" s="37">
        <v>22.6</v>
      </c>
      <c r="CC70" s="38">
        <v>93</v>
      </c>
      <c r="CD70" s="38">
        <v>1060</v>
      </c>
      <c r="CE70" s="38">
        <v>1</v>
      </c>
      <c r="CF70" s="38">
        <v>41</v>
      </c>
      <c r="CG70" s="38">
        <v>6</v>
      </c>
      <c r="CH70" s="38">
        <v>1561</v>
      </c>
      <c r="CI70" s="37">
        <v>27.2</v>
      </c>
      <c r="CJ70" s="37">
        <v>5.0999999999999996</v>
      </c>
      <c r="CK70" s="37">
        <v>-0.9</v>
      </c>
      <c r="CL70" s="39" t="s">
        <v>248</v>
      </c>
    </row>
    <row r="71" spans="1:90">
      <c r="A71" s="20">
        <v>181</v>
      </c>
      <c r="B71" s="21" t="s">
        <v>533</v>
      </c>
      <c r="C71" s="22" t="s">
        <v>533</v>
      </c>
      <c r="D71" s="23" t="s">
        <v>242</v>
      </c>
      <c r="E71" s="23" t="s">
        <v>534</v>
      </c>
      <c r="F71" s="24" t="s">
        <v>535</v>
      </c>
      <c r="G71" s="23" t="s">
        <v>536</v>
      </c>
      <c r="H71" s="23" t="s">
        <v>537</v>
      </c>
      <c r="I71" s="25" t="s">
        <v>538</v>
      </c>
      <c r="J71" s="26">
        <v>61.863942600000001</v>
      </c>
      <c r="K71" s="27">
        <v>25.189722100000001</v>
      </c>
      <c r="L71" s="26">
        <v>21248</v>
      </c>
      <c r="M71" s="26">
        <v>14.1</v>
      </c>
      <c r="N71" s="26">
        <v>27.9</v>
      </c>
      <c r="O71" s="26">
        <v>16.3</v>
      </c>
      <c r="P71" s="26">
        <v>17.2</v>
      </c>
      <c r="Q71" s="26">
        <v>3.2</v>
      </c>
      <c r="R71" s="26">
        <v>9.1</v>
      </c>
      <c r="S71" s="26">
        <v>0</v>
      </c>
      <c r="T71" s="26">
        <v>2.9</v>
      </c>
      <c r="U71" s="26">
        <v>0</v>
      </c>
      <c r="V71" s="26">
        <v>0</v>
      </c>
      <c r="W71" s="26">
        <v>0</v>
      </c>
      <c r="X71" s="26">
        <v>0</v>
      </c>
      <c r="Y71" s="26">
        <v>0</v>
      </c>
      <c r="Z71" s="26">
        <v>0</v>
      </c>
      <c r="AA71" s="26">
        <v>0</v>
      </c>
      <c r="AB71" s="26">
        <v>0</v>
      </c>
      <c r="AC71" s="26">
        <v>9.3000000000000007</v>
      </c>
      <c r="AD71" s="26">
        <v>6</v>
      </c>
      <c r="AE71" s="26">
        <v>12</v>
      </c>
      <c r="AF71" s="26">
        <v>7</v>
      </c>
      <c r="AG71" s="26">
        <v>8</v>
      </c>
      <c r="AH71" s="26">
        <v>1</v>
      </c>
      <c r="AI71" s="26">
        <v>4</v>
      </c>
      <c r="AJ71" s="26">
        <v>0</v>
      </c>
      <c r="AK71" s="26">
        <v>1</v>
      </c>
      <c r="AL71" s="26">
        <v>0</v>
      </c>
      <c r="AM71" s="26">
        <v>0</v>
      </c>
      <c r="AN71" s="26">
        <v>0</v>
      </c>
      <c r="AO71" s="26">
        <v>0</v>
      </c>
      <c r="AP71" s="26">
        <v>0</v>
      </c>
      <c r="AQ71" s="26">
        <v>0</v>
      </c>
      <c r="AR71" s="26">
        <v>0</v>
      </c>
      <c r="AS71" s="26">
        <v>0</v>
      </c>
      <c r="AT71" s="28">
        <v>4</v>
      </c>
      <c r="AU71" s="28">
        <v>2</v>
      </c>
      <c r="AV71" s="28">
        <v>4</v>
      </c>
      <c r="AW71" s="28">
        <v>3</v>
      </c>
      <c r="AX71" s="28">
        <v>3</v>
      </c>
      <c r="AY71" s="29">
        <v>64.099999999999994</v>
      </c>
      <c r="AZ71" s="29">
        <v>19.3</v>
      </c>
      <c r="BA71" s="30">
        <v>182</v>
      </c>
      <c r="BB71" s="29">
        <v>-6.4</v>
      </c>
      <c r="BC71" s="29">
        <v>-22.6</v>
      </c>
      <c r="BD71" s="31">
        <v>-9.9</v>
      </c>
      <c r="BE71" s="30">
        <v>294</v>
      </c>
      <c r="BF71" s="32">
        <v>101.4</v>
      </c>
      <c r="BG71" s="30">
        <v>64</v>
      </c>
      <c r="BH71" s="30">
        <v>15727</v>
      </c>
      <c r="BI71" s="33">
        <v>4043</v>
      </c>
      <c r="BJ71" s="33">
        <v>422</v>
      </c>
      <c r="BK71" s="33">
        <v>1617</v>
      </c>
      <c r="BL71" s="33">
        <v>82</v>
      </c>
      <c r="BM71" s="33">
        <v>2071</v>
      </c>
      <c r="BN71" s="34">
        <v>21</v>
      </c>
      <c r="BO71" s="33">
        <v>63</v>
      </c>
      <c r="BP71" s="33">
        <v>32</v>
      </c>
      <c r="BQ71" s="33">
        <v>-5687</v>
      </c>
      <c r="BR71" s="35">
        <v>8144</v>
      </c>
      <c r="BS71" s="35">
        <v>107</v>
      </c>
      <c r="BT71" s="35">
        <v>95</v>
      </c>
      <c r="BU71" s="36">
        <v>1.6</v>
      </c>
      <c r="BV71" s="36">
        <v>17.7</v>
      </c>
      <c r="BW71" s="36">
        <v>16.3</v>
      </c>
      <c r="BX71" s="36">
        <v>2.1</v>
      </c>
      <c r="BY71" s="36">
        <v>7.8</v>
      </c>
      <c r="BZ71" s="36">
        <v>72.3</v>
      </c>
      <c r="CA71" s="37">
        <v>58.4</v>
      </c>
      <c r="CB71" s="37">
        <v>21.9</v>
      </c>
      <c r="CC71" s="38">
        <v>94</v>
      </c>
      <c r="CD71" s="38">
        <v>921</v>
      </c>
      <c r="CE71" s="38">
        <v>3</v>
      </c>
      <c r="CF71" s="38">
        <v>82</v>
      </c>
      <c r="CG71" s="38">
        <v>8</v>
      </c>
      <c r="CH71" s="38">
        <v>4109</v>
      </c>
      <c r="CI71" s="37">
        <v>35.1</v>
      </c>
      <c r="CJ71" s="37">
        <v>3.2</v>
      </c>
      <c r="CK71" s="37">
        <v>-0.7</v>
      </c>
      <c r="CL71" s="39" t="s">
        <v>539</v>
      </c>
    </row>
    <row r="72" spans="1:90">
      <c r="A72" s="20">
        <v>172</v>
      </c>
      <c r="B72" s="21" t="s">
        <v>491</v>
      </c>
      <c r="C72" s="22" t="s">
        <v>491</v>
      </c>
      <c r="D72" s="23" t="s">
        <v>242</v>
      </c>
      <c r="E72" s="23" t="s">
        <v>492</v>
      </c>
      <c r="F72" s="24" t="s">
        <v>493</v>
      </c>
      <c r="G72" s="23" t="s">
        <v>494</v>
      </c>
      <c r="H72" s="23" t="s">
        <v>495</v>
      </c>
      <c r="I72" s="25" t="s">
        <v>496</v>
      </c>
      <c r="J72" s="26">
        <v>61.742142399999999</v>
      </c>
      <c r="K72" s="27">
        <v>26.114707599999999</v>
      </c>
      <c r="L72" s="26">
        <v>4670</v>
      </c>
      <c r="M72" s="26">
        <v>19</v>
      </c>
      <c r="N72" s="26">
        <v>17.3</v>
      </c>
      <c r="O72" s="26">
        <v>9.1999999999999993</v>
      </c>
      <c r="P72" s="26">
        <v>45.5</v>
      </c>
      <c r="Q72" s="26">
        <v>1.6</v>
      </c>
      <c r="R72" s="26">
        <v>0</v>
      </c>
      <c r="S72" s="26">
        <v>0</v>
      </c>
      <c r="T72" s="26">
        <v>7.4</v>
      </c>
      <c r="U72" s="26">
        <v>0</v>
      </c>
      <c r="V72" s="26">
        <v>0</v>
      </c>
      <c r="W72" s="26">
        <v>0</v>
      </c>
      <c r="X72" s="26">
        <v>0</v>
      </c>
      <c r="Y72" s="26">
        <v>0</v>
      </c>
      <c r="Z72" s="26">
        <v>0</v>
      </c>
      <c r="AA72" s="26">
        <v>0</v>
      </c>
      <c r="AB72" s="26">
        <v>0</v>
      </c>
      <c r="AC72" s="26">
        <v>0</v>
      </c>
      <c r="AD72" s="26">
        <v>5</v>
      </c>
      <c r="AE72" s="26">
        <v>5</v>
      </c>
      <c r="AF72" s="26">
        <v>2</v>
      </c>
      <c r="AG72" s="26">
        <v>13</v>
      </c>
      <c r="AH72" s="26">
        <v>0</v>
      </c>
      <c r="AI72" s="26">
        <v>0</v>
      </c>
      <c r="AJ72" s="26">
        <v>0</v>
      </c>
      <c r="AK72" s="26">
        <v>2</v>
      </c>
      <c r="AL72" s="26">
        <v>0</v>
      </c>
      <c r="AM72" s="26">
        <v>0</v>
      </c>
      <c r="AN72" s="26">
        <v>0</v>
      </c>
      <c r="AO72" s="26">
        <v>0</v>
      </c>
      <c r="AP72" s="26">
        <v>0</v>
      </c>
      <c r="AQ72" s="26">
        <v>0</v>
      </c>
      <c r="AR72" s="26">
        <v>0</v>
      </c>
      <c r="AS72" s="26">
        <v>0</v>
      </c>
      <c r="AT72" s="28">
        <v>0</v>
      </c>
      <c r="AU72" s="28">
        <v>2</v>
      </c>
      <c r="AV72" s="28">
        <v>3</v>
      </c>
      <c r="AW72" s="28">
        <v>2</v>
      </c>
      <c r="AX72" s="28">
        <v>3</v>
      </c>
      <c r="AY72" s="29">
        <v>62.7</v>
      </c>
      <c r="AZ72" s="29">
        <v>18</v>
      </c>
      <c r="BA72" s="30">
        <v>205</v>
      </c>
      <c r="BB72" s="29">
        <v>-7.6</v>
      </c>
      <c r="BC72" s="29">
        <v>-23.8</v>
      </c>
      <c r="BD72" s="31">
        <v>-10.5</v>
      </c>
      <c r="BE72" s="30">
        <v>251</v>
      </c>
      <c r="BF72" s="32">
        <v>89</v>
      </c>
      <c r="BG72" s="30">
        <v>87</v>
      </c>
      <c r="BH72" s="30">
        <v>12231</v>
      </c>
      <c r="BI72" s="33">
        <v>3213</v>
      </c>
      <c r="BJ72" s="33">
        <v>273</v>
      </c>
      <c r="BK72" s="33">
        <v>2947</v>
      </c>
      <c r="BL72" s="33">
        <v>655</v>
      </c>
      <c r="BM72" s="33">
        <v>3153</v>
      </c>
      <c r="BN72" s="34">
        <v>21</v>
      </c>
      <c r="BO72" s="33">
        <v>33</v>
      </c>
      <c r="BP72" s="33">
        <v>50</v>
      </c>
      <c r="BQ72" s="33">
        <v>-5621</v>
      </c>
      <c r="BR72" s="35">
        <v>8241</v>
      </c>
      <c r="BS72" s="35">
        <v>103</v>
      </c>
      <c r="BT72" s="35">
        <v>120</v>
      </c>
      <c r="BU72" s="36">
        <v>2.4</v>
      </c>
      <c r="BV72" s="36" t="s">
        <v>128</v>
      </c>
      <c r="BW72" s="36" t="s">
        <v>128</v>
      </c>
      <c r="BX72" s="36">
        <v>2.1</v>
      </c>
      <c r="BY72" s="36">
        <v>8.1</v>
      </c>
      <c r="BZ72" s="36">
        <v>86.6</v>
      </c>
      <c r="CA72" s="37">
        <v>62.2</v>
      </c>
      <c r="CB72" s="37">
        <v>28.9</v>
      </c>
      <c r="CC72" s="38">
        <v>90</v>
      </c>
      <c r="CD72" s="38">
        <v>815</v>
      </c>
      <c r="CE72" s="38">
        <v>1</v>
      </c>
      <c r="CF72" s="38">
        <v>121</v>
      </c>
      <c r="CG72" s="38">
        <v>7</v>
      </c>
      <c r="CH72" s="38">
        <v>2523</v>
      </c>
      <c r="CI72" s="37" t="s">
        <v>128</v>
      </c>
      <c r="CJ72" s="37">
        <v>4</v>
      </c>
      <c r="CK72" s="37">
        <v>-0.4</v>
      </c>
      <c r="CL72" s="39" t="s">
        <v>497</v>
      </c>
    </row>
    <row r="73" spans="1:90">
      <c r="A73" s="20">
        <v>178</v>
      </c>
      <c r="B73" s="21" t="s">
        <v>519</v>
      </c>
      <c r="C73" s="22" t="s">
        <v>519</v>
      </c>
      <c r="D73" s="23" t="s">
        <v>242</v>
      </c>
      <c r="E73" s="23" t="s">
        <v>520</v>
      </c>
      <c r="F73" s="24" t="s">
        <v>521</v>
      </c>
      <c r="G73" s="23" t="s">
        <v>522</v>
      </c>
      <c r="H73" s="23" t="s">
        <v>523</v>
      </c>
      <c r="I73" s="25" t="s">
        <v>524</v>
      </c>
      <c r="J73" s="26">
        <v>62.241603300000001</v>
      </c>
      <c r="K73" s="27">
        <v>25.745016499999998</v>
      </c>
      <c r="L73" s="26">
        <v>138875</v>
      </c>
      <c r="M73" s="26">
        <v>18.600000000000001</v>
      </c>
      <c r="N73" s="26">
        <v>24.1</v>
      </c>
      <c r="O73" s="26">
        <v>11.6</v>
      </c>
      <c r="P73" s="26">
        <v>17</v>
      </c>
      <c r="Q73" s="26">
        <v>11.1</v>
      </c>
      <c r="R73" s="26">
        <v>9.1999999999999993</v>
      </c>
      <c r="S73" s="26">
        <v>0</v>
      </c>
      <c r="T73" s="26">
        <v>5.7</v>
      </c>
      <c r="U73" s="26">
        <v>0</v>
      </c>
      <c r="V73" s="26">
        <v>0.1</v>
      </c>
      <c r="W73" s="26">
        <v>0</v>
      </c>
      <c r="X73" s="26">
        <v>0.8</v>
      </c>
      <c r="Y73" s="26">
        <v>0</v>
      </c>
      <c r="Z73" s="26">
        <v>0</v>
      </c>
      <c r="AA73" s="26">
        <v>1.7</v>
      </c>
      <c r="AB73" s="26">
        <v>0</v>
      </c>
      <c r="AC73" s="26">
        <v>0.1</v>
      </c>
      <c r="AD73" s="26">
        <v>13</v>
      </c>
      <c r="AE73" s="26">
        <v>17</v>
      </c>
      <c r="AF73" s="26">
        <v>8</v>
      </c>
      <c r="AG73" s="26">
        <v>11</v>
      </c>
      <c r="AH73" s="26">
        <v>7</v>
      </c>
      <c r="AI73" s="26">
        <v>6</v>
      </c>
      <c r="AJ73" s="26">
        <v>0</v>
      </c>
      <c r="AK73" s="26">
        <v>4</v>
      </c>
      <c r="AL73" s="26">
        <v>0</v>
      </c>
      <c r="AM73" s="26">
        <v>0</v>
      </c>
      <c r="AN73" s="26">
        <v>0</v>
      </c>
      <c r="AO73" s="26">
        <v>0</v>
      </c>
      <c r="AP73" s="26">
        <v>0</v>
      </c>
      <c r="AQ73" s="26">
        <v>0</v>
      </c>
      <c r="AR73" s="26">
        <v>1</v>
      </c>
      <c r="AS73" s="26">
        <v>0</v>
      </c>
      <c r="AT73" s="28">
        <v>0</v>
      </c>
      <c r="AU73" s="28">
        <v>5</v>
      </c>
      <c r="AV73" s="28">
        <v>2</v>
      </c>
      <c r="AW73" s="28">
        <v>4</v>
      </c>
      <c r="AX73" s="28">
        <v>4</v>
      </c>
      <c r="AY73" s="29">
        <v>63.2</v>
      </c>
      <c r="AZ73" s="29">
        <v>17.7</v>
      </c>
      <c r="BA73" s="30">
        <v>145</v>
      </c>
      <c r="BB73" s="29">
        <v>6.2</v>
      </c>
      <c r="BC73" s="29">
        <v>-10.7</v>
      </c>
      <c r="BD73" s="31">
        <v>7.5</v>
      </c>
      <c r="BE73" s="30">
        <v>406</v>
      </c>
      <c r="BF73" s="32">
        <v>107.2</v>
      </c>
      <c r="BG73" s="30">
        <v>54</v>
      </c>
      <c r="BH73" s="30">
        <v>15862</v>
      </c>
      <c r="BI73" s="33">
        <v>3570</v>
      </c>
      <c r="BJ73" s="33">
        <v>164</v>
      </c>
      <c r="BK73" s="33">
        <v>2928</v>
      </c>
      <c r="BL73" s="33">
        <v>-454</v>
      </c>
      <c r="BM73" s="33">
        <v>1146</v>
      </c>
      <c r="BN73" s="34">
        <v>20</v>
      </c>
      <c r="BO73" s="33">
        <v>48</v>
      </c>
      <c r="BP73" s="33">
        <v>61</v>
      </c>
      <c r="BQ73" s="33">
        <v>-4509</v>
      </c>
      <c r="BR73" s="35">
        <v>6032</v>
      </c>
      <c r="BS73" s="35">
        <v>117</v>
      </c>
      <c r="BT73" s="35">
        <v>96</v>
      </c>
      <c r="BU73" s="36">
        <v>1</v>
      </c>
      <c r="BV73" s="36">
        <v>17.5</v>
      </c>
      <c r="BW73" s="36">
        <v>10.8</v>
      </c>
      <c r="BX73" s="36">
        <v>3</v>
      </c>
      <c r="BY73" s="36">
        <v>6.2</v>
      </c>
      <c r="BZ73" s="36">
        <v>49.7</v>
      </c>
      <c r="CA73" s="37">
        <v>55.1</v>
      </c>
      <c r="CB73" s="37">
        <v>15.6</v>
      </c>
      <c r="CC73" s="38">
        <v>188</v>
      </c>
      <c r="CD73" s="38">
        <v>855</v>
      </c>
      <c r="CE73" s="38">
        <v>5</v>
      </c>
      <c r="CF73" s="38">
        <v>143</v>
      </c>
      <c r="CG73" s="38">
        <v>9</v>
      </c>
      <c r="CH73" s="38">
        <v>3978</v>
      </c>
      <c r="CI73" s="37">
        <v>30.3</v>
      </c>
      <c r="CJ73" s="37">
        <v>3.8</v>
      </c>
      <c r="CK73" s="37">
        <v>0.4</v>
      </c>
      <c r="CL73" s="39" t="s">
        <v>525</v>
      </c>
    </row>
    <row r="74" spans="1:90">
      <c r="A74" s="20">
        <v>214</v>
      </c>
      <c r="B74" s="21" t="s">
        <v>599</v>
      </c>
      <c r="C74" s="22" t="s">
        <v>599</v>
      </c>
      <c r="D74" s="23" t="s">
        <v>242</v>
      </c>
      <c r="E74" s="23" t="s">
        <v>600</v>
      </c>
      <c r="F74" s="24" t="s">
        <v>601</v>
      </c>
      <c r="G74" s="23" t="s">
        <v>602</v>
      </c>
      <c r="H74" s="23" t="s">
        <v>603</v>
      </c>
      <c r="I74" s="25" t="s">
        <v>604</v>
      </c>
      <c r="J74" s="26">
        <v>62.976766499999997</v>
      </c>
      <c r="K74" s="27">
        <v>25.2631792</v>
      </c>
      <c r="L74" s="26">
        <v>1433</v>
      </c>
      <c r="M74" s="26">
        <v>9.5</v>
      </c>
      <c r="N74" s="26">
        <v>24.2</v>
      </c>
      <c r="O74" s="26">
        <v>10.1</v>
      </c>
      <c r="P74" s="26">
        <v>56.2</v>
      </c>
      <c r="Q74" s="26">
        <v>0</v>
      </c>
      <c r="R74" s="26">
        <v>0</v>
      </c>
      <c r="S74" s="26">
        <v>0</v>
      </c>
      <c r="T74" s="26">
        <v>0</v>
      </c>
      <c r="U74" s="26">
        <v>0</v>
      </c>
      <c r="V74" s="26">
        <v>0</v>
      </c>
      <c r="W74" s="26">
        <v>0</v>
      </c>
      <c r="X74" s="26">
        <v>0</v>
      </c>
      <c r="Y74" s="26">
        <v>0</v>
      </c>
      <c r="Z74" s="26">
        <v>0</v>
      </c>
      <c r="AA74" s="26">
        <v>0</v>
      </c>
      <c r="AB74" s="26">
        <v>0</v>
      </c>
      <c r="AC74" s="26">
        <v>0</v>
      </c>
      <c r="AD74" s="26">
        <v>1</v>
      </c>
      <c r="AE74" s="26">
        <v>4</v>
      </c>
      <c r="AF74" s="26">
        <v>1</v>
      </c>
      <c r="AG74" s="26">
        <v>11</v>
      </c>
      <c r="AH74" s="26">
        <v>0</v>
      </c>
      <c r="AI74" s="26">
        <v>0</v>
      </c>
      <c r="AJ74" s="26">
        <v>0</v>
      </c>
      <c r="AK74" s="26">
        <v>0</v>
      </c>
      <c r="AL74" s="26">
        <v>0</v>
      </c>
      <c r="AM74" s="26">
        <v>0</v>
      </c>
      <c r="AN74" s="26">
        <v>0</v>
      </c>
      <c r="AO74" s="26">
        <v>0</v>
      </c>
      <c r="AP74" s="26">
        <v>0</v>
      </c>
      <c r="AQ74" s="26">
        <v>0</v>
      </c>
      <c r="AR74" s="26">
        <v>0</v>
      </c>
      <c r="AS74" s="26">
        <v>0</v>
      </c>
      <c r="AT74" s="28">
        <v>0</v>
      </c>
      <c r="AU74" s="28">
        <v>1</v>
      </c>
      <c r="AV74" s="28">
        <v>1</v>
      </c>
      <c r="AW74" s="28">
        <v>2</v>
      </c>
      <c r="AX74" s="28">
        <v>3</v>
      </c>
      <c r="AY74" s="29">
        <v>58.9</v>
      </c>
      <c r="AZ74" s="29">
        <v>22.5</v>
      </c>
      <c r="BA74" s="30">
        <v>226</v>
      </c>
      <c r="BB74" s="29">
        <v>-9.1</v>
      </c>
      <c r="BC74" s="29">
        <v>-28.8</v>
      </c>
      <c r="BD74" s="31">
        <v>-9.6999999999999993</v>
      </c>
      <c r="BE74" s="30">
        <v>235</v>
      </c>
      <c r="BF74" s="32">
        <v>89.2</v>
      </c>
      <c r="BG74" s="30">
        <v>74</v>
      </c>
      <c r="BH74" s="30">
        <v>10584</v>
      </c>
      <c r="BI74" s="33">
        <v>2949</v>
      </c>
      <c r="BJ74" s="33">
        <v>395</v>
      </c>
      <c r="BK74" s="33">
        <v>6212</v>
      </c>
      <c r="BL74" s="33">
        <v>378</v>
      </c>
      <c r="BM74" s="33">
        <v>4238</v>
      </c>
      <c r="BN74" s="34">
        <v>21</v>
      </c>
      <c r="BO74" s="33">
        <v>58</v>
      </c>
      <c r="BP74" s="33">
        <v>65</v>
      </c>
      <c r="BQ74" s="33">
        <v>-6230</v>
      </c>
      <c r="BR74" s="35">
        <v>8767</v>
      </c>
      <c r="BS74" s="35">
        <v>118</v>
      </c>
      <c r="BT74" s="35">
        <v>123</v>
      </c>
      <c r="BU74" s="36">
        <v>2.4</v>
      </c>
      <c r="BV74" s="36" t="s">
        <v>128</v>
      </c>
      <c r="BW74" s="36" t="s">
        <v>128</v>
      </c>
      <c r="BX74" s="36" t="s">
        <v>128</v>
      </c>
      <c r="BY74" s="36">
        <v>8.4</v>
      </c>
      <c r="BZ74" s="36">
        <v>83</v>
      </c>
      <c r="CA74" s="37">
        <v>61.7</v>
      </c>
      <c r="CB74" s="37">
        <v>32.1</v>
      </c>
      <c r="CC74" s="38">
        <v>103</v>
      </c>
      <c r="CD74" s="38">
        <v>1156</v>
      </c>
      <c r="CE74" s="38">
        <v>0</v>
      </c>
      <c r="CF74" s="38">
        <v>10</v>
      </c>
      <c r="CG74" s="38">
        <v>6</v>
      </c>
      <c r="CH74" s="38">
        <v>812</v>
      </c>
      <c r="CI74" s="37" t="s">
        <v>128</v>
      </c>
      <c r="CJ74" s="37">
        <v>6.8</v>
      </c>
      <c r="CK74" s="37">
        <v>-0.8</v>
      </c>
      <c r="CL74" s="39" t="s">
        <v>605</v>
      </c>
    </row>
    <row r="75" spans="1:90">
      <c r="A75" s="20">
        <v>224</v>
      </c>
      <c r="B75" s="21" t="s">
        <v>629</v>
      </c>
      <c r="C75" s="22" t="s">
        <v>629</v>
      </c>
      <c r="D75" s="23" t="s">
        <v>242</v>
      </c>
      <c r="E75" s="23" t="s">
        <v>630</v>
      </c>
      <c r="F75" s="24" t="s">
        <v>631</v>
      </c>
      <c r="G75" s="23" t="s">
        <v>632</v>
      </c>
      <c r="H75" s="23" t="s">
        <v>633</v>
      </c>
      <c r="I75" s="25" t="s">
        <v>634</v>
      </c>
      <c r="J75" s="26">
        <v>62.878931399999999</v>
      </c>
      <c r="K75" s="27">
        <v>24.8038396</v>
      </c>
      <c r="L75" s="26">
        <v>4220</v>
      </c>
      <c r="M75" s="26">
        <v>11.3</v>
      </c>
      <c r="N75" s="26">
        <v>22</v>
      </c>
      <c r="O75" s="26">
        <v>12.5</v>
      </c>
      <c r="P75" s="26">
        <v>48.6</v>
      </c>
      <c r="Q75" s="26">
        <v>0</v>
      </c>
      <c r="R75" s="26">
        <v>0</v>
      </c>
      <c r="S75" s="26">
        <v>0</v>
      </c>
      <c r="T75" s="26">
        <v>5.6</v>
      </c>
      <c r="U75" s="26">
        <v>0</v>
      </c>
      <c r="V75" s="26">
        <v>0</v>
      </c>
      <c r="W75" s="26">
        <v>0</v>
      </c>
      <c r="X75" s="26">
        <v>0</v>
      </c>
      <c r="Y75" s="26">
        <v>0</v>
      </c>
      <c r="Z75" s="26">
        <v>0</v>
      </c>
      <c r="AA75" s="26">
        <v>0</v>
      </c>
      <c r="AB75" s="26">
        <v>0</v>
      </c>
      <c r="AC75" s="26">
        <v>0</v>
      </c>
      <c r="AD75" s="26">
        <v>3</v>
      </c>
      <c r="AE75" s="26">
        <v>6</v>
      </c>
      <c r="AF75" s="26">
        <v>3</v>
      </c>
      <c r="AG75" s="26">
        <v>14</v>
      </c>
      <c r="AH75" s="26">
        <v>0</v>
      </c>
      <c r="AI75" s="26">
        <v>0</v>
      </c>
      <c r="AJ75" s="26">
        <v>0</v>
      </c>
      <c r="AK75" s="26">
        <v>1</v>
      </c>
      <c r="AL75" s="26">
        <v>0</v>
      </c>
      <c r="AM75" s="26">
        <v>0</v>
      </c>
      <c r="AN75" s="26">
        <v>0</v>
      </c>
      <c r="AO75" s="26">
        <v>0</v>
      </c>
      <c r="AP75" s="26">
        <v>0</v>
      </c>
      <c r="AQ75" s="26">
        <v>0</v>
      </c>
      <c r="AR75" s="26">
        <v>0</v>
      </c>
      <c r="AS75" s="26">
        <v>0</v>
      </c>
      <c r="AT75" s="28">
        <v>0</v>
      </c>
      <c r="AU75" s="28">
        <v>2</v>
      </c>
      <c r="AV75" s="28">
        <v>3</v>
      </c>
      <c r="AW75" s="28">
        <v>3</v>
      </c>
      <c r="AX75" s="28">
        <v>3</v>
      </c>
      <c r="AY75" s="29">
        <v>59.9</v>
      </c>
      <c r="AZ75" s="29">
        <v>23.5</v>
      </c>
      <c r="BA75" s="30">
        <v>215</v>
      </c>
      <c r="BB75" s="29">
        <v>-6.4</v>
      </c>
      <c r="BC75" s="29">
        <v>-21.3</v>
      </c>
      <c r="BD75" s="31">
        <v>-12.8</v>
      </c>
      <c r="BE75" s="30">
        <v>263</v>
      </c>
      <c r="BF75" s="32">
        <v>101.2</v>
      </c>
      <c r="BG75" s="30">
        <v>87</v>
      </c>
      <c r="BH75" s="30">
        <v>11496</v>
      </c>
      <c r="BI75" s="33">
        <v>2888</v>
      </c>
      <c r="BJ75" s="33">
        <v>289</v>
      </c>
      <c r="BK75" s="33">
        <v>3421</v>
      </c>
      <c r="BL75" s="33">
        <v>396</v>
      </c>
      <c r="BM75" s="33">
        <v>3530</v>
      </c>
      <c r="BN75" s="34">
        <v>20</v>
      </c>
      <c r="BO75" s="33">
        <v>50</v>
      </c>
      <c r="BP75" s="33">
        <v>47</v>
      </c>
      <c r="BQ75" s="33">
        <v>-5800</v>
      </c>
      <c r="BR75" s="35">
        <v>6323</v>
      </c>
      <c r="BS75" s="35">
        <v>110</v>
      </c>
      <c r="BT75" s="35">
        <v>129</v>
      </c>
      <c r="BU75" s="36">
        <v>2.8</v>
      </c>
      <c r="BV75" s="36">
        <v>10.199999999999999</v>
      </c>
      <c r="BW75" s="36">
        <v>6.6</v>
      </c>
      <c r="BX75" s="36">
        <v>1.2</v>
      </c>
      <c r="BY75" s="36">
        <v>7.5</v>
      </c>
      <c r="BZ75" s="36">
        <v>79</v>
      </c>
      <c r="CA75" s="37">
        <v>64.3</v>
      </c>
      <c r="CB75" s="37">
        <v>28</v>
      </c>
      <c r="CC75" s="38">
        <v>96</v>
      </c>
      <c r="CD75" s="38">
        <v>963</v>
      </c>
      <c r="CE75" s="38">
        <v>2</v>
      </c>
      <c r="CF75" s="38">
        <v>43</v>
      </c>
      <c r="CG75" s="38">
        <v>4</v>
      </c>
      <c r="CH75" s="38">
        <v>925</v>
      </c>
      <c r="CI75" s="37">
        <v>39.799999999999997</v>
      </c>
      <c r="CJ75" s="37">
        <v>3</v>
      </c>
      <c r="CK75" s="37">
        <v>-0.2</v>
      </c>
      <c r="CL75" s="39" t="s">
        <v>635</v>
      </c>
    </row>
    <row r="76" spans="1:90">
      <c r="A76" s="20">
        <v>245</v>
      </c>
      <c r="B76" s="21" t="s">
        <v>732</v>
      </c>
      <c r="C76" s="22" t="s">
        <v>732</v>
      </c>
      <c r="D76" s="23" t="s">
        <v>242</v>
      </c>
      <c r="E76" s="23" t="s">
        <v>733</v>
      </c>
      <c r="F76" s="24" t="s">
        <v>734</v>
      </c>
      <c r="G76" s="23" t="s">
        <v>567</v>
      </c>
      <c r="H76" s="23" t="s">
        <v>735</v>
      </c>
      <c r="I76" s="25" t="s">
        <v>736</v>
      </c>
      <c r="J76" s="26">
        <v>62.258111300000003</v>
      </c>
      <c r="K76" s="27">
        <v>24.708265900000001</v>
      </c>
      <c r="L76" s="26">
        <v>9961</v>
      </c>
      <c r="M76" s="26">
        <v>17.2</v>
      </c>
      <c r="N76" s="26">
        <v>25.3</v>
      </c>
      <c r="O76" s="26">
        <v>14.7</v>
      </c>
      <c r="P76" s="26">
        <v>28.7</v>
      </c>
      <c r="Q76" s="26">
        <v>3.5</v>
      </c>
      <c r="R76" s="26">
        <v>2</v>
      </c>
      <c r="S76" s="26">
        <v>0</v>
      </c>
      <c r="T76" s="26">
        <v>6.1</v>
      </c>
      <c r="U76" s="26">
        <v>0</v>
      </c>
      <c r="V76" s="26">
        <v>0</v>
      </c>
      <c r="W76" s="26">
        <v>0</v>
      </c>
      <c r="X76" s="26">
        <v>0</v>
      </c>
      <c r="Y76" s="26">
        <v>0</v>
      </c>
      <c r="Z76" s="26">
        <v>0</v>
      </c>
      <c r="AA76" s="26">
        <v>0</v>
      </c>
      <c r="AB76" s="26">
        <v>0</v>
      </c>
      <c r="AC76" s="26">
        <v>2.4</v>
      </c>
      <c r="AD76" s="26">
        <v>7</v>
      </c>
      <c r="AE76" s="26">
        <v>9</v>
      </c>
      <c r="AF76" s="26">
        <v>5</v>
      </c>
      <c r="AG76" s="26">
        <v>11</v>
      </c>
      <c r="AH76" s="26">
        <v>1</v>
      </c>
      <c r="AI76" s="26">
        <v>0</v>
      </c>
      <c r="AJ76" s="26">
        <v>0</v>
      </c>
      <c r="AK76" s="26">
        <v>2</v>
      </c>
      <c r="AL76" s="26">
        <v>0</v>
      </c>
      <c r="AM76" s="26">
        <v>0</v>
      </c>
      <c r="AN76" s="26">
        <v>0</v>
      </c>
      <c r="AO76" s="26">
        <v>0</v>
      </c>
      <c r="AP76" s="26">
        <v>0</v>
      </c>
      <c r="AQ76" s="26">
        <v>0</v>
      </c>
      <c r="AR76" s="26">
        <v>0</v>
      </c>
      <c r="AS76" s="26">
        <v>0</v>
      </c>
      <c r="AT76" s="28">
        <v>0</v>
      </c>
      <c r="AU76" s="28">
        <v>2</v>
      </c>
      <c r="AV76" s="28">
        <v>3</v>
      </c>
      <c r="AW76" s="28">
        <v>2</v>
      </c>
      <c r="AX76" s="28">
        <v>3</v>
      </c>
      <c r="AY76" s="29">
        <v>62.1</v>
      </c>
      <c r="AZ76" s="29">
        <v>17</v>
      </c>
      <c r="BA76" s="30">
        <v>199</v>
      </c>
      <c r="BB76" s="29">
        <v>-6.6</v>
      </c>
      <c r="BC76" s="29">
        <v>-22.6</v>
      </c>
      <c r="BD76" s="31">
        <v>-8.8000000000000007</v>
      </c>
      <c r="BE76" s="30">
        <v>289</v>
      </c>
      <c r="BF76" s="32">
        <v>100.7</v>
      </c>
      <c r="BG76" s="30">
        <v>67</v>
      </c>
      <c r="BH76" s="30">
        <v>13920</v>
      </c>
      <c r="BI76" s="33">
        <v>3398</v>
      </c>
      <c r="BJ76" s="33">
        <v>242</v>
      </c>
      <c r="BK76" s="33">
        <v>4708</v>
      </c>
      <c r="BL76" s="33">
        <v>-1221</v>
      </c>
      <c r="BM76" s="33">
        <v>2685</v>
      </c>
      <c r="BN76" s="34">
        <v>20.5</v>
      </c>
      <c r="BO76" s="33">
        <v>43</v>
      </c>
      <c r="BP76" s="33">
        <v>77</v>
      </c>
      <c r="BQ76" s="33">
        <v>-5722</v>
      </c>
      <c r="BR76" s="35">
        <v>7441</v>
      </c>
      <c r="BS76" s="35">
        <v>105</v>
      </c>
      <c r="BT76" s="35">
        <v>119</v>
      </c>
      <c r="BU76" s="36">
        <v>2.2000000000000002</v>
      </c>
      <c r="BV76" s="36">
        <v>13.8</v>
      </c>
      <c r="BW76" s="36">
        <v>14.2</v>
      </c>
      <c r="BX76" s="36">
        <v>2.2999999999999998</v>
      </c>
      <c r="BY76" s="36">
        <v>9.6999999999999993</v>
      </c>
      <c r="BZ76" s="36">
        <v>78.599999999999994</v>
      </c>
      <c r="CA76" s="37">
        <v>62.1</v>
      </c>
      <c r="CB76" s="37">
        <v>27.3</v>
      </c>
      <c r="CC76" s="38">
        <v>122</v>
      </c>
      <c r="CD76" s="38">
        <v>970</v>
      </c>
      <c r="CE76" s="38">
        <v>3</v>
      </c>
      <c r="CF76" s="38">
        <v>139</v>
      </c>
      <c r="CG76" s="38">
        <v>10</v>
      </c>
      <c r="CH76" s="38">
        <v>1942</v>
      </c>
      <c r="CI76" s="37">
        <v>37.5</v>
      </c>
      <c r="CJ76" s="37">
        <v>4.5</v>
      </c>
      <c r="CK76" s="37">
        <v>-0.6</v>
      </c>
      <c r="CL76" s="39" t="s">
        <v>737</v>
      </c>
    </row>
    <row r="77" spans="1:90">
      <c r="A77" s="20">
        <v>250</v>
      </c>
      <c r="B77" s="21" t="s">
        <v>745</v>
      </c>
      <c r="C77" s="22" t="s">
        <v>745</v>
      </c>
      <c r="D77" s="23" t="s">
        <v>242</v>
      </c>
      <c r="E77" s="23" t="s">
        <v>746</v>
      </c>
      <c r="F77" s="24" t="s">
        <v>747</v>
      </c>
      <c r="G77" s="23" t="s">
        <v>748</v>
      </c>
      <c r="H77" s="23" t="s">
        <v>749</v>
      </c>
      <c r="I77" s="25" t="s">
        <v>750</v>
      </c>
      <c r="J77" s="26">
        <v>63.366484399999997</v>
      </c>
      <c r="K77" s="27">
        <v>24.967852300000001</v>
      </c>
      <c r="L77" s="26">
        <v>1699</v>
      </c>
      <c r="M77" s="26">
        <v>19.5</v>
      </c>
      <c r="N77" s="26">
        <v>20.8</v>
      </c>
      <c r="O77" s="26">
        <v>5.3</v>
      </c>
      <c r="P77" s="26">
        <v>54.4</v>
      </c>
      <c r="Q77" s="26">
        <v>0</v>
      </c>
      <c r="R77" s="26">
        <v>0</v>
      </c>
      <c r="S77" s="26">
        <v>0</v>
      </c>
      <c r="T77" s="26">
        <v>0</v>
      </c>
      <c r="U77" s="26">
        <v>0</v>
      </c>
      <c r="V77" s="26">
        <v>0</v>
      </c>
      <c r="W77" s="26">
        <v>0</v>
      </c>
      <c r="X77" s="26">
        <v>0</v>
      </c>
      <c r="Y77" s="26">
        <v>0</v>
      </c>
      <c r="Z77" s="26">
        <v>0</v>
      </c>
      <c r="AA77" s="26">
        <v>0</v>
      </c>
      <c r="AB77" s="26">
        <v>0</v>
      </c>
      <c r="AC77" s="26">
        <v>0</v>
      </c>
      <c r="AD77" s="26">
        <v>3</v>
      </c>
      <c r="AE77" s="26">
        <v>3</v>
      </c>
      <c r="AF77" s="26">
        <v>1</v>
      </c>
      <c r="AG77" s="26">
        <v>10</v>
      </c>
      <c r="AH77" s="26">
        <v>0</v>
      </c>
      <c r="AI77" s="26">
        <v>0</v>
      </c>
      <c r="AJ77" s="26">
        <v>0</v>
      </c>
      <c r="AK77" s="26">
        <v>0</v>
      </c>
      <c r="AL77" s="26">
        <v>0</v>
      </c>
      <c r="AM77" s="26">
        <v>0</v>
      </c>
      <c r="AN77" s="26">
        <v>0</v>
      </c>
      <c r="AO77" s="26">
        <v>0</v>
      </c>
      <c r="AP77" s="26">
        <v>0</v>
      </c>
      <c r="AQ77" s="26">
        <v>0</v>
      </c>
      <c r="AR77" s="26">
        <v>0</v>
      </c>
      <c r="AS77" s="26">
        <v>0</v>
      </c>
      <c r="AT77" s="28">
        <v>0</v>
      </c>
      <c r="AU77" s="28">
        <v>1</v>
      </c>
      <c r="AV77" s="28">
        <v>3</v>
      </c>
      <c r="AW77" s="28">
        <v>2</v>
      </c>
      <c r="AX77" s="28">
        <v>3</v>
      </c>
      <c r="AY77" s="29">
        <v>57</v>
      </c>
      <c r="AZ77" s="29">
        <v>23</v>
      </c>
      <c r="BA77" s="30">
        <v>234</v>
      </c>
      <c r="BB77" s="29">
        <v>-6.7</v>
      </c>
      <c r="BC77" s="29">
        <v>-29.8</v>
      </c>
      <c r="BD77" s="31">
        <v>-4.7</v>
      </c>
      <c r="BE77" s="30">
        <v>237</v>
      </c>
      <c r="BF77" s="32">
        <v>88.4</v>
      </c>
      <c r="BG77" s="30">
        <v>72</v>
      </c>
      <c r="BH77" s="30">
        <v>10671</v>
      </c>
      <c r="BI77" s="33">
        <v>2744</v>
      </c>
      <c r="BJ77" s="33">
        <v>312</v>
      </c>
      <c r="BK77" s="33">
        <v>3381</v>
      </c>
      <c r="BL77" s="33">
        <v>476</v>
      </c>
      <c r="BM77" s="33">
        <v>4209</v>
      </c>
      <c r="BN77" s="34">
        <v>20.5</v>
      </c>
      <c r="BO77" s="33">
        <v>64</v>
      </c>
      <c r="BP77" s="33">
        <v>52</v>
      </c>
      <c r="BQ77" s="33">
        <v>-6244</v>
      </c>
      <c r="BR77" s="35">
        <v>8007</v>
      </c>
      <c r="BS77" s="35">
        <v>110</v>
      </c>
      <c r="BT77" s="35">
        <v>171</v>
      </c>
      <c r="BU77" s="36">
        <v>4.3</v>
      </c>
      <c r="BV77" s="36" t="s">
        <v>128</v>
      </c>
      <c r="BW77" s="36" t="s">
        <v>128</v>
      </c>
      <c r="BX77" s="36">
        <v>1.7</v>
      </c>
      <c r="BY77" s="36">
        <v>5.3</v>
      </c>
      <c r="BZ77" s="36">
        <v>80.599999999999994</v>
      </c>
      <c r="CA77" s="37">
        <v>84.9</v>
      </c>
      <c r="CB77" s="37">
        <v>38.799999999999997</v>
      </c>
      <c r="CC77" s="38">
        <v>72</v>
      </c>
      <c r="CD77" s="38">
        <v>1071</v>
      </c>
      <c r="CE77" s="38">
        <v>1</v>
      </c>
      <c r="CF77" s="38">
        <v>86</v>
      </c>
      <c r="CG77" s="38">
        <v>5</v>
      </c>
      <c r="CH77" s="38">
        <v>459</v>
      </c>
      <c r="CI77" s="37" t="s">
        <v>128</v>
      </c>
      <c r="CJ77" s="37">
        <v>3.4</v>
      </c>
      <c r="CK77" s="37">
        <v>-0.8</v>
      </c>
      <c r="CL77" s="39" t="s">
        <v>751</v>
      </c>
    </row>
    <row r="78" spans="1:90">
      <c r="A78" s="20">
        <v>263</v>
      </c>
      <c r="B78" s="21" t="s">
        <v>781</v>
      </c>
      <c r="C78" s="22" t="s">
        <v>781</v>
      </c>
      <c r="D78" s="23" t="s">
        <v>242</v>
      </c>
      <c r="E78" s="23" t="s">
        <v>782</v>
      </c>
      <c r="F78" s="24" t="s">
        <v>783</v>
      </c>
      <c r="G78" s="23" t="s">
        <v>784</v>
      </c>
      <c r="H78" s="23" t="s">
        <v>785</v>
      </c>
      <c r="I78" s="25" t="s">
        <v>786</v>
      </c>
      <c r="J78" s="26">
        <v>63.1197801</v>
      </c>
      <c r="K78" s="27">
        <v>25.075020599999998</v>
      </c>
      <c r="L78" s="26">
        <v>1156</v>
      </c>
      <c r="M78" s="26">
        <v>6.5</v>
      </c>
      <c r="N78" s="26">
        <v>24.3</v>
      </c>
      <c r="O78" s="26">
        <v>6.5</v>
      </c>
      <c r="P78" s="26">
        <v>62.1</v>
      </c>
      <c r="Q78" s="26">
        <v>0</v>
      </c>
      <c r="R78" s="26">
        <v>0</v>
      </c>
      <c r="S78" s="26">
        <v>0</v>
      </c>
      <c r="T78" s="26">
        <v>0.7</v>
      </c>
      <c r="U78" s="26">
        <v>0</v>
      </c>
      <c r="V78" s="26">
        <v>0</v>
      </c>
      <c r="W78" s="26">
        <v>0</v>
      </c>
      <c r="X78" s="26">
        <v>0</v>
      </c>
      <c r="Y78" s="26">
        <v>0</v>
      </c>
      <c r="Z78" s="26">
        <v>0</v>
      </c>
      <c r="AA78" s="26">
        <v>0</v>
      </c>
      <c r="AB78" s="26">
        <v>0</v>
      </c>
      <c r="AC78" s="26">
        <v>0</v>
      </c>
      <c r="AD78" s="26">
        <v>1</v>
      </c>
      <c r="AE78" s="26">
        <v>4</v>
      </c>
      <c r="AF78" s="26">
        <v>1</v>
      </c>
      <c r="AG78" s="26">
        <v>11</v>
      </c>
      <c r="AH78" s="26">
        <v>0</v>
      </c>
      <c r="AI78" s="26">
        <v>0</v>
      </c>
      <c r="AJ78" s="26">
        <v>0</v>
      </c>
      <c r="AK78" s="26">
        <v>0</v>
      </c>
      <c r="AL78" s="26">
        <v>0</v>
      </c>
      <c r="AM78" s="26">
        <v>0</v>
      </c>
      <c r="AN78" s="26">
        <v>0</v>
      </c>
      <c r="AO78" s="26">
        <v>0</v>
      </c>
      <c r="AP78" s="26">
        <v>0</v>
      </c>
      <c r="AQ78" s="26">
        <v>0</v>
      </c>
      <c r="AR78" s="26">
        <v>0</v>
      </c>
      <c r="AS78" s="26">
        <v>0</v>
      </c>
      <c r="AT78" s="28">
        <v>0</v>
      </c>
      <c r="AU78" s="28">
        <v>1</v>
      </c>
      <c r="AV78" s="28">
        <v>1</v>
      </c>
      <c r="AW78" s="28">
        <v>1</v>
      </c>
      <c r="AX78" s="28">
        <v>3.5</v>
      </c>
      <c r="AY78" s="29">
        <v>57.4</v>
      </c>
      <c r="AZ78" s="29">
        <v>20.100000000000001</v>
      </c>
      <c r="BA78" s="30">
        <v>239</v>
      </c>
      <c r="BB78" s="29">
        <v>-15.2</v>
      </c>
      <c r="BC78" s="29">
        <v>-29.2</v>
      </c>
      <c r="BD78" s="31">
        <v>-14.1</v>
      </c>
      <c r="BE78" s="30">
        <v>209</v>
      </c>
      <c r="BF78" s="32">
        <v>82.8</v>
      </c>
      <c r="BG78" s="30">
        <v>78</v>
      </c>
      <c r="BH78" s="30">
        <v>9964</v>
      </c>
      <c r="BI78" s="33">
        <v>2988</v>
      </c>
      <c r="BJ78" s="33">
        <v>313</v>
      </c>
      <c r="BK78" s="33">
        <v>4312</v>
      </c>
      <c r="BL78" s="33">
        <v>-2057</v>
      </c>
      <c r="BM78" s="33">
        <v>4562</v>
      </c>
      <c r="BN78" s="34">
        <v>21</v>
      </c>
      <c r="BO78" s="33">
        <v>57</v>
      </c>
      <c r="BP78" s="33">
        <v>58</v>
      </c>
      <c r="BQ78" s="33">
        <v>-6928</v>
      </c>
      <c r="BR78" s="35">
        <v>9540</v>
      </c>
      <c r="BS78" s="35">
        <v>161</v>
      </c>
      <c r="BT78" s="35">
        <v>132</v>
      </c>
      <c r="BU78" s="36">
        <v>3.7</v>
      </c>
      <c r="BV78" s="36" t="s">
        <v>128</v>
      </c>
      <c r="BW78" s="36" t="s">
        <v>128</v>
      </c>
      <c r="BX78" s="36">
        <v>1.8</v>
      </c>
      <c r="BY78" s="36">
        <v>9.6999999999999993</v>
      </c>
      <c r="BZ78" s="36">
        <v>89.6</v>
      </c>
      <c r="CA78" s="37">
        <v>69.900000000000006</v>
      </c>
      <c r="CB78" s="37">
        <v>46.7</v>
      </c>
      <c r="CC78" s="38">
        <v>123</v>
      </c>
      <c r="CD78" s="38">
        <v>1295</v>
      </c>
      <c r="CE78" s="38">
        <v>0</v>
      </c>
      <c r="CF78" s="38">
        <v>87</v>
      </c>
      <c r="CG78" s="38">
        <v>2</v>
      </c>
      <c r="CH78" s="38">
        <v>757</v>
      </c>
      <c r="CI78" s="37" t="s">
        <v>128</v>
      </c>
      <c r="CJ78" s="37">
        <v>4.9000000000000004</v>
      </c>
      <c r="CK78" s="37">
        <v>-1.6</v>
      </c>
      <c r="CL78" s="39" t="s">
        <v>787</v>
      </c>
    </row>
    <row r="79" spans="1:90">
      <c r="A79" s="20">
        <v>273</v>
      </c>
      <c r="B79" s="21" t="s">
        <v>811</v>
      </c>
      <c r="C79" s="22" t="s">
        <v>811</v>
      </c>
      <c r="D79" s="23" t="s">
        <v>242</v>
      </c>
      <c r="E79" s="23" t="s">
        <v>812</v>
      </c>
      <c r="F79" s="24" t="s">
        <v>813</v>
      </c>
      <c r="G79" s="23" t="s">
        <v>814</v>
      </c>
      <c r="H79" s="23" t="s">
        <v>815</v>
      </c>
      <c r="I79" s="25" t="s">
        <v>816</v>
      </c>
      <c r="J79" s="26">
        <v>62.628125400000002</v>
      </c>
      <c r="K79" s="27">
        <v>26.289411600000001</v>
      </c>
      <c r="L79" s="26">
        <v>2758</v>
      </c>
      <c r="M79" s="26">
        <v>4.7</v>
      </c>
      <c r="N79" s="26">
        <v>17.3</v>
      </c>
      <c r="O79" s="26">
        <v>8.9</v>
      </c>
      <c r="P79" s="26">
        <v>54.1</v>
      </c>
      <c r="Q79" s="26">
        <v>0</v>
      </c>
      <c r="R79" s="26">
        <v>9.1</v>
      </c>
      <c r="S79" s="26">
        <v>0</v>
      </c>
      <c r="T79" s="26">
        <v>6</v>
      </c>
      <c r="U79" s="26">
        <v>0</v>
      </c>
      <c r="V79" s="26">
        <v>0</v>
      </c>
      <c r="W79" s="26">
        <v>0</v>
      </c>
      <c r="X79" s="26">
        <v>0</v>
      </c>
      <c r="Y79" s="26">
        <v>0</v>
      </c>
      <c r="Z79" s="26">
        <v>0</v>
      </c>
      <c r="AA79" s="26">
        <v>0</v>
      </c>
      <c r="AB79" s="26">
        <v>0</v>
      </c>
      <c r="AC79" s="26">
        <v>0</v>
      </c>
      <c r="AD79" s="26">
        <v>1</v>
      </c>
      <c r="AE79" s="26">
        <v>3</v>
      </c>
      <c r="AF79" s="26">
        <v>2</v>
      </c>
      <c r="AG79" s="26">
        <v>12</v>
      </c>
      <c r="AH79" s="26">
        <v>0</v>
      </c>
      <c r="AI79" s="26">
        <v>2</v>
      </c>
      <c r="AJ79" s="26">
        <v>0</v>
      </c>
      <c r="AK79" s="26">
        <v>1</v>
      </c>
      <c r="AL79" s="26">
        <v>0</v>
      </c>
      <c r="AM79" s="26">
        <v>0</v>
      </c>
      <c r="AN79" s="26">
        <v>0</v>
      </c>
      <c r="AO79" s="26">
        <v>0</v>
      </c>
      <c r="AP79" s="26">
        <v>0</v>
      </c>
      <c r="AQ79" s="26">
        <v>0</v>
      </c>
      <c r="AR79" s="26">
        <v>0</v>
      </c>
      <c r="AS79" s="26">
        <v>0</v>
      </c>
      <c r="AT79" s="28">
        <v>0</v>
      </c>
      <c r="AU79" s="28">
        <v>2</v>
      </c>
      <c r="AV79" s="28">
        <v>2</v>
      </c>
      <c r="AW79" s="28">
        <v>3</v>
      </c>
      <c r="AX79" s="28">
        <v>2.5</v>
      </c>
      <c r="AY79" s="29">
        <v>66</v>
      </c>
      <c r="AZ79" s="29">
        <v>16.399999999999999</v>
      </c>
      <c r="BA79" s="30">
        <v>180</v>
      </c>
      <c r="BB79" s="29">
        <v>-6.9</v>
      </c>
      <c r="BC79" s="29">
        <v>-24.1</v>
      </c>
      <c r="BD79" s="31">
        <v>-9.5</v>
      </c>
      <c r="BE79" s="30">
        <v>258</v>
      </c>
      <c r="BF79" s="32">
        <v>82.1</v>
      </c>
      <c r="BG79" s="30">
        <v>73</v>
      </c>
      <c r="BH79" s="30">
        <v>12078</v>
      </c>
      <c r="BI79" s="33">
        <v>3207</v>
      </c>
      <c r="BJ79" s="33">
        <v>255</v>
      </c>
      <c r="BK79" s="33">
        <v>4011</v>
      </c>
      <c r="BL79" s="33">
        <v>-1594</v>
      </c>
      <c r="BM79" s="33">
        <v>3217</v>
      </c>
      <c r="BN79" s="34">
        <v>21.5</v>
      </c>
      <c r="BO79" s="33">
        <v>46</v>
      </c>
      <c r="BP79" s="33">
        <v>77</v>
      </c>
      <c r="BQ79" s="33">
        <v>-6036</v>
      </c>
      <c r="BR79" s="35">
        <v>5776</v>
      </c>
      <c r="BS79" s="35">
        <v>125</v>
      </c>
      <c r="BT79" s="35">
        <v>101</v>
      </c>
      <c r="BU79" s="36">
        <v>2.7</v>
      </c>
      <c r="BV79" s="36" t="s">
        <v>128</v>
      </c>
      <c r="BW79" s="36" t="s">
        <v>128</v>
      </c>
      <c r="BX79" s="36">
        <v>1.4</v>
      </c>
      <c r="BY79" s="36">
        <v>6.3</v>
      </c>
      <c r="BZ79" s="36">
        <v>79.599999999999994</v>
      </c>
      <c r="CA79" s="37">
        <v>65.8</v>
      </c>
      <c r="CB79" s="37">
        <v>25.4</v>
      </c>
      <c r="CC79" s="38">
        <v>107</v>
      </c>
      <c r="CD79" s="38">
        <v>895</v>
      </c>
      <c r="CE79" s="38">
        <v>1</v>
      </c>
      <c r="CF79" s="38">
        <v>38</v>
      </c>
      <c r="CG79" s="38">
        <v>7</v>
      </c>
      <c r="CH79" s="38">
        <v>1217</v>
      </c>
      <c r="CI79" s="37" t="s">
        <v>128</v>
      </c>
      <c r="CJ79" s="37">
        <v>5.4</v>
      </c>
      <c r="CK79" s="37">
        <v>-0.4</v>
      </c>
      <c r="CL79" s="39" t="s">
        <v>817</v>
      </c>
    </row>
    <row r="80" spans="1:90">
      <c r="A80" s="42"/>
      <c r="B80" s="21" t="s">
        <v>877</v>
      </c>
      <c r="C80" s="22" t="s">
        <v>877</v>
      </c>
      <c r="D80" s="23" t="s">
        <v>242</v>
      </c>
      <c r="E80" s="23" t="s">
        <v>878</v>
      </c>
      <c r="F80" s="24" t="s">
        <v>879</v>
      </c>
      <c r="G80" s="23" t="s">
        <v>880</v>
      </c>
      <c r="H80" s="23" t="s">
        <v>881</v>
      </c>
      <c r="I80" s="25" t="s">
        <v>882</v>
      </c>
      <c r="J80" s="26">
        <v>61.563738499999999</v>
      </c>
      <c r="K80" s="27">
        <v>25.182028500000001</v>
      </c>
      <c r="L80" s="26">
        <v>2280</v>
      </c>
      <c r="M80" s="26">
        <v>29.3</v>
      </c>
      <c r="N80" s="26">
        <v>20.6</v>
      </c>
      <c r="O80" s="26">
        <v>13.5</v>
      </c>
      <c r="P80" s="26">
        <v>32.9</v>
      </c>
      <c r="Q80" s="26">
        <v>0</v>
      </c>
      <c r="R80" s="26">
        <v>0</v>
      </c>
      <c r="S80" s="26">
        <v>0</v>
      </c>
      <c r="T80" s="26">
        <v>3.5</v>
      </c>
      <c r="U80" s="26">
        <v>0</v>
      </c>
      <c r="V80" s="26">
        <v>0.2</v>
      </c>
      <c r="W80" s="26">
        <v>0</v>
      </c>
      <c r="X80" s="26">
        <v>0</v>
      </c>
      <c r="Y80" s="26">
        <v>0</v>
      </c>
      <c r="Z80" s="26">
        <v>0</v>
      </c>
      <c r="AA80" s="26">
        <v>0</v>
      </c>
      <c r="AB80" s="26">
        <v>0</v>
      </c>
      <c r="AC80" s="26">
        <v>0</v>
      </c>
      <c r="AD80" s="26">
        <v>6</v>
      </c>
      <c r="AE80" s="26">
        <v>4</v>
      </c>
      <c r="AF80" s="26">
        <v>3</v>
      </c>
      <c r="AG80" s="26">
        <v>7</v>
      </c>
      <c r="AH80" s="26">
        <v>0</v>
      </c>
      <c r="AI80" s="26">
        <v>0</v>
      </c>
      <c r="AJ80" s="26">
        <v>0</v>
      </c>
      <c r="AK80" s="26">
        <v>1</v>
      </c>
      <c r="AL80" s="26">
        <v>0</v>
      </c>
      <c r="AM80" s="26">
        <v>0</v>
      </c>
      <c r="AN80" s="26">
        <v>0</v>
      </c>
      <c r="AO80" s="26">
        <v>0</v>
      </c>
      <c r="AP80" s="26">
        <v>0</v>
      </c>
      <c r="AQ80" s="26">
        <v>0</v>
      </c>
      <c r="AR80" s="26">
        <v>0</v>
      </c>
      <c r="AS80" s="26">
        <v>0</v>
      </c>
      <c r="AT80" s="28">
        <v>0</v>
      </c>
      <c r="AU80" s="28">
        <v>1.5</v>
      </c>
      <c r="AV80" s="28">
        <v>4</v>
      </c>
      <c r="AW80" s="28">
        <v>2</v>
      </c>
      <c r="AX80" s="28">
        <v>4</v>
      </c>
      <c r="AY80" s="29">
        <v>62.3</v>
      </c>
      <c r="AZ80" s="29">
        <v>19.2</v>
      </c>
      <c r="BA80" s="30">
        <v>232</v>
      </c>
      <c r="BB80" s="29">
        <v>-10.7</v>
      </c>
      <c r="BC80" s="29">
        <v>-25.7</v>
      </c>
      <c r="BD80" s="31">
        <v>-15.9</v>
      </c>
      <c r="BE80" s="30">
        <v>250</v>
      </c>
      <c r="BF80" s="32">
        <v>92.3</v>
      </c>
      <c r="BG80" s="30">
        <v>93</v>
      </c>
      <c r="BH80" s="30">
        <v>12203</v>
      </c>
      <c r="BI80" s="33">
        <v>3494</v>
      </c>
      <c r="BJ80" s="33">
        <v>388</v>
      </c>
      <c r="BK80" s="33">
        <v>1123</v>
      </c>
      <c r="BL80" s="33">
        <v>109</v>
      </c>
      <c r="BM80" s="33">
        <v>3873</v>
      </c>
      <c r="BN80" s="34">
        <v>20.75</v>
      </c>
      <c r="BO80" s="33">
        <v>78</v>
      </c>
      <c r="BP80" s="33">
        <v>21</v>
      </c>
      <c r="BQ80" s="33">
        <v>-6622</v>
      </c>
      <c r="BR80" s="35">
        <v>8209</v>
      </c>
      <c r="BS80" s="35">
        <v>130</v>
      </c>
      <c r="BT80" s="35">
        <v>92</v>
      </c>
      <c r="BU80" s="36">
        <v>2.2000000000000002</v>
      </c>
      <c r="BV80" s="36" t="s">
        <v>128</v>
      </c>
      <c r="BW80" s="36" t="s">
        <v>128</v>
      </c>
      <c r="BX80" s="36">
        <v>1.5</v>
      </c>
      <c r="BY80" s="36">
        <v>12.1</v>
      </c>
      <c r="BZ80" s="36">
        <v>102.8</v>
      </c>
      <c r="CA80" s="37">
        <v>66</v>
      </c>
      <c r="CB80" s="37">
        <v>46.1</v>
      </c>
      <c r="CC80" s="38">
        <v>120</v>
      </c>
      <c r="CD80" s="38">
        <v>904</v>
      </c>
      <c r="CE80" s="38">
        <v>1</v>
      </c>
      <c r="CF80" s="38">
        <v>77</v>
      </c>
      <c r="CG80" s="38">
        <v>6</v>
      </c>
      <c r="CH80" s="38">
        <v>3094</v>
      </c>
      <c r="CI80" s="37" t="s">
        <v>128</v>
      </c>
      <c r="CJ80" s="37">
        <v>2.5</v>
      </c>
      <c r="CK80" s="37">
        <v>0.1</v>
      </c>
      <c r="CL80" s="39" t="s">
        <v>883</v>
      </c>
    </row>
    <row r="81" spans="1:90">
      <c r="A81" s="42"/>
      <c r="B81" s="21" t="s">
        <v>920</v>
      </c>
      <c r="C81" s="22" t="s">
        <v>920</v>
      </c>
      <c r="D81" s="23" t="s">
        <v>242</v>
      </c>
      <c r="E81" s="23" t="s">
        <v>921</v>
      </c>
      <c r="F81" s="24" t="s">
        <v>922</v>
      </c>
      <c r="G81" s="23" t="s">
        <v>923</v>
      </c>
      <c r="H81" s="23" t="s">
        <v>924</v>
      </c>
      <c r="I81" s="25" t="s">
        <v>925</v>
      </c>
      <c r="J81" s="26">
        <v>63.042953099999998</v>
      </c>
      <c r="K81" s="27">
        <v>24.561366899999999</v>
      </c>
      <c r="L81" s="26">
        <v>1365</v>
      </c>
      <c r="M81" s="26">
        <v>14.8</v>
      </c>
      <c r="N81" s="26">
        <v>2.4</v>
      </c>
      <c r="O81" s="26">
        <v>3.9</v>
      </c>
      <c r="P81" s="26">
        <v>64</v>
      </c>
      <c r="Q81" s="26">
        <v>0</v>
      </c>
      <c r="R81" s="26">
        <v>3.9</v>
      </c>
      <c r="S81" s="26">
        <v>0</v>
      </c>
      <c r="T81" s="26">
        <v>10.9</v>
      </c>
      <c r="U81" s="26">
        <v>0</v>
      </c>
      <c r="V81" s="26">
        <v>0</v>
      </c>
      <c r="W81" s="26">
        <v>0</v>
      </c>
      <c r="X81" s="26">
        <v>0</v>
      </c>
      <c r="Y81" s="26">
        <v>0</v>
      </c>
      <c r="Z81" s="26">
        <v>0</v>
      </c>
      <c r="AA81" s="26">
        <v>0</v>
      </c>
      <c r="AB81" s="26">
        <v>0</v>
      </c>
      <c r="AC81" s="26">
        <v>0</v>
      </c>
      <c r="AD81" s="26">
        <v>3</v>
      </c>
      <c r="AE81" s="26">
        <v>0</v>
      </c>
      <c r="AF81" s="26">
        <v>0</v>
      </c>
      <c r="AG81" s="26">
        <v>12</v>
      </c>
      <c r="AH81" s="26">
        <v>0</v>
      </c>
      <c r="AI81" s="26">
        <v>0</v>
      </c>
      <c r="AJ81" s="26">
        <v>0</v>
      </c>
      <c r="AK81" s="26">
        <v>2</v>
      </c>
      <c r="AL81" s="26">
        <v>0</v>
      </c>
      <c r="AM81" s="26">
        <v>0</v>
      </c>
      <c r="AN81" s="26">
        <v>0</v>
      </c>
      <c r="AO81" s="26">
        <v>0</v>
      </c>
      <c r="AP81" s="26">
        <v>0</v>
      </c>
      <c r="AQ81" s="26">
        <v>0</v>
      </c>
      <c r="AR81" s="26">
        <v>0</v>
      </c>
      <c r="AS81" s="26">
        <v>0</v>
      </c>
      <c r="AT81" s="28">
        <v>0</v>
      </c>
      <c r="AU81" s="28">
        <v>1</v>
      </c>
      <c r="AV81" s="28">
        <v>2</v>
      </c>
      <c r="AW81" s="28">
        <v>3</v>
      </c>
      <c r="AX81" s="28">
        <v>3</v>
      </c>
      <c r="AY81" s="29">
        <v>63.1</v>
      </c>
      <c r="AZ81" s="29">
        <v>18.7</v>
      </c>
      <c r="BA81" s="30">
        <v>205</v>
      </c>
      <c r="BB81" s="29">
        <v>-9.5</v>
      </c>
      <c r="BC81" s="29">
        <v>-33.700000000000003</v>
      </c>
      <c r="BD81" s="31">
        <v>-18.100000000000001</v>
      </c>
      <c r="BE81" s="30">
        <v>226</v>
      </c>
      <c r="BF81" s="32">
        <v>107.4</v>
      </c>
      <c r="BG81" s="30">
        <v>73</v>
      </c>
      <c r="BH81" s="30">
        <v>11286</v>
      </c>
      <c r="BI81" s="33">
        <v>3283</v>
      </c>
      <c r="BJ81" s="33">
        <v>524</v>
      </c>
      <c r="BK81" s="33">
        <v>7362</v>
      </c>
      <c r="BL81" s="33">
        <v>-342</v>
      </c>
      <c r="BM81" s="33">
        <v>3284</v>
      </c>
      <c r="BN81" s="34">
        <v>21</v>
      </c>
      <c r="BO81" s="33">
        <v>40</v>
      </c>
      <c r="BP81" s="33">
        <v>103</v>
      </c>
      <c r="BQ81" s="33">
        <v>-6244</v>
      </c>
      <c r="BR81" s="35">
        <v>7254</v>
      </c>
      <c r="BS81" s="35">
        <v>89</v>
      </c>
      <c r="BT81" s="35">
        <v>197</v>
      </c>
      <c r="BU81" s="36">
        <v>3.3</v>
      </c>
      <c r="BV81" s="36" t="s">
        <v>128</v>
      </c>
      <c r="BW81" s="36" t="s">
        <v>128</v>
      </c>
      <c r="BX81" s="36">
        <v>1.1000000000000001</v>
      </c>
      <c r="BY81" s="36">
        <v>7.1</v>
      </c>
      <c r="BZ81" s="36">
        <v>84.4</v>
      </c>
      <c r="CA81" s="37">
        <v>66.8</v>
      </c>
      <c r="CB81" s="37">
        <v>36.6</v>
      </c>
      <c r="CC81" s="38">
        <v>90</v>
      </c>
      <c r="CD81" s="38">
        <v>1128</v>
      </c>
      <c r="CE81" s="38">
        <v>0</v>
      </c>
      <c r="CF81" s="38">
        <v>65</v>
      </c>
      <c r="CG81" s="38">
        <v>5</v>
      </c>
      <c r="CH81" s="38">
        <v>247</v>
      </c>
      <c r="CI81" s="37" t="s">
        <v>128</v>
      </c>
      <c r="CJ81" s="37">
        <v>3.6</v>
      </c>
      <c r="CK81" s="37">
        <v>-1</v>
      </c>
      <c r="CL81" s="39" t="s">
        <v>926</v>
      </c>
    </row>
    <row r="82" spans="1:90">
      <c r="A82" s="42"/>
      <c r="B82" s="21" t="s">
        <v>1002</v>
      </c>
      <c r="C82" s="22" t="s">
        <v>1002</v>
      </c>
      <c r="D82" s="23" t="s">
        <v>242</v>
      </c>
      <c r="E82" s="23" t="s">
        <v>1003</v>
      </c>
      <c r="F82" s="24" t="s">
        <v>1004</v>
      </c>
      <c r="G82" s="23" t="s">
        <v>1005</v>
      </c>
      <c r="H82" s="23" t="s">
        <v>1006</v>
      </c>
      <c r="I82" s="25" t="s">
        <v>1007</v>
      </c>
      <c r="J82" s="26">
        <v>62.414749100000002</v>
      </c>
      <c r="K82" s="27">
        <v>25.9497809</v>
      </c>
      <c r="L82" s="26">
        <v>18965</v>
      </c>
      <c r="M82" s="26">
        <v>16.8</v>
      </c>
      <c r="N82" s="26">
        <v>20.3</v>
      </c>
      <c r="O82" s="26">
        <v>14.2</v>
      </c>
      <c r="P82" s="26">
        <v>28.2</v>
      </c>
      <c r="Q82" s="26">
        <v>7.8</v>
      </c>
      <c r="R82" s="26">
        <v>8.1</v>
      </c>
      <c r="S82" s="26">
        <v>0</v>
      </c>
      <c r="T82" s="26">
        <v>4.5999999999999996</v>
      </c>
      <c r="U82" s="26">
        <v>0</v>
      </c>
      <c r="V82" s="26">
        <v>0</v>
      </c>
      <c r="W82" s="26">
        <v>0</v>
      </c>
      <c r="X82" s="26">
        <v>0</v>
      </c>
      <c r="Y82" s="26">
        <v>0</v>
      </c>
      <c r="Z82" s="26">
        <v>0</v>
      </c>
      <c r="AA82" s="26">
        <v>0</v>
      </c>
      <c r="AB82" s="26">
        <v>0</v>
      </c>
      <c r="AC82" s="26">
        <v>0</v>
      </c>
      <c r="AD82" s="26">
        <v>7</v>
      </c>
      <c r="AE82" s="26">
        <v>9</v>
      </c>
      <c r="AF82" s="26">
        <v>6</v>
      </c>
      <c r="AG82" s="26">
        <v>13</v>
      </c>
      <c r="AH82" s="26">
        <v>3</v>
      </c>
      <c r="AI82" s="26">
        <v>3</v>
      </c>
      <c r="AJ82" s="26">
        <v>0</v>
      </c>
      <c r="AK82" s="26">
        <v>2</v>
      </c>
      <c r="AL82" s="26">
        <v>0</v>
      </c>
      <c r="AM82" s="26">
        <v>0</v>
      </c>
      <c r="AN82" s="26">
        <v>0</v>
      </c>
      <c r="AO82" s="26">
        <v>0</v>
      </c>
      <c r="AP82" s="26">
        <v>0</v>
      </c>
      <c r="AQ82" s="26">
        <v>0</v>
      </c>
      <c r="AR82" s="26">
        <v>0</v>
      </c>
      <c r="AS82" s="26">
        <v>0</v>
      </c>
      <c r="AT82" s="28">
        <v>0</v>
      </c>
      <c r="AU82" s="28">
        <v>4</v>
      </c>
      <c r="AV82" s="28">
        <v>2</v>
      </c>
      <c r="AW82" s="28">
        <v>3</v>
      </c>
      <c r="AX82" s="28">
        <v>3</v>
      </c>
      <c r="AY82" s="29">
        <v>68.900000000000006</v>
      </c>
      <c r="AZ82" s="29">
        <v>15.4</v>
      </c>
      <c r="BA82" s="30">
        <v>159</v>
      </c>
      <c r="BB82" s="29">
        <v>4.5</v>
      </c>
      <c r="BC82" s="29">
        <v>-11</v>
      </c>
      <c r="BD82" s="31">
        <v>5</v>
      </c>
      <c r="BE82" s="30">
        <v>343</v>
      </c>
      <c r="BF82" s="32">
        <v>74</v>
      </c>
      <c r="BG82" s="30">
        <v>55</v>
      </c>
      <c r="BH82" s="30">
        <v>14635</v>
      </c>
      <c r="BI82" s="33">
        <v>3462</v>
      </c>
      <c r="BJ82" s="33">
        <v>118</v>
      </c>
      <c r="BK82" s="33">
        <v>3921</v>
      </c>
      <c r="BL82" s="33">
        <v>360</v>
      </c>
      <c r="BM82" s="33">
        <v>1753</v>
      </c>
      <c r="BN82" s="34">
        <v>21.5</v>
      </c>
      <c r="BO82" s="33">
        <v>30</v>
      </c>
      <c r="BP82" s="33">
        <v>81</v>
      </c>
      <c r="BQ82" s="33">
        <v>-4960</v>
      </c>
      <c r="BR82" s="35">
        <v>6599</v>
      </c>
      <c r="BS82" s="35">
        <v>98</v>
      </c>
      <c r="BT82" s="35">
        <v>105</v>
      </c>
      <c r="BU82" s="36">
        <v>1.3</v>
      </c>
      <c r="BV82" s="36">
        <v>17.399999999999999</v>
      </c>
      <c r="BW82" s="36">
        <v>13.6</v>
      </c>
      <c r="BX82" s="36">
        <v>1.2</v>
      </c>
      <c r="BY82" s="36">
        <v>7.4</v>
      </c>
      <c r="BZ82" s="36">
        <v>68.7</v>
      </c>
      <c r="CA82" s="37">
        <v>58.7</v>
      </c>
      <c r="CB82" s="37">
        <v>13.2</v>
      </c>
      <c r="CC82" s="38">
        <v>55</v>
      </c>
      <c r="CD82" s="38">
        <v>1115</v>
      </c>
      <c r="CE82" s="38">
        <v>2</v>
      </c>
      <c r="CF82" s="38">
        <v>74</v>
      </c>
      <c r="CG82" s="38">
        <v>6</v>
      </c>
      <c r="CH82" s="38">
        <v>1716</v>
      </c>
      <c r="CI82" s="37">
        <v>27</v>
      </c>
      <c r="CJ82" s="37">
        <v>3.9</v>
      </c>
      <c r="CK82" s="37">
        <v>0.2</v>
      </c>
      <c r="CL82" s="39" t="s">
        <v>1008</v>
      </c>
    </row>
    <row r="83" spans="1:90">
      <c r="A83" s="42"/>
      <c r="B83" s="21" t="s">
        <v>1097</v>
      </c>
      <c r="C83" s="22" t="s">
        <v>1097</v>
      </c>
      <c r="D83" s="23" t="s">
        <v>242</v>
      </c>
      <c r="E83" s="23" t="s">
        <v>1098</v>
      </c>
      <c r="F83" s="24" t="s">
        <v>1099</v>
      </c>
      <c r="G83" s="23" t="s">
        <v>1100</v>
      </c>
      <c r="H83" s="23" t="s">
        <v>1101</v>
      </c>
      <c r="I83" s="25" t="s">
        <v>1102</v>
      </c>
      <c r="J83" s="26">
        <v>61.799152100000001</v>
      </c>
      <c r="K83" s="27">
        <v>25.678007900000001</v>
      </c>
      <c r="L83" s="26">
        <v>748</v>
      </c>
      <c r="M83" s="26">
        <v>27.8</v>
      </c>
      <c r="N83" s="26">
        <v>18.7</v>
      </c>
      <c r="O83" s="26">
        <v>10.5</v>
      </c>
      <c r="P83" s="26">
        <v>43</v>
      </c>
      <c r="Q83" s="26">
        <v>0</v>
      </c>
      <c r="R83" s="26">
        <v>0</v>
      </c>
      <c r="S83" s="26">
        <v>0</v>
      </c>
      <c r="T83" s="26">
        <v>0</v>
      </c>
      <c r="U83" s="26">
        <v>0</v>
      </c>
      <c r="V83" s="26">
        <v>0</v>
      </c>
      <c r="W83" s="26">
        <v>0</v>
      </c>
      <c r="X83" s="26">
        <v>0</v>
      </c>
      <c r="Y83" s="26">
        <v>0</v>
      </c>
      <c r="Z83" s="26">
        <v>0</v>
      </c>
      <c r="AA83" s="26">
        <v>0</v>
      </c>
      <c r="AB83" s="26">
        <v>0</v>
      </c>
      <c r="AC83" s="26">
        <v>0</v>
      </c>
      <c r="AD83" s="26">
        <v>5</v>
      </c>
      <c r="AE83" s="26">
        <v>2</v>
      </c>
      <c r="AF83" s="26">
        <v>1</v>
      </c>
      <c r="AG83" s="26">
        <v>7</v>
      </c>
      <c r="AH83" s="26">
        <v>0</v>
      </c>
      <c r="AI83" s="26">
        <v>0</v>
      </c>
      <c r="AJ83" s="26">
        <v>0</v>
      </c>
      <c r="AK83" s="26">
        <v>0</v>
      </c>
      <c r="AL83" s="26">
        <v>0</v>
      </c>
      <c r="AM83" s="26">
        <v>0</v>
      </c>
      <c r="AN83" s="26">
        <v>0</v>
      </c>
      <c r="AO83" s="26">
        <v>0</v>
      </c>
      <c r="AP83" s="26">
        <v>0</v>
      </c>
      <c r="AQ83" s="26">
        <v>0</v>
      </c>
      <c r="AR83" s="26">
        <v>0</v>
      </c>
      <c r="AS83" s="26">
        <v>0</v>
      </c>
      <c r="AT83" s="28">
        <v>0</v>
      </c>
      <c r="AU83" s="28">
        <v>2</v>
      </c>
      <c r="AV83" s="28">
        <v>5</v>
      </c>
      <c r="AW83" s="28">
        <v>1.5</v>
      </c>
      <c r="AX83" s="28">
        <v>3</v>
      </c>
      <c r="AY83" s="29">
        <v>64.5</v>
      </c>
      <c r="AZ83" s="29">
        <v>15.1</v>
      </c>
      <c r="BA83" s="30">
        <v>225</v>
      </c>
      <c r="BB83" s="29">
        <v>-10</v>
      </c>
      <c r="BC83" s="29">
        <v>-16.600000000000001</v>
      </c>
      <c r="BD83" s="31">
        <v>-9.9</v>
      </c>
      <c r="BE83" s="30">
        <v>241</v>
      </c>
      <c r="BF83" s="32">
        <v>70.5</v>
      </c>
      <c r="BG83" s="30">
        <v>100</v>
      </c>
      <c r="BH83" s="30">
        <v>11821</v>
      </c>
      <c r="BI83" s="33">
        <v>3314</v>
      </c>
      <c r="BJ83" s="33">
        <v>351</v>
      </c>
      <c r="BK83" s="33">
        <v>1870</v>
      </c>
      <c r="BL83" s="33">
        <v>1076</v>
      </c>
      <c r="BM83" s="33">
        <v>4009</v>
      </c>
      <c r="BN83" s="34">
        <v>18.5</v>
      </c>
      <c r="BO83" s="33">
        <v>66</v>
      </c>
      <c r="BP83" s="33">
        <v>33</v>
      </c>
      <c r="BQ83" s="33">
        <v>-6102</v>
      </c>
      <c r="BR83" s="35">
        <v>6891</v>
      </c>
      <c r="BS83" s="35">
        <v>69</v>
      </c>
      <c r="BT83" s="35">
        <v>145</v>
      </c>
      <c r="BU83" s="36">
        <v>3.2</v>
      </c>
      <c r="BV83" s="36" t="s">
        <v>128</v>
      </c>
      <c r="BW83" s="36" t="s">
        <v>128</v>
      </c>
      <c r="BX83" s="36" t="s">
        <v>128</v>
      </c>
      <c r="BY83" s="36">
        <v>10</v>
      </c>
      <c r="BZ83" s="36">
        <v>100.3</v>
      </c>
      <c r="CA83" s="37">
        <v>73.8</v>
      </c>
      <c r="CB83" s="37">
        <v>41.4</v>
      </c>
      <c r="CC83" s="38">
        <v>104</v>
      </c>
      <c r="CD83" s="38">
        <v>857</v>
      </c>
      <c r="CE83" s="38">
        <v>0</v>
      </c>
      <c r="CF83" s="38">
        <v>35</v>
      </c>
      <c r="CG83" s="38">
        <v>3</v>
      </c>
      <c r="CH83" s="38">
        <v>830</v>
      </c>
      <c r="CI83" s="37" t="s">
        <v>128</v>
      </c>
      <c r="CJ83" s="37" t="s">
        <v>128</v>
      </c>
      <c r="CK83" s="37">
        <v>1.6</v>
      </c>
      <c r="CL83" s="39" t="s">
        <v>1103</v>
      </c>
    </row>
    <row r="84" spans="1:90">
      <c r="A84" s="42"/>
      <c r="B84" s="21" t="s">
        <v>1185</v>
      </c>
      <c r="C84" s="22" t="s">
        <v>1185</v>
      </c>
      <c r="D84" s="23" t="s">
        <v>242</v>
      </c>
      <c r="E84" s="23" t="s">
        <v>1186</v>
      </c>
      <c r="F84" s="24" t="s">
        <v>1187</v>
      </c>
      <c r="G84" s="23" t="s">
        <v>1188</v>
      </c>
      <c r="H84" s="23" t="s">
        <v>1189</v>
      </c>
      <c r="I84" s="25" t="s">
        <v>1190</v>
      </c>
      <c r="J84" s="26">
        <v>62.408208799999997</v>
      </c>
      <c r="K84" s="27">
        <v>24.794823000000001</v>
      </c>
      <c r="L84" s="26">
        <v>1657</v>
      </c>
      <c r="M84" s="26">
        <v>9.1</v>
      </c>
      <c r="N84" s="26">
        <v>15.9</v>
      </c>
      <c r="O84" s="26">
        <v>15.3</v>
      </c>
      <c r="P84" s="26">
        <v>38.299999999999997</v>
      </c>
      <c r="Q84" s="26">
        <v>5.9</v>
      </c>
      <c r="R84" s="26">
        <v>7.9</v>
      </c>
      <c r="S84" s="26">
        <v>0</v>
      </c>
      <c r="T84" s="26">
        <v>7.5</v>
      </c>
      <c r="U84" s="26">
        <v>0</v>
      </c>
      <c r="V84" s="26">
        <v>0</v>
      </c>
      <c r="W84" s="26">
        <v>0</v>
      </c>
      <c r="X84" s="26">
        <v>0</v>
      </c>
      <c r="Y84" s="26">
        <v>0</v>
      </c>
      <c r="Z84" s="26">
        <v>0</v>
      </c>
      <c r="AA84" s="26">
        <v>0</v>
      </c>
      <c r="AB84" s="26">
        <v>0</v>
      </c>
      <c r="AC84" s="26">
        <v>0</v>
      </c>
      <c r="AD84" s="26">
        <v>1</v>
      </c>
      <c r="AE84" s="26">
        <v>3</v>
      </c>
      <c r="AF84" s="26">
        <v>3</v>
      </c>
      <c r="AG84" s="26">
        <v>7</v>
      </c>
      <c r="AH84" s="26">
        <v>1</v>
      </c>
      <c r="AI84" s="26">
        <v>1</v>
      </c>
      <c r="AJ84" s="26">
        <v>0</v>
      </c>
      <c r="AK84" s="26">
        <v>1</v>
      </c>
      <c r="AL84" s="26">
        <v>0</v>
      </c>
      <c r="AM84" s="26">
        <v>0</v>
      </c>
      <c r="AN84" s="26">
        <v>0</v>
      </c>
      <c r="AO84" s="26">
        <v>0</v>
      </c>
      <c r="AP84" s="26">
        <v>0</v>
      </c>
      <c r="AQ84" s="26">
        <v>0</v>
      </c>
      <c r="AR84" s="26">
        <v>0</v>
      </c>
      <c r="AS84" s="26">
        <v>0</v>
      </c>
      <c r="AT84" s="28">
        <v>0</v>
      </c>
      <c r="AU84" s="28">
        <v>2</v>
      </c>
      <c r="AV84" s="28">
        <v>4</v>
      </c>
      <c r="AW84" s="28">
        <v>2</v>
      </c>
      <c r="AX84" s="28">
        <v>3</v>
      </c>
      <c r="AY84" s="29">
        <v>62.5</v>
      </c>
      <c r="AZ84" s="29">
        <v>17.399999999999999</v>
      </c>
      <c r="BA84" s="30">
        <v>215</v>
      </c>
      <c r="BB84" s="29">
        <v>-12.3</v>
      </c>
      <c r="BC84" s="29">
        <v>-22.7</v>
      </c>
      <c r="BD84" s="31">
        <v>-16</v>
      </c>
      <c r="BE84" s="30">
        <v>260</v>
      </c>
      <c r="BF84" s="32">
        <v>105</v>
      </c>
      <c r="BG84" s="30">
        <v>82</v>
      </c>
      <c r="BH84" s="30">
        <v>11029</v>
      </c>
      <c r="BI84" s="33">
        <v>3133</v>
      </c>
      <c r="BJ84" s="33">
        <v>598</v>
      </c>
      <c r="BK84" s="33">
        <v>1085</v>
      </c>
      <c r="BL84" s="33">
        <v>124</v>
      </c>
      <c r="BM84" s="33">
        <v>3805</v>
      </c>
      <c r="BN84" s="34">
        <v>21.75</v>
      </c>
      <c r="BO84" s="33">
        <v>57</v>
      </c>
      <c r="BP84" s="33">
        <v>24</v>
      </c>
      <c r="BQ84" s="33">
        <v>-6600</v>
      </c>
      <c r="BR84" s="35">
        <v>7743</v>
      </c>
      <c r="BS84" s="35">
        <v>88</v>
      </c>
      <c r="BT84" s="35">
        <v>105</v>
      </c>
      <c r="BU84" s="36">
        <v>3.3</v>
      </c>
      <c r="BV84" s="36" t="s">
        <v>128</v>
      </c>
      <c r="BW84" s="36" t="s">
        <v>128</v>
      </c>
      <c r="BX84" s="36">
        <v>1.3</v>
      </c>
      <c r="BY84" s="36">
        <v>9.3000000000000007</v>
      </c>
      <c r="BZ84" s="36">
        <v>87.1</v>
      </c>
      <c r="CA84" s="37">
        <v>62.4</v>
      </c>
      <c r="CB84" s="37">
        <v>36.200000000000003</v>
      </c>
      <c r="CC84" s="38">
        <v>83</v>
      </c>
      <c r="CD84" s="38">
        <v>1082</v>
      </c>
      <c r="CE84" s="38">
        <v>0</v>
      </c>
      <c r="CF84" s="38">
        <v>85</v>
      </c>
      <c r="CG84" s="38">
        <v>4</v>
      </c>
      <c r="CH84" s="38">
        <v>644</v>
      </c>
      <c r="CI84" s="37" t="s">
        <v>128</v>
      </c>
      <c r="CJ84" s="37">
        <v>4</v>
      </c>
      <c r="CK84" s="37">
        <v>-0.3</v>
      </c>
      <c r="CL84" s="39" t="s">
        <v>1191</v>
      </c>
    </row>
    <row r="85" spans="1:90">
      <c r="A85" s="42"/>
      <c r="B85" s="21" t="s">
        <v>1207</v>
      </c>
      <c r="C85" s="22" t="s">
        <v>1207</v>
      </c>
      <c r="D85" s="23" t="s">
        <v>242</v>
      </c>
      <c r="E85" s="23" t="s">
        <v>1208</v>
      </c>
      <c r="F85" s="24" t="s">
        <v>1209</v>
      </c>
      <c r="G85" s="23" t="s">
        <v>1210</v>
      </c>
      <c r="H85" s="23" t="s">
        <v>1211</v>
      </c>
      <c r="I85" s="25" t="s">
        <v>1212</v>
      </c>
      <c r="J85" s="26">
        <v>62.129192500000002</v>
      </c>
      <c r="K85" s="27">
        <v>25.674951400000001</v>
      </c>
      <c r="L85" s="26">
        <v>9955</v>
      </c>
      <c r="M85" s="26">
        <v>17.7</v>
      </c>
      <c r="N85" s="26">
        <v>24.8</v>
      </c>
      <c r="O85" s="26">
        <v>7.4</v>
      </c>
      <c r="P85" s="26">
        <v>34.1</v>
      </c>
      <c r="Q85" s="26">
        <v>2.7</v>
      </c>
      <c r="R85" s="26">
        <v>8.6</v>
      </c>
      <c r="S85" s="26">
        <v>0</v>
      </c>
      <c r="T85" s="26">
        <v>4.7</v>
      </c>
      <c r="U85" s="26">
        <v>0</v>
      </c>
      <c r="V85" s="26">
        <v>0</v>
      </c>
      <c r="W85" s="26">
        <v>0</v>
      </c>
      <c r="X85" s="26">
        <v>0</v>
      </c>
      <c r="Y85" s="26">
        <v>0</v>
      </c>
      <c r="Z85" s="26">
        <v>0</v>
      </c>
      <c r="AA85" s="26">
        <v>0</v>
      </c>
      <c r="AB85" s="26">
        <v>0</v>
      </c>
      <c r="AC85" s="26">
        <v>0</v>
      </c>
      <c r="AD85" s="26">
        <v>6</v>
      </c>
      <c r="AE85" s="26">
        <v>9</v>
      </c>
      <c r="AF85" s="26">
        <v>2</v>
      </c>
      <c r="AG85" s="26">
        <v>13</v>
      </c>
      <c r="AH85" s="26">
        <v>1</v>
      </c>
      <c r="AI85" s="26">
        <v>3</v>
      </c>
      <c r="AJ85" s="26">
        <v>0</v>
      </c>
      <c r="AK85" s="26">
        <v>1</v>
      </c>
      <c r="AL85" s="26">
        <v>0</v>
      </c>
      <c r="AM85" s="26">
        <v>0</v>
      </c>
      <c r="AN85" s="26">
        <v>0</v>
      </c>
      <c r="AO85" s="26">
        <v>0</v>
      </c>
      <c r="AP85" s="26">
        <v>0</v>
      </c>
      <c r="AQ85" s="26">
        <v>0</v>
      </c>
      <c r="AR85" s="26">
        <v>0</v>
      </c>
      <c r="AS85" s="26">
        <v>0</v>
      </c>
      <c r="AT85" s="28">
        <v>0</v>
      </c>
      <c r="AU85" s="28">
        <v>5</v>
      </c>
      <c r="AV85" s="28">
        <v>3</v>
      </c>
      <c r="AW85" s="28">
        <v>4</v>
      </c>
      <c r="AX85" s="28">
        <v>3</v>
      </c>
      <c r="AY85" s="29">
        <v>73.400000000000006</v>
      </c>
      <c r="AZ85" s="29">
        <v>12.9</v>
      </c>
      <c r="BA85" s="30">
        <v>134</v>
      </c>
      <c r="BB85" s="29">
        <v>7.6</v>
      </c>
      <c r="BC85" s="29">
        <v>-12.4</v>
      </c>
      <c r="BD85" s="31">
        <v>7.7</v>
      </c>
      <c r="BE85" s="30">
        <v>410</v>
      </c>
      <c r="BF85" s="32">
        <v>62.4</v>
      </c>
      <c r="BG85" s="30">
        <v>64</v>
      </c>
      <c r="BH85" s="30">
        <v>17500</v>
      </c>
      <c r="BI85" s="33">
        <v>3762</v>
      </c>
      <c r="BJ85" s="33">
        <v>217</v>
      </c>
      <c r="BK85" s="33">
        <v>2423</v>
      </c>
      <c r="BL85" s="33">
        <v>-568</v>
      </c>
      <c r="BM85" s="33">
        <v>860</v>
      </c>
      <c r="BN85" s="34">
        <v>19.5</v>
      </c>
      <c r="BO85" s="33">
        <v>46</v>
      </c>
      <c r="BP85" s="33">
        <v>61</v>
      </c>
      <c r="BQ85" s="33">
        <v>-4304</v>
      </c>
      <c r="BR85" s="35">
        <v>4742</v>
      </c>
      <c r="BS85" s="35">
        <v>78</v>
      </c>
      <c r="BT85" s="35">
        <v>109</v>
      </c>
      <c r="BU85" s="36">
        <v>1.2</v>
      </c>
      <c r="BV85" s="36">
        <v>14.1</v>
      </c>
      <c r="BW85" s="36">
        <v>14.1</v>
      </c>
      <c r="BX85" s="36">
        <v>0.8</v>
      </c>
      <c r="BY85" s="36">
        <v>7.6</v>
      </c>
      <c r="BZ85" s="36">
        <v>61.5</v>
      </c>
      <c r="CA85" s="37">
        <v>64.2</v>
      </c>
      <c r="CB85" s="37">
        <v>9.8000000000000007</v>
      </c>
      <c r="CC85" s="38">
        <v>91</v>
      </c>
      <c r="CD85" s="38">
        <v>1121</v>
      </c>
      <c r="CE85" s="38">
        <v>2</v>
      </c>
      <c r="CF85" s="38">
        <v>89</v>
      </c>
      <c r="CG85" s="38">
        <v>6</v>
      </c>
      <c r="CH85" s="38">
        <v>753</v>
      </c>
      <c r="CI85" s="37">
        <v>23.6</v>
      </c>
      <c r="CJ85" s="37">
        <v>3.5</v>
      </c>
      <c r="CK85" s="37">
        <v>0.7</v>
      </c>
      <c r="CL85" s="39" t="s">
        <v>1213</v>
      </c>
    </row>
    <row r="86" spans="1:90">
      <c r="A86" s="42"/>
      <c r="B86" s="21" t="s">
        <v>1432</v>
      </c>
      <c r="C86" s="22" t="s">
        <v>1432</v>
      </c>
      <c r="D86" s="23" t="s">
        <v>242</v>
      </c>
      <c r="E86" s="23" t="s">
        <v>1433</v>
      </c>
      <c r="F86" s="24" t="s">
        <v>1434</v>
      </c>
      <c r="G86" s="23" t="s">
        <v>1435</v>
      </c>
      <c r="H86" s="23" t="s">
        <v>1436</v>
      </c>
      <c r="I86" s="25" t="s">
        <v>1437</v>
      </c>
      <c r="J86" s="26">
        <v>62.254883100000001</v>
      </c>
      <c r="K86" s="27">
        <v>25.186783699999999</v>
      </c>
      <c r="L86" s="26">
        <v>3971</v>
      </c>
      <c r="M86" s="26">
        <v>12.3</v>
      </c>
      <c r="N86" s="26">
        <v>9.9</v>
      </c>
      <c r="O86" s="26">
        <v>22.9</v>
      </c>
      <c r="P86" s="26">
        <v>39.5</v>
      </c>
      <c r="Q86" s="26">
        <v>3.9</v>
      </c>
      <c r="R86" s="26">
        <v>4.2</v>
      </c>
      <c r="S86" s="26">
        <v>0</v>
      </c>
      <c r="T86" s="26">
        <v>7.2</v>
      </c>
      <c r="U86" s="26">
        <v>0</v>
      </c>
      <c r="V86" s="26">
        <v>0</v>
      </c>
      <c r="W86" s="26">
        <v>0</v>
      </c>
      <c r="X86" s="26">
        <v>0</v>
      </c>
      <c r="Y86" s="26">
        <v>0</v>
      </c>
      <c r="Z86" s="26">
        <v>0</v>
      </c>
      <c r="AA86" s="26">
        <v>0</v>
      </c>
      <c r="AB86" s="26">
        <v>0</v>
      </c>
      <c r="AC86" s="26">
        <v>0</v>
      </c>
      <c r="AD86" s="26">
        <v>3</v>
      </c>
      <c r="AE86" s="26">
        <v>3</v>
      </c>
      <c r="AF86" s="26">
        <v>6</v>
      </c>
      <c r="AG86" s="26">
        <v>11</v>
      </c>
      <c r="AH86" s="26">
        <v>1</v>
      </c>
      <c r="AI86" s="26">
        <v>1</v>
      </c>
      <c r="AJ86" s="26">
        <v>0</v>
      </c>
      <c r="AK86" s="26">
        <v>2</v>
      </c>
      <c r="AL86" s="26">
        <v>0</v>
      </c>
      <c r="AM86" s="26">
        <v>0</v>
      </c>
      <c r="AN86" s="26">
        <v>0</v>
      </c>
      <c r="AO86" s="26">
        <v>0</v>
      </c>
      <c r="AP86" s="26">
        <v>0</v>
      </c>
      <c r="AQ86" s="26">
        <v>0</v>
      </c>
      <c r="AR86" s="26">
        <v>0</v>
      </c>
      <c r="AS86" s="26">
        <v>0</v>
      </c>
      <c r="AT86" s="28">
        <v>0</v>
      </c>
      <c r="AU86" s="28">
        <v>3</v>
      </c>
      <c r="AV86" s="28">
        <v>3</v>
      </c>
      <c r="AW86" s="28">
        <v>3</v>
      </c>
      <c r="AX86" s="28">
        <v>3</v>
      </c>
      <c r="AY86" s="29">
        <v>66.5</v>
      </c>
      <c r="AZ86" s="29">
        <v>17.3</v>
      </c>
      <c r="BA86" s="30">
        <v>174</v>
      </c>
      <c r="BB86" s="29">
        <v>-1.3</v>
      </c>
      <c r="BC86" s="29">
        <v>-9.6999999999999993</v>
      </c>
      <c r="BD86" s="31">
        <v>1.2</v>
      </c>
      <c r="BE86" s="30">
        <v>318</v>
      </c>
      <c r="BF86" s="32">
        <v>63.7</v>
      </c>
      <c r="BG86" s="30">
        <v>63</v>
      </c>
      <c r="BH86" s="30">
        <v>12735</v>
      </c>
      <c r="BI86" s="33">
        <v>3253</v>
      </c>
      <c r="BJ86" s="33">
        <v>214</v>
      </c>
      <c r="BK86" s="33">
        <v>1710</v>
      </c>
      <c r="BL86" s="33">
        <v>474</v>
      </c>
      <c r="BM86" s="33">
        <v>2789</v>
      </c>
      <c r="BN86" s="34">
        <v>21.25</v>
      </c>
      <c r="BO86" s="33">
        <v>64</v>
      </c>
      <c r="BP86" s="33">
        <v>37</v>
      </c>
      <c r="BQ86" s="33">
        <v>-5484</v>
      </c>
      <c r="BR86" s="35">
        <v>9274</v>
      </c>
      <c r="BS86" s="35">
        <v>120</v>
      </c>
      <c r="BT86" s="35">
        <v>82</v>
      </c>
      <c r="BU86" s="36">
        <v>2.1</v>
      </c>
      <c r="BV86" s="36">
        <v>15.9</v>
      </c>
      <c r="BW86" s="36">
        <v>23.1</v>
      </c>
      <c r="BX86" s="36">
        <v>1.6</v>
      </c>
      <c r="BY86" s="36">
        <v>8.8000000000000007</v>
      </c>
      <c r="BZ86" s="36">
        <v>73.3</v>
      </c>
      <c r="CA86" s="37">
        <v>62.5</v>
      </c>
      <c r="CB86" s="37">
        <v>25.7</v>
      </c>
      <c r="CC86" s="38">
        <v>96</v>
      </c>
      <c r="CD86" s="38">
        <v>1170</v>
      </c>
      <c r="CE86" s="38">
        <v>2</v>
      </c>
      <c r="CF86" s="38">
        <v>64</v>
      </c>
      <c r="CG86" s="38">
        <v>6</v>
      </c>
      <c r="CH86" s="38">
        <v>782</v>
      </c>
      <c r="CI86" s="37">
        <v>31.4</v>
      </c>
      <c r="CJ86" s="37">
        <v>1.7</v>
      </c>
      <c r="CK86" s="37">
        <v>-1.1000000000000001</v>
      </c>
      <c r="CL86" s="39" t="s">
        <v>1438</v>
      </c>
    </row>
    <row r="87" spans="1:90">
      <c r="A87" s="42"/>
      <c r="B87" s="21" t="s">
        <v>1461</v>
      </c>
      <c r="C87" s="22" t="s">
        <v>1461</v>
      </c>
      <c r="D87" s="23" t="s">
        <v>242</v>
      </c>
      <c r="E87" s="23" t="s">
        <v>1462</v>
      </c>
      <c r="F87" s="24" t="s">
        <v>1463</v>
      </c>
      <c r="G87" s="23" t="s">
        <v>1464</v>
      </c>
      <c r="H87" s="23" t="s">
        <v>1465</v>
      </c>
      <c r="I87" s="25" t="s">
        <v>1466</v>
      </c>
      <c r="J87" s="26">
        <v>63.370730000000002</v>
      </c>
      <c r="K87" s="27">
        <v>25.575454100000002</v>
      </c>
      <c r="L87" s="26">
        <v>4197</v>
      </c>
      <c r="M87" s="26">
        <v>9.9</v>
      </c>
      <c r="N87" s="26">
        <v>22.6</v>
      </c>
      <c r="O87" s="26">
        <v>10</v>
      </c>
      <c r="P87" s="26">
        <v>48.9</v>
      </c>
      <c r="Q87" s="26">
        <v>0</v>
      </c>
      <c r="R87" s="26">
        <v>8.6</v>
      </c>
      <c r="S87" s="26">
        <v>0</v>
      </c>
      <c r="T87" s="26">
        <v>0</v>
      </c>
      <c r="U87" s="26">
        <v>0</v>
      </c>
      <c r="V87" s="26">
        <v>0</v>
      </c>
      <c r="W87" s="26">
        <v>0</v>
      </c>
      <c r="X87" s="26">
        <v>0</v>
      </c>
      <c r="Y87" s="26">
        <v>0</v>
      </c>
      <c r="Z87" s="26">
        <v>0</v>
      </c>
      <c r="AA87" s="26">
        <v>0</v>
      </c>
      <c r="AB87" s="26">
        <v>0</v>
      </c>
      <c r="AC87" s="26">
        <v>0</v>
      </c>
      <c r="AD87" s="26">
        <v>2</v>
      </c>
      <c r="AE87" s="26">
        <v>6</v>
      </c>
      <c r="AF87" s="26">
        <v>3</v>
      </c>
      <c r="AG87" s="26">
        <v>14</v>
      </c>
      <c r="AH87" s="26">
        <v>0</v>
      </c>
      <c r="AI87" s="26">
        <v>2</v>
      </c>
      <c r="AJ87" s="26">
        <v>0</v>
      </c>
      <c r="AK87" s="26">
        <v>0</v>
      </c>
      <c r="AL87" s="26">
        <v>0</v>
      </c>
      <c r="AM87" s="26">
        <v>0</v>
      </c>
      <c r="AN87" s="26">
        <v>0</v>
      </c>
      <c r="AO87" s="26">
        <v>0</v>
      </c>
      <c r="AP87" s="26">
        <v>0</v>
      </c>
      <c r="AQ87" s="26">
        <v>0</v>
      </c>
      <c r="AR87" s="26">
        <v>0</v>
      </c>
      <c r="AS87" s="26">
        <v>0</v>
      </c>
      <c r="AT87" s="28">
        <v>0</v>
      </c>
      <c r="AU87" s="28">
        <v>1.5</v>
      </c>
      <c r="AV87" s="28">
        <v>3</v>
      </c>
      <c r="AW87" s="28">
        <v>2</v>
      </c>
      <c r="AX87" s="28">
        <v>3</v>
      </c>
      <c r="AY87" s="29">
        <v>63.3</v>
      </c>
      <c r="AZ87" s="29">
        <v>17.8</v>
      </c>
      <c r="BA87" s="30">
        <v>197</v>
      </c>
      <c r="BB87" s="29">
        <v>-8</v>
      </c>
      <c r="BC87" s="29">
        <v>-23.2</v>
      </c>
      <c r="BD87" s="31">
        <v>-17.7</v>
      </c>
      <c r="BE87" s="30">
        <v>243</v>
      </c>
      <c r="BF87" s="32">
        <v>101.7</v>
      </c>
      <c r="BG87" s="30">
        <v>74</v>
      </c>
      <c r="BH87" s="30">
        <v>10883</v>
      </c>
      <c r="BI87" s="33">
        <v>2957</v>
      </c>
      <c r="BJ87" s="33">
        <v>349</v>
      </c>
      <c r="BK87" s="33">
        <v>3979</v>
      </c>
      <c r="BL87" s="33">
        <v>406</v>
      </c>
      <c r="BM87" s="33">
        <v>4089</v>
      </c>
      <c r="BN87" s="34">
        <v>21</v>
      </c>
      <c r="BO87" s="33">
        <v>56</v>
      </c>
      <c r="BP87" s="33">
        <v>45</v>
      </c>
      <c r="BQ87" s="33">
        <v>-6420</v>
      </c>
      <c r="BR87" s="35">
        <v>9462</v>
      </c>
      <c r="BS87" s="35">
        <v>165</v>
      </c>
      <c r="BT87" s="35">
        <v>133</v>
      </c>
      <c r="BU87" s="36">
        <v>3.2</v>
      </c>
      <c r="BV87" s="36">
        <v>14.2</v>
      </c>
      <c r="BW87" s="36">
        <v>13.8</v>
      </c>
      <c r="BX87" s="36">
        <v>1.3</v>
      </c>
      <c r="BY87" s="36">
        <v>4.8</v>
      </c>
      <c r="BZ87" s="36">
        <v>77.099999999999994</v>
      </c>
      <c r="CA87" s="37">
        <v>63.2</v>
      </c>
      <c r="CB87" s="37">
        <v>31.9</v>
      </c>
      <c r="CC87" s="38">
        <v>168</v>
      </c>
      <c r="CD87" s="38">
        <v>2280</v>
      </c>
      <c r="CE87" s="38">
        <v>1</v>
      </c>
      <c r="CF87" s="38">
        <v>290</v>
      </c>
      <c r="CG87" s="38">
        <v>7</v>
      </c>
      <c r="CH87" s="38">
        <v>1035</v>
      </c>
      <c r="CI87" s="37">
        <v>43.5</v>
      </c>
      <c r="CJ87" s="37">
        <v>4.5</v>
      </c>
      <c r="CK87" s="37">
        <v>-0.3</v>
      </c>
      <c r="CL87" s="39" t="s">
        <v>1467</v>
      </c>
    </row>
    <row r="88" spans="1:90">
      <c r="A88" s="42"/>
      <c r="B88" s="21" t="s">
        <v>1730</v>
      </c>
      <c r="C88" s="22" t="s">
        <v>1730</v>
      </c>
      <c r="D88" s="23" t="s">
        <v>242</v>
      </c>
      <c r="E88" s="23" t="s">
        <v>1731</v>
      </c>
      <c r="F88" s="24" t="s">
        <v>1732</v>
      </c>
      <c r="G88" s="23" t="s">
        <v>1733</v>
      </c>
      <c r="H88" s="23" t="s">
        <v>1734</v>
      </c>
      <c r="I88" s="25" t="s">
        <v>1735</v>
      </c>
      <c r="J88" s="26">
        <v>62.706575800000003</v>
      </c>
      <c r="K88" s="27">
        <v>25.255425299999999</v>
      </c>
      <c r="L88" s="26">
        <v>9681</v>
      </c>
      <c r="M88" s="26">
        <v>10.3</v>
      </c>
      <c r="N88" s="26">
        <v>23.5</v>
      </c>
      <c r="O88" s="26">
        <v>11.2</v>
      </c>
      <c r="P88" s="26">
        <v>42.5</v>
      </c>
      <c r="Q88" s="26">
        <v>2.9</v>
      </c>
      <c r="R88" s="26">
        <v>4.5999999999999996</v>
      </c>
      <c r="S88" s="26">
        <v>0</v>
      </c>
      <c r="T88" s="26">
        <v>4.7</v>
      </c>
      <c r="U88" s="26">
        <v>0</v>
      </c>
      <c r="V88" s="26">
        <v>0</v>
      </c>
      <c r="W88" s="26">
        <v>0</v>
      </c>
      <c r="X88" s="26">
        <v>0.2</v>
      </c>
      <c r="Y88" s="26">
        <v>0</v>
      </c>
      <c r="Z88" s="26">
        <v>0</v>
      </c>
      <c r="AA88" s="26">
        <v>0</v>
      </c>
      <c r="AB88" s="26">
        <v>0</v>
      </c>
      <c r="AC88" s="26">
        <v>0</v>
      </c>
      <c r="AD88" s="26">
        <v>3</v>
      </c>
      <c r="AE88" s="26">
        <v>9</v>
      </c>
      <c r="AF88" s="26">
        <v>4</v>
      </c>
      <c r="AG88" s="26">
        <v>16</v>
      </c>
      <c r="AH88" s="26">
        <v>1</v>
      </c>
      <c r="AI88" s="26">
        <v>1</v>
      </c>
      <c r="AJ88" s="26">
        <v>0</v>
      </c>
      <c r="AK88" s="26">
        <v>1</v>
      </c>
      <c r="AL88" s="26">
        <v>0</v>
      </c>
      <c r="AM88" s="26">
        <v>0</v>
      </c>
      <c r="AN88" s="26">
        <v>0</v>
      </c>
      <c r="AO88" s="26">
        <v>0</v>
      </c>
      <c r="AP88" s="26">
        <v>0</v>
      </c>
      <c r="AQ88" s="26">
        <v>0</v>
      </c>
      <c r="AR88" s="26">
        <v>0</v>
      </c>
      <c r="AS88" s="26">
        <v>0</v>
      </c>
      <c r="AT88" s="28">
        <v>0</v>
      </c>
      <c r="AU88" s="28">
        <v>1</v>
      </c>
      <c r="AV88" s="28">
        <v>3</v>
      </c>
      <c r="AW88" s="28">
        <v>3</v>
      </c>
      <c r="AX88" s="28">
        <v>4</v>
      </c>
      <c r="AY88" s="29">
        <v>59.7</v>
      </c>
      <c r="AZ88" s="29">
        <v>23.5</v>
      </c>
      <c r="BA88" s="30">
        <v>203</v>
      </c>
      <c r="BB88" s="29">
        <v>-8.5</v>
      </c>
      <c r="BC88" s="29">
        <v>-26.4</v>
      </c>
      <c r="BD88" s="31">
        <v>-12.1</v>
      </c>
      <c r="BE88" s="30">
        <v>277</v>
      </c>
      <c r="BF88" s="32">
        <v>92.5</v>
      </c>
      <c r="BG88" s="30">
        <v>72</v>
      </c>
      <c r="BH88" s="30">
        <v>12147</v>
      </c>
      <c r="BI88" s="33">
        <v>3137</v>
      </c>
      <c r="BJ88" s="33">
        <v>216</v>
      </c>
      <c r="BK88" s="33">
        <v>2859</v>
      </c>
      <c r="BL88" s="33">
        <v>150</v>
      </c>
      <c r="BM88" s="33">
        <v>3018</v>
      </c>
      <c r="BN88" s="34">
        <v>21.5</v>
      </c>
      <c r="BO88" s="33">
        <v>50</v>
      </c>
      <c r="BP88" s="33">
        <v>46</v>
      </c>
      <c r="BQ88" s="33">
        <v>-5742</v>
      </c>
      <c r="BR88" s="35">
        <v>6093</v>
      </c>
      <c r="BS88" s="35">
        <v>121</v>
      </c>
      <c r="BT88" s="35">
        <v>113</v>
      </c>
      <c r="BU88" s="36">
        <v>2</v>
      </c>
      <c r="BV88" s="36">
        <v>18.8</v>
      </c>
      <c r="BW88" s="36">
        <v>14.3</v>
      </c>
      <c r="BX88" s="36">
        <v>1.5</v>
      </c>
      <c r="BY88" s="36">
        <v>7.1</v>
      </c>
      <c r="BZ88" s="36">
        <v>74.099999999999994</v>
      </c>
      <c r="CA88" s="37">
        <v>58.7</v>
      </c>
      <c r="CB88" s="37">
        <v>26.5</v>
      </c>
      <c r="CC88" s="38">
        <v>162</v>
      </c>
      <c r="CD88" s="38">
        <v>871</v>
      </c>
      <c r="CE88" s="38">
        <v>4</v>
      </c>
      <c r="CF88" s="38">
        <v>108</v>
      </c>
      <c r="CG88" s="38">
        <v>9</v>
      </c>
      <c r="CH88" s="38">
        <v>1854</v>
      </c>
      <c r="CI88" s="37">
        <v>25.7</v>
      </c>
      <c r="CJ88" s="37">
        <v>5.2</v>
      </c>
      <c r="CK88" s="37">
        <v>-1</v>
      </c>
      <c r="CL88" s="39" t="s">
        <v>1736</v>
      </c>
    </row>
    <row r="89" spans="1:90">
      <c r="A89" s="42"/>
      <c r="B89" s="21" t="s">
        <v>1994</v>
      </c>
      <c r="C89" s="22" t="s">
        <v>1994</v>
      </c>
      <c r="D89" s="23" t="s">
        <v>242</v>
      </c>
      <c r="E89" s="23" t="s">
        <v>1995</v>
      </c>
      <c r="F89" s="24" t="s">
        <v>1996</v>
      </c>
      <c r="G89" s="23" t="s">
        <v>1997</v>
      </c>
      <c r="H89" s="23" t="s">
        <v>1998</v>
      </c>
      <c r="I89" s="25" t="s">
        <v>1999</v>
      </c>
      <c r="J89" s="26">
        <v>62.096900499999997</v>
      </c>
      <c r="K89" s="27">
        <v>26.080767600000001</v>
      </c>
      <c r="L89" s="26">
        <v>2430</v>
      </c>
      <c r="M89" s="26">
        <v>10.199999999999999</v>
      </c>
      <c r="N89" s="26">
        <v>20.8</v>
      </c>
      <c r="O89" s="26">
        <v>15.9</v>
      </c>
      <c r="P89" s="26">
        <v>38</v>
      </c>
      <c r="Q89" s="26">
        <v>0</v>
      </c>
      <c r="R89" s="26">
        <v>4.8</v>
      </c>
      <c r="S89" s="26">
        <v>0</v>
      </c>
      <c r="T89" s="26">
        <v>10.3</v>
      </c>
      <c r="U89" s="26">
        <v>0</v>
      </c>
      <c r="V89" s="26">
        <v>0</v>
      </c>
      <c r="W89" s="26">
        <v>0</v>
      </c>
      <c r="X89" s="26">
        <v>0</v>
      </c>
      <c r="Y89" s="26">
        <v>0</v>
      </c>
      <c r="Z89" s="26">
        <v>0</v>
      </c>
      <c r="AA89" s="26">
        <v>0</v>
      </c>
      <c r="AB89" s="26">
        <v>0</v>
      </c>
      <c r="AC89" s="26">
        <v>0</v>
      </c>
      <c r="AD89" s="26">
        <v>2</v>
      </c>
      <c r="AE89" s="26">
        <v>4</v>
      </c>
      <c r="AF89" s="26">
        <v>3</v>
      </c>
      <c r="AG89" s="26">
        <v>9</v>
      </c>
      <c r="AH89" s="26">
        <v>0</v>
      </c>
      <c r="AI89" s="26">
        <v>1</v>
      </c>
      <c r="AJ89" s="26">
        <v>0</v>
      </c>
      <c r="AK89" s="26">
        <v>2</v>
      </c>
      <c r="AL89" s="26">
        <v>0</v>
      </c>
      <c r="AM89" s="26">
        <v>0</v>
      </c>
      <c r="AN89" s="26">
        <v>0</v>
      </c>
      <c r="AO89" s="26">
        <v>0</v>
      </c>
      <c r="AP89" s="26">
        <v>0</v>
      </c>
      <c r="AQ89" s="26">
        <v>0</v>
      </c>
      <c r="AR89" s="26">
        <v>0</v>
      </c>
      <c r="AS89" s="26">
        <v>0</v>
      </c>
      <c r="AT89" s="28">
        <v>0</v>
      </c>
      <c r="AU89" s="28">
        <v>3.5</v>
      </c>
      <c r="AV89" s="28">
        <v>3</v>
      </c>
      <c r="AW89" s="28">
        <v>4</v>
      </c>
      <c r="AX89" s="28">
        <v>3</v>
      </c>
      <c r="AY89" s="29">
        <v>68.8</v>
      </c>
      <c r="AZ89" s="29">
        <v>16.7</v>
      </c>
      <c r="BA89" s="30">
        <v>169</v>
      </c>
      <c r="BB89" s="29">
        <v>0.5</v>
      </c>
      <c r="BC89" s="29">
        <v>-9.1999999999999993</v>
      </c>
      <c r="BD89" s="31">
        <v>3.4</v>
      </c>
      <c r="BE89" s="30">
        <v>301</v>
      </c>
      <c r="BF89" s="32">
        <v>58.1</v>
      </c>
      <c r="BG89" s="30">
        <v>67</v>
      </c>
      <c r="BH89" s="30">
        <v>13229</v>
      </c>
      <c r="BI89" s="33">
        <v>3188</v>
      </c>
      <c r="BJ89" s="33">
        <v>186</v>
      </c>
      <c r="BK89" s="33">
        <v>1498</v>
      </c>
      <c r="BL89" s="33">
        <v>-796</v>
      </c>
      <c r="BM89" s="33">
        <v>2476</v>
      </c>
      <c r="BN89" s="34">
        <v>21</v>
      </c>
      <c r="BO89" s="33">
        <v>56</v>
      </c>
      <c r="BP89" s="33">
        <v>38</v>
      </c>
      <c r="BQ89" s="33">
        <v>-5420</v>
      </c>
      <c r="BR89" s="35">
        <v>3871</v>
      </c>
      <c r="BS89" s="35">
        <v>63</v>
      </c>
      <c r="BT89" s="35">
        <v>159</v>
      </c>
      <c r="BU89" s="36">
        <v>2.1</v>
      </c>
      <c r="BV89" s="36" t="s">
        <v>128</v>
      </c>
      <c r="BW89" s="36" t="s">
        <v>128</v>
      </c>
      <c r="BX89" s="36">
        <v>1.1000000000000001</v>
      </c>
      <c r="BY89" s="36">
        <v>7.1</v>
      </c>
      <c r="BZ89" s="36">
        <v>80.2</v>
      </c>
      <c r="CA89" s="37">
        <v>63.7</v>
      </c>
      <c r="CB89" s="37">
        <v>24.3</v>
      </c>
      <c r="CC89" s="38">
        <v>77</v>
      </c>
      <c r="CD89" s="38">
        <v>1162</v>
      </c>
      <c r="CE89" s="38">
        <v>0</v>
      </c>
      <c r="CF89" s="38">
        <v>58</v>
      </c>
      <c r="CG89" s="38">
        <v>3</v>
      </c>
      <c r="CH89" s="38">
        <v>1114</v>
      </c>
      <c r="CI89" s="37" t="s">
        <v>128</v>
      </c>
      <c r="CJ89" s="37">
        <v>2</v>
      </c>
      <c r="CK89" s="37">
        <v>-0.2</v>
      </c>
      <c r="CL89" s="39" t="s">
        <v>2000</v>
      </c>
    </row>
    <row r="90" spans="1:90">
      <c r="A90" s="42"/>
      <c r="B90" s="21" t="s">
        <v>2068</v>
      </c>
      <c r="C90" s="22" t="s">
        <v>2068</v>
      </c>
      <c r="D90" s="23" t="s">
        <v>242</v>
      </c>
      <c r="E90" s="23" t="s">
        <v>2069</v>
      </c>
      <c r="F90" s="24" t="s">
        <v>2070</v>
      </c>
      <c r="G90" s="23" t="s">
        <v>2071</v>
      </c>
      <c r="H90" s="23" t="s">
        <v>2072</v>
      </c>
      <c r="I90" s="25" t="s">
        <v>2073</v>
      </c>
      <c r="J90" s="26">
        <v>62.500301499999999</v>
      </c>
      <c r="K90" s="27">
        <v>25.4385397</v>
      </c>
      <c r="L90" s="26">
        <v>3700</v>
      </c>
      <c r="M90" s="26">
        <v>5.8</v>
      </c>
      <c r="N90" s="26">
        <v>15.5</v>
      </c>
      <c r="O90" s="26">
        <v>32.5</v>
      </c>
      <c r="P90" s="26">
        <v>27.8</v>
      </c>
      <c r="Q90" s="26">
        <v>0</v>
      </c>
      <c r="R90" s="26">
        <v>3.2</v>
      </c>
      <c r="S90" s="26">
        <v>0</v>
      </c>
      <c r="T90" s="26">
        <v>15.3</v>
      </c>
      <c r="U90" s="26">
        <v>0</v>
      </c>
      <c r="V90" s="26">
        <v>0</v>
      </c>
      <c r="W90" s="26">
        <v>0</v>
      </c>
      <c r="X90" s="26">
        <v>0</v>
      </c>
      <c r="Y90" s="26">
        <v>0</v>
      </c>
      <c r="Z90" s="26">
        <v>0</v>
      </c>
      <c r="AA90" s="26">
        <v>0</v>
      </c>
      <c r="AB90" s="26">
        <v>0</v>
      </c>
      <c r="AC90" s="26">
        <v>0</v>
      </c>
      <c r="AD90" s="26">
        <v>1</v>
      </c>
      <c r="AE90" s="26">
        <v>3</v>
      </c>
      <c r="AF90" s="26">
        <v>8</v>
      </c>
      <c r="AG90" s="26">
        <v>6</v>
      </c>
      <c r="AH90" s="26">
        <v>0</v>
      </c>
      <c r="AI90" s="26">
        <v>0</v>
      </c>
      <c r="AJ90" s="26">
        <v>0</v>
      </c>
      <c r="AK90" s="26">
        <v>3</v>
      </c>
      <c r="AL90" s="26">
        <v>0</v>
      </c>
      <c r="AM90" s="26">
        <v>0</v>
      </c>
      <c r="AN90" s="26">
        <v>0</v>
      </c>
      <c r="AO90" s="26">
        <v>0</v>
      </c>
      <c r="AP90" s="26">
        <v>0</v>
      </c>
      <c r="AQ90" s="26">
        <v>0</v>
      </c>
      <c r="AR90" s="26">
        <v>0</v>
      </c>
      <c r="AS90" s="26">
        <v>0</v>
      </c>
      <c r="AT90" s="28">
        <v>0</v>
      </c>
      <c r="AU90" s="28">
        <v>3.5</v>
      </c>
      <c r="AV90" s="28">
        <v>3</v>
      </c>
      <c r="AW90" s="28">
        <v>4</v>
      </c>
      <c r="AX90" s="28">
        <v>2.5</v>
      </c>
      <c r="AY90" s="29">
        <v>68</v>
      </c>
      <c r="AZ90" s="29">
        <v>16.3</v>
      </c>
      <c r="BA90" s="30">
        <v>173</v>
      </c>
      <c r="BB90" s="29">
        <v>7.1</v>
      </c>
      <c r="BC90" s="29">
        <v>0.4</v>
      </c>
      <c r="BD90" s="31">
        <v>7.8</v>
      </c>
      <c r="BE90" s="30">
        <v>312</v>
      </c>
      <c r="BF90" s="32">
        <v>61.8</v>
      </c>
      <c r="BG90" s="30">
        <v>67</v>
      </c>
      <c r="BH90" s="30">
        <v>12393</v>
      </c>
      <c r="BI90" s="33">
        <v>2838</v>
      </c>
      <c r="BJ90" s="33">
        <v>150</v>
      </c>
      <c r="BK90" s="33">
        <v>3003</v>
      </c>
      <c r="BL90" s="33">
        <v>108</v>
      </c>
      <c r="BM90" s="33">
        <v>2457</v>
      </c>
      <c r="BN90" s="34">
        <v>20.5</v>
      </c>
      <c r="BO90" s="33">
        <v>51</v>
      </c>
      <c r="BP90" s="33">
        <v>61</v>
      </c>
      <c r="BQ90" s="33">
        <v>-4993</v>
      </c>
      <c r="BR90" s="35">
        <v>5630</v>
      </c>
      <c r="BS90" s="35">
        <v>109</v>
      </c>
      <c r="BT90" s="35">
        <v>109</v>
      </c>
      <c r="BU90" s="36">
        <v>1.5</v>
      </c>
      <c r="BV90" s="36">
        <v>12</v>
      </c>
      <c r="BW90" s="36">
        <v>3.9</v>
      </c>
      <c r="BX90" s="36">
        <v>0.7</v>
      </c>
      <c r="BY90" s="36">
        <v>5.9</v>
      </c>
      <c r="BZ90" s="36">
        <v>76.3</v>
      </c>
      <c r="CA90" s="37">
        <v>64.400000000000006</v>
      </c>
      <c r="CB90" s="37">
        <v>18.600000000000001</v>
      </c>
      <c r="CC90" s="38">
        <v>62</v>
      </c>
      <c r="CD90" s="38">
        <v>1213</v>
      </c>
      <c r="CE90" s="38">
        <v>0</v>
      </c>
      <c r="CF90" s="38">
        <v>59</v>
      </c>
      <c r="CG90" s="38">
        <v>4</v>
      </c>
      <c r="CH90" s="38">
        <v>670</v>
      </c>
      <c r="CI90" s="37">
        <v>33.1</v>
      </c>
      <c r="CJ90" s="37" t="s">
        <v>128</v>
      </c>
      <c r="CK90" s="37">
        <v>0.4</v>
      </c>
      <c r="CL90" s="39" t="s">
        <v>2074</v>
      </c>
    </row>
    <row r="91" spans="1:90">
      <c r="A91" s="42"/>
      <c r="B91" s="21" t="s">
        <v>2179</v>
      </c>
      <c r="C91" s="22" t="s">
        <v>2179</v>
      </c>
      <c r="D91" s="23" t="s">
        <v>242</v>
      </c>
      <c r="E91" s="23" t="s">
        <v>2180</v>
      </c>
      <c r="F91" s="24" t="s">
        <v>2181</v>
      </c>
      <c r="G91" s="23" t="s">
        <v>2182</v>
      </c>
      <c r="H91" s="23" t="s">
        <v>2183</v>
      </c>
      <c r="I91" s="25" t="s">
        <v>2184</v>
      </c>
      <c r="J91" s="26">
        <v>63.073938300000002</v>
      </c>
      <c r="K91" s="27">
        <v>25.859725399999999</v>
      </c>
      <c r="L91" s="26">
        <v>6586</v>
      </c>
      <c r="M91" s="26">
        <v>11</v>
      </c>
      <c r="N91" s="26">
        <v>31.7</v>
      </c>
      <c r="O91" s="26">
        <v>13.5</v>
      </c>
      <c r="P91" s="26">
        <v>38.299999999999997</v>
      </c>
      <c r="Q91" s="26">
        <v>0</v>
      </c>
      <c r="R91" s="26">
        <v>0</v>
      </c>
      <c r="S91" s="26">
        <v>0</v>
      </c>
      <c r="T91" s="26">
        <v>5.5</v>
      </c>
      <c r="U91" s="26">
        <v>0</v>
      </c>
      <c r="V91" s="26">
        <v>0</v>
      </c>
      <c r="W91" s="26">
        <v>0</v>
      </c>
      <c r="X91" s="26">
        <v>0</v>
      </c>
      <c r="Y91" s="26">
        <v>0</v>
      </c>
      <c r="Z91" s="26">
        <v>0</v>
      </c>
      <c r="AA91" s="26">
        <v>0</v>
      </c>
      <c r="AB91" s="26">
        <v>0</v>
      </c>
      <c r="AC91" s="26">
        <v>0</v>
      </c>
      <c r="AD91" s="26">
        <v>3</v>
      </c>
      <c r="AE91" s="26">
        <v>9</v>
      </c>
      <c r="AF91" s="26">
        <v>3</v>
      </c>
      <c r="AG91" s="26">
        <v>11</v>
      </c>
      <c r="AH91" s="26">
        <v>0</v>
      </c>
      <c r="AI91" s="26">
        <v>0</v>
      </c>
      <c r="AJ91" s="26">
        <v>0</v>
      </c>
      <c r="AK91" s="26">
        <v>1</v>
      </c>
      <c r="AL91" s="26">
        <v>0</v>
      </c>
      <c r="AM91" s="26">
        <v>0</v>
      </c>
      <c r="AN91" s="26">
        <v>0</v>
      </c>
      <c r="AO91" s="26">
        <v>0</v>
      </c>
      <c r="AP91" s="26">
        <v>0</v>
      </c>
      <c r="AQ91" s="26">
        <v>0</v>
      </c>
      <c r="AR91" s="26">
        <v>0</v>
      </c>
      <c r="AS91" s="26">
        <v>0</v>
      </c>
      <c r="AT91" s="28">
        <v>0</v>
      </c>
      <c r="AU91" s="28">
        <v>1.5</v>
      </c>
      <c r="AV91" s="28">
        <v>3</v>
      </c>
      <c r="AW91" s="28">
        <v>2</v>
      </c>
      <c r="AX91" s="28">
        <v>3</v>
      </c>
      <c r="AY91" s="29">
        <v>60</v>
      </c>
      <c r="AZ91" s="29">
        <v>21.7</v>
      </c>
      <c r="BA91" s="30">
        <v>206</v>
      </c>
      <c r="BB91" s="29">
        <v>-8.1999999999999993</v>
      </c>
      <c r="BC91" s="29">
        <v>-27.6</v>
      </c>
      <c r="BD91" s="31">
        <v>-11.6</v>
      </c>
      <c r="BE91" s="30">
        <v>266</v>
      </c>
      <c r="BF91" s="32">
        <v>97.3</v>
      </c>
      <c r="BG91" s="30">
        <v>69</v>
      </c>
      <c r="BH91" s="30">
        <v>11948</v>
      </c>
      <c r="BI91" s="33">
        <v>3239</v>
      </c>
      <c r="BJ91" s="33">
        <v>315</v>
      </c>
      <c r="BK91" s="33">
        <v>3753</v>
      </c>
      <c r="BL91" s="33">
        <v>256</v>
      </c>
      <c r="BM91" s="33">
        <v>3373</v>
      </c>
      <c r="BN91" s="34">
        <v>21</v>
      </c>
      <c r="BO91" s="33">
        <v>50</v>
      </c>
      <c r="BP91" s="33">
        <v>44</v>
      </c>
      <c r="BQ91" s="33">
        <v>-6078</v>
      </c>
      <c r="BR91" s="35">
        <v>8376</v>
      </c>
      <c r="BS91" s="35">
        <v>147</v>
      </c>
      <c r="BT91" s="35">
        <v>132</v>
      </c>
      <c r="BU91" s="36">
        <v>2.4</v>
      </c>
      <c r="BV91" s="36">
        <v>12.8</v>
      </c>
      <c r="BW91" s="36">
        <v>12.6</v>
      </c>
      <c r="BX91" s="36">
        <v>1.3</v>
      </c>
      <c r="BY91" s="36">
        <v>7.3</v>
      </c>
      <c r="BZ91" s="36">
        <v>76</v>
      </c>
      <c r="CA91" s="37">
        <v>61.4</v>
      </c>
      <c r="CB91" s="37">
        <v>28.4</v>
      </c>
      <c r="CC91" s="38">
        <v>147</v>
      </c>
      <c r="CD91" s="38">
        <v>737</v>
      </c>
      <c r="CE91" s="38">
        <v>3</v>
      </c>
      <c r="CF91" s="38">
        <v>116</v>
      </c>
      <c r="CG91" s="38">
        <v>8</v>
      </c>
      <c r="CH91" s="38">
        <v>2259</v>
      </c>
      <c r="CI91" s="37">
        <v>48.5</v>
      </c>
      <c r="CJ91" s="37">
        <v>3.3</v>
      </c>
      <c r="CK91" s="37">
        <v>-0.5</v>
      </c>
      <c r="CL91" s="39" t="s">
        <v>2185</v>
      </c>
    </row>
    <row r="92" spans="1:90">
      <c r="A92" s="20">
        <v>75</v>
      </c>
      <c r="B92" s="21" t="s">
        <v>232</v>
      </c>
      <c r="C92" s="22" t="s">
        <v>233</v>
      </c>
      <c r="D92" s="23" t="s">
        <v>234</v>
      </c>
      <c r="E92" s="23" t="s">
        <v>235</v>
      </c>
      <c r="F92" s="24" t="s">
        <v>236</v>
      </c>
      <c r="G92" s="23" t="s">
        <v>237</v>
      </c>
      <c r="H92" s="23" t="s">
        <v>238</v>
      </c>
      <c r="I92" s="25" t="s">
        <v>239</v>
      </c>
      <c r="J92" s="26">
        <v>60.5697562</v>
      </c>
      <c r="K92" s="27">
        <v>27.197346100000001</v>
      </c>
      <c r="L92" s="26">
        <v>20611</v>
      </c>
      <c r="M92" s="26">
        <v>26.6</v>
      </c>
      <c r="N92" s="26">
        <v>22.8</v>
      </c>
      <c r="O92" s="26">
        <v>13.3</v>
      </c>
      <c r="P92" s="26">
        <v>19.3</v>
      </c>
      <c r="Q92" s="26">
        <v>6.4</v>
      </c>
      <c r="R92" s="26">
        <v>3.1</v>
      </c>
      <c r="S92" s="26">
        <v>0</v>
      </c>
      <c r="T92" s="26">
        <v>7</v>
      </c>
      <c r="U92" s="26">
        <v>0</v>
      </c>
      <c r="V92" s="26">
        <v>0</v>
      </c>
      <c r="W92" s="26">
        <v>0</v>
      </c>
      <c r="X92" s="26">
        <v>0</v>
      </c>
      <c r="Y92" s="26">
        <v>0</v>
      </c>
      <c r="Z92" s="26">
        <v>0</v>
      </c>
      <c r="AA92" s="26">
        <v>0</v>
      </c>
      <c r="AB92" s="26">
        <v>0.1</v>
      </c>
      <c r="AC92" s="26">
        <v>1.4</v>
      </c>
      <c r="AD92" s="26">
        <v>12</v>
      </c>
      <c r="AE92" s="26">
        <v>10</v>
      </c>
      <c r="AF92" s="26">
        <v>6</v>
      </c>
      <c r="AG92" s="26">
        <v>9</v>
      </c>
      <c r="AH92" s="26">
        <v>2</v>
      </c>
      <c r="AI92" s="26">
        <v>1</v>
      </c>
      <c r="AJ92" s="26">
        <v>0</v>
      </c>
      <c r="AK92" s="26">
        <v>3</v>
      </c>
      <c r="AL92" s="26">
        <v>0</v>
      </c>
      <c r="AM92" s="26">
        <v>0</v>
      </c>
      <c r="AN92" s="26">
        <v>0</v>
      </c>
      <c r="AO92" s="26">
        <v>0</v>
      </c>
      <c r="AP92" s="26">
        <v>0</v>
      </c>
      <c r="AQ92" s="26">
        <v>0</v>
      </c>
      <c r="AR92" s="26">
        <v>0</v>
      </c>
      <c r="AS92" s="26">
        <v>0</v>
      </c>
      <c r="AT92" s="28">
        <v>0</v>
      </c>
      <c r="AU92" s="28">
        <v>3</v>
      </c>
      <c r="AV92" s="28">
        <v>3</v>
      </c>
      <c r="AW92" s="28">
        <v>3</v>
      </c>
      <c r="AX92" s="28">
        <v>3</v>
      </c>
      <c r="AY92" s="29">
        <v>64.5</v>
      </c>
      <c r="AZ92" s="29">
        <v>16.899999999999999</v>
      </c>
      <c r="BA92" s="30">
        <v>174</v>
      </c>
      <c r="BB92" s="29">
        <v>-3.7</v>
      </c>
      <c r="BC92" s="29">
        <v>-17.100000000000001</v>
      </c>
      <c r="BD92" s="31">
        <v>-5.5</v>
      </c>
      <c r="BE92" s="30">
        <v>300</v>
      </c>
      <c r="BF92" s="32">
        <v>84.8</v>
      </c>
      <c r="BG92" s="30">
        <v>55</v>
      </c>
      <c r="BH92" s="30">
        <v>16182</v>
      </c>
      <c r="BI92" s="33">
        <v>3983</v>
      </c>
      <c r="BJ92" s="33">
        <v>233</v>
      </c>
      <c r="BK92" s="33">
        <v>3942</v>
      </c>
      <c r="BL92" s="33">
        <v>-13</v>
      </c>
      <c r="BM92" s="33">
        <v>1639</v>
      </c>
      <c r="BN92" s="34">
        <v>21</v>
      </c>
      <c r="BO92" s="33">
        <v>45</v>
      </c>
      <c r="BP92" s="33">
        <v>74</v>
      </c>
      <c r="BQ92" s="33">
        <v>-5176</v>
      </c>
      <c r="BR92" s="35">
        <v>6897</v>
      </c>
      <c r="BS92" s="35">
        <v>92</v>
      </c>
      <c r="BT92" s="35">
        <v>80</v>
      </c>
      <c r="BU92" s="36">
        <v>2.4</v>
      </c>
      <c r="BV92" s="36">
        <v>14.2</v>
      </c>
      <c r="BW92" s="36">
        <v>16.3</v>
      </c>
      <c r="BX92" s="36">
        <v>1.9</v>
      </c>
      <c r="BY92" s="36">
        <v>11</v>
      </c>
      <c r="BZ92" s="36">
        <v>68.8</v>
      </c>
      <c r="CA92" s="37">
        <v>56.5</v>
      </c>
      <c r="CB92" s="37">
        <v>19.5</v>
      </c>
      <c r="CC92" s="38">
        <v>124</v>
      </c>
      <c r="CD92" s="38">
        <v>832</v>
      </c>
      <c r="CE92" s="38">
        <v>3</v>
      </c>
      <c r="CF92" s="38">
        <v>174</v>
      </c>
      <c r="CG92" s="38">
        <v>5</v>
      </c>
      <c r="CH92" s="38">
        <v>2335</v>
      </c>
      <c r="CI92" s="37">
        <v>36.799999999999997</v>
      </c>
      <c r="CJ92" s="37">
        <v>2.5</v>
      </c>
      <c r="CK92" s="37">
        <v>-0.6</v>
      </c>
      <c r="CL92" s="39" t="s">
        <v>240</v>
      </c>
    </row>
    <row r="93" spans="1:90">
      <c r="A93" s="20">
        <v>142</v>
      </c>
      <c r="B93" s="21" t="s">
        <v>389</v>
      </c>
      <c r="C93" s="22" t="s">
        <v>389</v>
      </c>
      <c r="D93" s="23" t="s">
        <v>234</v>
      </c>
      <c r="E93" s="23" t="s">
        <v>390</v>
      </c>
      <c r="F93" s="24" t="s">
        <v>391</v>
      </c>
      <c r="G93" s="23" t="s">
        <v>392</v>
      </c>
      <c r="H93" s="23" t="s">
        <v>393</v>
      </c>
      <c r="I93" s="25" t="s">
        <v>394</v>
      </c>
      <c r="J93" s="26">
        <v>60.894476099999999</v>
      </c>
      <c r="K93" s="27">
        <v>26.336970099999998</v>
      </c>
      <c r="L93" s="26">
        <v>6900</v>
      </c>
      <c r="M93" s="26">
        <v>17.399999999999999</v>
      </c>
      <c r="N93" s="26">
        <v>24.2</v>
      </c>
      <c r="O93" s="26">
        <v>8.1</v>
      </c>
      <c r="P93" s="26">
        <v>35.5</v>
      </c>
      <c r="Q93" s="26">
        <v>2.8</v>
      </c>
      <c r="R93" s="26">
        <v>3.9</v>
      </c>
      <c r="S93" s="26">
        <v>0</v>
      </c>
      <c r="T93" s="26">
        <v>1.2</v>
      </c>
      <c r="U93" s="26">
        <v>0</v>
      </c>
      <c r="V93" s="26">
        <v>0</v>
      </c>
      <c r="W93" s="26">
        <v>0</v>
      </c>
      <c r="X93" s="26">
        <v>0</v>
      </c>
      <c r="Y93" s="26">
        <v>0</v>
      </c>
      <c r="Z93" s="26">
        <v>0</v>
      </c>
      <c r="AA93" s="26">
        <v>0</v>
      </c>
      <c r="AB93" s="26">
        <v>0</v>
      </c>
      <c r="AC93" s="26">
        <v>7</v>
      </c>
      <c r="AD93" s="26">
        <v>5</v>
      </c>
      <c r="AE93" s="26">
        <v>7</v>
      </c>
      <c r="AF93" s="26">
        <v>2</v>
      </c>
      <c r="AG93" s="26">
        <v>10</v>
      </c>
      <c r="AH93" s="26">
        <v>0</v>
      </c>
      <c r="AI93" s="26">
        <v>1</v>
      </c>
      <c r="AJ93" s="26">
        <v>0</v>
      </c>
      <c r="AK93" s="26">
        <v>0</v>
      </c>
      <c r="AL93" s="26">
        <v>0</v>
      </c>
      <c r="AM93" s="26">
        <v>0</v>
      </c>
      <c r="AN93" s="26">
        <v>0</v>
      </c>
      <c r="AO93" s="26">
        <v>0</v>
      </c>
      <c r="AP93" s="26">
        <v>0</v>
      </c>
      <c r="AQ93" s="26">
        <v>0</v>
      </c>
      <c r="AR93" s="26">
        <v>0</v>
      </c>
      <c r="AS93" s="26">
        <v>0</v>
      </c>
      <c r="AT93" s="28">
        <v>2</v>
      </c>
      <c r="AU93" s="28">
        <v>3</v>
      </c>
      <c r="AV93" s="28">
        <v>4</v>
      </c>
      <c r="AW93" s="28">
        <v>3</v>
      </c>
      <c r="AX93" s="28">
        <v>4</v>
      </c>
      <c r="AY93" s="29">
        <v>66.5</v>
      </c>
      <c r="AZ93" s="29">
        <v>15.7</v>
      </c>
      <c r="BA93" s="30">
        <v>167</v>
      </c>
      <c r="BB93" s="29">
        <v>-1.5</v>
      </c>
      <c r="BC93" s="29">
        <v>-23.1</v>
      </c>
      <c r="BD93" s="31">
        <v>-1.9</v>
      </c>
      <c r="BE93" s="30">
        <v>290</v>
      </c>
      <c r="BF93" s="32">
        <v>83.3</v>
      </c>
      <c r="BG93" s="30">
        <v>73</v>
      </c>
      <c r="BH93" s="30">
        <v>14160</v>
      </c>
      <c r="BI93" s="33">
        <v>3404</v>
      </c>
      <c r="BJ93" s="33">
        <v>185</v>
      </c>
      <c r="BK93" s="33">
        <v>1420</v>
      </c>
      <c r="BL93" s="33">
        <v>124</v>
      </c>
      <c r="BM93" s="33">
        <v>2176</v>
      </c>
      <c r="BN93" s="34">
        <v>20.25</v>
      </c>
      <c r="BO93" s="33">
        <v>66</v>
      </c>
      <c r="BP93" s="33">
        <v>32</v>
      </c>
      <c r="BQ93" s="33">
        <v>-5263</v>
      </c>
      <c r="BR93" s="35">
        <v>9110</v>
      </c>
      <c r="BS93" s="35">
        <v>86</v>
      </c>
      <c r="BT93" s="35">
        <v>109</v>
      </c>
      <c r="BU93" s="36">
        <v>2.1</v>
      </c>
      <c r="BV93" s="36">
        <v>19.600000000000001</v>
      </c>
      <c r="BW93" s="36">
        <v>18.2</v>
      </c>
      <c r="BX93" s="36">
        <v>1.2</v>
      </c>
      <c r="BY93" s="36">
        <v>8.9</v>
      </c>
      <c r="BZ93" s="36">
        <v>71</v>
      </c>
      <c r="CA93" s="37">
        <v>64.599999999999994</v>
      </c>
      <c r="CB93" s="37">
        <v>27.4</v>
      </c>
      <c r="CC93" s="38">
        <v>76</v>
      </c>
      <c r="CD93" s="38">
        <v>927</v>
      </c>
      <c r="CE93" s="38">
        <v>2</v>
      </c>
      <c r="CF93" s="38">
        <v>103</v>
      </c>
      <c r="CG93" s="38">
        <v>5</v>
      </c>
      <c r="CH93" s="38">
        <v>2578</v>
      </c>
      <c r="CI93" s="37">
        <v>39.6</v>
      </c>
      <c r="CJ93" s="37">
        <v>3</v>
      </c>
      <c r="CK93" s="37">
        <v>0.1</v>
      </c>
      <c r="CL93" s="39" t="s">
        <v>395</v>
      </c>
    </row>
    <row r="94" spans="1:90">
      <c r="A94" s="42"/>
      <c r="B94" s="21" t="s">
        <v>840</v>
      </c>
      <c r="C94" s="22" t="s">
        <v>840</v>
      </c>
      <c r="D94" s="23" t="s">
        <v>234</v>
      </c>
      <c r="E94" s="23" t="s">
        <v>841</v>
      </c>
      <c r="F94" s="24" t="s">
        <v>842</v>
      </c>
      <c r="G94" s="23" t="s">
        <v>843</v>
      </c>
      <c r="H94" s="23" t="s">
        <v>844</v>
      </c>
      <c r="I94" s="25" t="s">
        <v>845</v>
      </c>
      <c r="J94" s="26">
        <v>60.467082900000001</v>
      </c>
      <c r="K94" s="27">
        <v>26.947150600000001</v>
      </c>
      <c r="L94" s="26">
        <v>54143</v>
      </c>
      <c r="M94" s="26">
        <v>26</v>
      </c>
      <c r="N94" s="26">
        <v>22.5</v>
      </c>
      <c r="O94" s="26">
        <v>15.8</v>
      </c>
      <c r="P94" s="26">
        <v>2.2999999999999998</v>
      </c>
      <c r="Q94" s="26">
        <v>7.7</v>
      </c>
      <c r="R94" s="26">
        <v>20.100000000000001</v>
      </c>
      <c r="S94" s="26">
        <v>1.1000000000000001</v>
      </c>
      <c r="T94" s="26">
        <v>4.5</v>
      </c>
      <c r="U94" s="26">
        <v>0</v>
      </c>
      <c r="V94" s="26">
        <v>0.1</v>
      </c>
      <c r="W94" s="26">
        <v>0</v>
      </c>
      <c r="X94" s="26">
        <v>0</v>
      </c>
      <c r="Y94" s="26">
        <v>0</v>
      </c>
      <c r="Z94" s="26">
        <v>0</v>
      </c>
      <c r="AA94" s="26">
        <v>0</v>
      </c>
      <c r="AB94" s="26">
        <v>0</v>
      </c>
      <c r="AC94" s="26">
        <v>0</v>
      </c>
      <c r="AD94" s="26">
        <v>13</v>
      </c>
      <c r="AE94" s="26">
        <v>12</v>
      </c>
      <c r="AF94" s="26">
        <v>8</v>
      </c>
      <c r="AG94" s="26">
        <v>1</v>
      </c>
      <c r="AH94" s="26">
        <v>4</v>
      </c>
      <c r="AI94" s="26">
        <v>10</v>
      </c>
      <c r="AJ94" s="26">
        <v>1</v>
      </c>
      <c r="AK94" s="26">
        <v>2</v>
      </c>
      <c r="AL94" s="26">
        <v>0</v>
      </c>
      <c r="AM94" s="26">
        <v>0</v>
      </c>
      <c r="AN94" s="26">
        <v>0</v>
      </c>
      <c r="AO94" s="26">
        <v>0</v>
      </c>
      <c r="AP94" s="26">
        <v>0</v>
      </c>
      <c r="AQ94" s="26">
        <v>0</v>
      </c>
      <c r="AR94" s="26">
        <v>0</v>
      </c>
      <c r="AS94" s="26">
        <v>0</v>
      </c>
      <c r="AT94" s="28">
        <v>0</v>
      </c>
      <c r="AU94" s="28">
        <v>4</v>
      </c>
      <c r="AV94" s="28">
        <v>2</v>
      </c>
      <c r="AW94" s="28">
        <v>3</v>
      </c>
      <c r="AX94" s="28">
        <v>3</v>
      </c>
      <c r="AY94" s="29">
        <v>59.3</v>
      </c>
      <c r="AZ94" s="29">
        <v>22.6</v>
      </c>
      <c r="BA94" s="30">
        <v>187</v>
      </c>
      <c r="BB94" s="29">
        <v>-1.2</v>
      </c>
      <c r="BC94" s="29">
        <v>-13.7</v>
      </c>
      <c r="BD94" s="31">
        <v>-1.3</v>
      </c>
      <c r="BE94" s="30">
        <v>320</v>
      </c>
      <c r="BF94" s="32">
        <v>110.7</v>
      </c>
      <c r="BG94" s="30">
        <v>51</v>
      </c>
      <c r="BH94" s="30">
        <v>16609</v>
      </c>
      <c r="BI94" s="33">
        <v>3886</v>
      </c>
      <c r="BJ94" s="33">
        <v>190</v>
      </c>
      <c r="BK94" s="33">
        <v>5178</v>
      </c>
      <c r="BL94" s="33">
        <v>-246</v>
      </c>
      <c r="BM94" s="33">
        <v>1781</v>
      </c>
      <c r="BN94" s="34">
        <v>21.5</v>
      </c>
      <c r="BO94" s="33">
        <v>44</v>
      </c>
      <c r="BP94" s="33">
        <v>83</v>
      </c>
      <c r="BQ94" s="33">
        <v>-5527</v>
      </c>
      <c r="BR94" s="35">
        <v>8377</v>
      </c>
      <c r="BS94" s="35">
        <v>110</v>
      </c>
      <c r="BT94" s="35">
        <v>104</v>
      </c>
      <c r="BU94" s="36">
        <v>2.2000000000000002</v>
      </c>
      <c r="BV94" s="36">
        <v>16</v>
      </c>
      <c r="BW94" s="36">
        <v>14</v>
      </c>
      <c r="BX94" s="36">
        <v>5.0999999999999996</v>
      </c>
      <c r="BY94" s="36">
        <v>14</v>
      </c>
      <c r="BZ94" s="36">
        <v>63.1</v>
      </c>
      <c r="CA94" s="37">
        <v>55.8</v>
      </c>
      <c r="CB94" s="37">
        <v>16</v>
      </c>
      <c r="CC94" s="38">
        <v>208</v>
      </c>
      <c r="CD94" s="38">
        <v>815</v>
      </c>
      <c r="CE94" s="38">
        <v>4</v>
      </c>
      <c r="CF94" s="38">
        <v>145</v>
      </c>
      <c r="CG94" s="38">
        <v>8</v>
      </c>
      <c r="CH94" s="38">
        <v>1606</v>
      </c>
      <c r="CI94" s="37">
        <v>33.6</v>
      </c>
      <c r="CJ94" s="37">
        <v>2.2999999999999998</v>
      </c>
      <c r="CK94" s="37">
        <v>-0.6</v>
      </c>
      <c r="CL94" s="39" t="s">
        <v>846</v>
      </c>
    </row>
    <row r="95" spans="1:90">
      <c r="A95" s="42"/>
      <c r="B95" s="21" t="s">
        <v>847</v>
      </c>
      <c r="C95" s="22" t="s">
        <v>847</v>
      </c>
      <c r="D95" s="23" t="s">
        <v>234</v>
      </c>
      <c r="E95" s="23" t="s">
        <v>848</v>
      </c>
      <c r="F95" s="24" t="s">
        <v>849</v>
      </c>
      <c r="G95" s="23" t="s">
        <v>850</v>
      </c>
      <c r="H95" s="23" t="s">
        <v>851</v>
      </c>
      <c r="I95" s="25" t="s">
        <v>852</v>
      </c>
      <c r="J95" s="26">
        <v>60.867903800000001</v>
      </c>
      <c r="K95" s="27">
        <v>26.7040209</v>
      </c>
      <c r="L95" s="26">
        <v>85086</v>
      </c>
      <c r="M95" s="26">
        <v>20.7</v>
      </c>
      <c r="N95" s="26">
        <v>22.5</v>
      </c>
      <c r="O95" s="26">
        <v>17.7</v>
      </c>
      <c r="P95" s="26">
        <v>14.9</v>
      </c>
      <c r="Q95" s="26">
        <v>3.4</v>
      </c>
      <c r="R95" s="26">
        <v>4</v>
      </c>
      <c r="S95" s="26">
        <v>0</v>
      </c>
      <c r="T95" s="26">
        <v>7</v>
      </c>
      <c r="U95" s="26">
        <v>0</v>
      </c>
      <c r="V95" s="26">
        <v>0.3</v>
      </c>
      <c r="W95" s="26">
        <v>0</v>
      </c>
      <c r="X95" s="26">
        <v>0.2</v>
      </c>
      <c r="Y95" s="26">
        <v>0</v>
      </c>
      <c r="Z95" s="26">
        <v>0</v>
      </c>
      <c r="AA95" s="26">
        <v>0</v>
      </c>
      <c r="AB95" s="26">
        <v>0</v>
      </c>
      <c r="AC95" s="26">
        <v>9.4</v>
      </c>
      <c r="AD95" s="26">
        <v>12</v>
      </c>
      <c r="AE95" s="26">
        <v>14</v>
      </c>
      <c r="AF95" s="26">
        <v>11</v>
      </c>
      <c r="AG95" s="26">
        <v>9</v>
      </c>
      <c r="AH95" s="26">
        <v>2</v>
      </c>
      <c r="AI95" s="26">
        <v>2</v>
      </c>
      <c r="AJ95" s="26">
        <v>0</v>
      </c>
      <c r="AK95" s="26">
        <v>4</v>
      </c>
      <c r="AL95" s="26">
        <v>0</v>
      </c>
      <c r="AM95" s="26">
        <v>0</v>
      </c>
      <c r="AN95" s="26">
        <v>0</v>
      </c>
      <c r="AO95" s="26">
        <v>0</v>
      </c>
      <c r="AP95" s="26">
        <v>0</v>
      </c>
      <c r="AQ95" s="26">
        <v>0</v>
      </c>
      <c r="AR95" s="26">
        <v>0</v>
      </c>
      <c r="AS95" s="26">
        <v>0</v>
      </c>
      <c r="AT95" s="28">
        <v>5</v>
      </c>
      <c r="AU95" s="28">
        <v>3</v>
      </c>
      <c r="AV95" s="28">
        <v>3</v>
      </c>
      <c r="AW95" s="28">
        <v>3</v>
      </c>
      <c r="AX95" s="28">
        <v>3</v>
      </c>
      <c r="AY95" s="29">
        <v>64.099999999999994</v>
      </c>
      <c r="AZ95" s="29">
        <v>17.2</v>
      </c>
      <c r="BA95" s="30">
        <v>168</v>
      </c>
      <c r="BB95" s="29">
        <v>-3.4</v>
      </c>
      <c r="BC95" s="29">
        <v>-19.8</v>
      </c>
      <c r="BD95" s="31">
        <v>-4.2</v>
      </c>
      <c r="BE95" s="30">
        <v>311</v>
      </c>
      <c r="BF95" s="32">
        <v>97.2</v>
      </c>
      <c r="BG95" s="30">
        <v>52</v>
      </c>
      <c r="BH95" s="30">
        <v>16378</v>
      </c>
      <c r="BI95" s="33">
        <v>3876</v>
      </c>
      <c r="BJ95" s="33">
        <v>226</v>
      </c>
      <c r="BK95" s="33">
        <v>2370</v>
      </c>
      <c r="BL95" s="33">
        <v>-104</v>
      </c>
      <c r="BM95" s="33">
        <v>1941</v>
      </c>
      <c r="BN95" s="34">
        <v>20.75</v>
      </c>
      <c r="BO95" s="33">
        <v>52</v>
      </c>
      <c r="BP95" s="33">
        <v>50</v>
      </c>
      <c r="BQ95" s="33">
        <v>-5748</v>
      </c>
      <c r="BR95" s="35">
        <v>7311</v>
      </c>
      <c r="BS95" s="35">
        <v>98</v>
      </c>
      <c r="BT95" s="35">
        <v>97</v>
      </c>
      <c r="BU95" s="36">
        <v>1.9</v>
      </c>
      <c r="BV95" s="36">
        <v>16.399999999999999</v>
      </c>
      <c r="BW95" s="36">
        <v>14.1</v>
      </c>
      <c r="BX95" s="36">
        <v>1.8</v>
      </c>
      <c r="BY95" s="36">
        <v>9.1</v>
      </c>
      <c r="BZ95" s="36">
        <v>64.2</v>
      </c>
      <c r="CA95" s="37">
        <v>57.3</v>
      </c>
      <c r="CB95" s="37">
        <v>19.8</v>
      </c>
      <c r="CC95" s="38">
        <v>152</v>
      </c>
      <c r="CD95" s="38">
        <v>907</v>
      </c>
      <c r="CE95" s="38">
        <v>4</v>
      </c>
      <c r="CF95" s="38">
        <v>174</v>
      </c>
      <c r="CG95" s="38">
        <v>6</v>
      </c>
      <c r="CH95" s="38">
        <v>7740</v>
      </c>
      <c r="CI95" s="37">
        <v>32.799999999999997</v>
      </c>
      <c r="CJ95" s="37">
        <v>2.4</v>
      </c>
      <c r="CK95" s="37">
        <v>-0.5</v>
      </c>
      <c r="CL95" s="39" t="s">
        <v>853</v>
      </c>
    </row>
    <row r="96" spans="1:90">
      <c r="A96" s="42"/>
      <c r="B96" s="21" t="s">
        <v>1163</v>
      </c>
      <c r="C96" s="22" t="s">
        <v>1163</v>
      </c>
      <c r="D96" s="23" t="s">
        <v>234</v>
      </c>
      <c r="E96" s="23" t="s">
        <v>1164</v>
      </c>
      <c r="F96" s="24" t="s">
        <v>1165</v>
      </c>
      <c r="G96" s="23" t="s">
        <v>1166</v>
      </c>
      <c r="H96" s="23" t="s">
        <v>1167</v>
      </c>
      <c r="I96" s="25" t="s">
        <v>1168</v>
      </c>
      <c r="J96" s="26">
        <v>60.670983800000002</v>
      </c>
      <c r="K96" s="27">
        <v>27.700149700000001</v>
      </c>
      <c r="L96" s="26">
        <v>2021</v>
      </c>
      <c r="M96" s="26">
        <v>21.9</v>
      </c>
      <c r="N96" s="26">
        <v>7.4</v>
      </c>
      <c r="O96" s="26">
        <v>4.4000000000000004</v>
      </c>
      <c r="P96" s="26">
        <v>66.3</v>
      </c>
      <c r="Q96" s="26">
        <v>0</v>
      </c>
      <c r="R96" s="26">
        <v>0</v>
      </c>
      <c r="S96" s="26">
        <v>0</v>
      </c>
      <c r="T96" s="26">
        <v>0</v>
      </c>
      <c r="U96" s="26">
        <v>0</v>
      </c>
      <c r="V96" s="26">
        <v>0</v>
      </c>
      <c r="W96" s="26">
        <v>0</v>
      </c>
      <c r="X96" s="26">
        <v>0</v>
      </c>
      <c r="Y96" s="26">
        <v>0</v>
      </c>
      <c r="Z96" s="26">
        <v>0</v>
      </c>
      <c r="AA96" s="26">
        <v>0</v>
      </c>
      <c r="AB96" s="26">
        <v>0</v>
      </c>
      <c r="AC96" s="26">
        <v>0</v>
      </c>
      <c r="AD96" s="26">
        <v>5</v>
      </c>
      <c r="AE96" s="26">
        <v>1</v>
      </c>
      <c r="AF96" s="26">
        <v>0</v>
      </c>
      <c r="AG96" s="26">
        <v>15</v>
      </c>
      <c r="AH96" s="26">
        <v>0</v>
      </c>
      <c r="AI96" s="26">
        <v>0</v>
      </c>
      <c r="AJ96" s="26">
        <v>0</v>
      </c>
      <c r="AK96" s="26">
        <v>0</v>
      </c>
      <c r="AL96" s="26">
        <v>0</v>
      </c>
      <c r="AM96" s="26">
        <v>0</v>
      </c>
      <c r="AN96" s="26">
        <v>0</v>
      </c>
      <c r="AO96" s="26">
        <v>0</v>
      </c>
      <c r="AP96" s="26">
        <v>0</v>
      </c>
      <c r="AQ96" s="26">
        <v>0</v>
      </c>
      <c r="AR96" s="26">
        <v>0</v>
      </c>
      <c r="AS96" s="26">
        <v>0</v>
      </c>
      <c r="AT96" s="28">
        <v>0</v>
      </c>
      <c r="AU96" s="28">
        <v>1</v>
      </c>
      <c r="AV96" s="28">
        <v>2</v>
      </c>
      <c r="AW96" s="28">
        <v>2</v>
      </c>
      <c r="AX96" s="28">
        <v>3.5</v>
      </c>
      <c r="AY96" s="29">
        <v>61.9</v>
      </c>
      <c r="AZ96" s="29">
        <v>14.6</v>
      </c>
      <c r="BA96" s="30">
        <v>204</v>
      </c>
      <c r="BB96" s="29">
        <v>-8.6</v>
      </c>
      <c r="BC96" s="29">
        <v>-12.3</v>
      </c>
      <c r="BD96" s="31">
        <v>-10.3</v>
      </c>
      <c r="BE96" s="30">
        <v>221</v>
      </c>
      <c r="BF96" s="32">
        <v>74.5</v>
      </c>
      <c r="BG96" s="30">
        <v>73</v>
      </c>
      <c r="BH96" s="30">
        <v>11209</v>
      </c>
      <c r="BI96" s="33">
        <v>2897</v>
      </c>
      <c r="BJ96" s="33">
        <v>343</v>
      </c>
      <c r="BK96" s="33">
        <v>3663</v>
      </c>
      <c r="BL96" s="33">
        <v>-747</v>
      </c>
      <c r="BM96" s="33">
        <v>3659</v>
      </c>
      <c r="BN96" s="34">
        <v>20</v>
      </c>
      <c r="BO96" s="33">
        <v>57</v>
      </c>
      <c r="BP96" s="33">
        <v>42</v>
      </c>
      <c r="BQ96" s="33">
        <v>-5816</v>
      </c>
      <c r="BR96" s="35">
        <v>5005</v>
      </c>
      <c r="BS96" s="35">
        <v>144</v>
      </c>
      <c r="BT96" s="35">
        <v>92</v>
      </c>
      <c r="BU96" s="36">
        <v>2.7</v>
      </c>
      <c r="BV96" s="36" t="s">
        <v>128</v>
      </c>
      <c r="BW96" s="36" t="s">
        <v>128</v>
      </c>
      <c r="BX96" s="36">
        <v>1.7</v>
      </c>
      <c r="BY96" s="36">
        <v>10.9</v>
      </c>
      <c r="BZ96" s="36">
        <v>79.7</v>
      </c>
      <c r="CA96" s="37">
        <v>64.599999999999994</v>
      </c>
      <c r="CB96" s="37">
        <v>39.1</v>
      </c>
      <c r="CC96" s="38">
        <v>271</v>
      </c>
      <c r="CD96" s="38">
        <v>1009</v>
      </c>
      <c r="CE96" s="38">
        <v>0</v>
      </c>
      <c r="CF96" s="38">
        <v>48</v>
      </c>
      <c r="CG96" s="38">
        <v>5</v>
      </c>
      <c r="CH96" s="38">
        <v>817</v>
      </c>
      <c r="CI96" s="37" t="s">
        <v>128</v>
      </c>
      <c r="CJ96" s="37">
        <v>2.4</v>
      </c>
      <c r="CK96" s="37">
        <v>-0.6</v>
      </c>
      <c r="CL96" s="39" t="s">
        <v>1169</v>
      </c>
    </row>
    <row r="97" spans="1:90">
      <c r="A97" s="42"/>
      <c r="B97" s="21" t="s">
        <v>1557</v>
      </c>
      <c r="C97" s="22" t="s">
        <v>1558</v>
      </c>
      <c r="D97" s="23" t="s">
        <v>234</v>
      </c>
      <c r="E97" s="23" t="s">
        <v>1559</v>
      </c>
      <c r="F97" s="24" t="s">
        <v>1560</v>
      </c>
      <c r="G97" s="23" t="s">
        <v>1561</v>
      </c>
      <c r="H97" s="23" t="s">
        <v>1562</v>
      </c>
      <c r="I97" s="25" t="s">
        <v>1563</v>
      </c>
      <c r="J97" s="26">
        <v>60.492308600000001</v>
      </c>
      <c r="K97" s="27">
        <v>26.5430931</v>
      </c>
      <c r="L97" s="26">
        <v>5333</v>
      </c>
      <c r="M97" s="26">
        <v>23.7</v>
      </c>
      <c r="N97" s="26">
        <v>17.8</v>
      </c>
      <c r="O97" s="26">
        <v>15</v>
      </c>
      <c r="P97" s="26">
        <v>16.899999999999999</v>
      </c>
      <c r="Q97" s="26">
        <v>7.1</v>
      </c>
      <c r="R97" s="26">
        <v>2.5</v>
      </c>
      <c r="S97" s="26">
        <v>9.8000000000000007</v>
      </c>
      <c r="T97" s="26">
        <v>1.5</v>
      </c>
      <c r="U97" s="26">
        <v>0</v>
      </c>
      <c r="V97" s="26">
        <v>0</v>
      </c>
      <c r="W97" s="26">
        <v>0</v>
      </c>
      <c r="X97" s="26">
        <v>0</v>
      </c>
      <c r="Y97" s="26">
        <v>0</v>
      </c>
      <c r="Z97" s="26">
        <v>0</v>
      </c>
      <c r="AA97" s="26">
        <v>0</v>
      </c>
      <c r="AB97" s="26">
        <v>0</v>
      </c>
      <c r="AC97" s="26">
        <v>5.6</v>
      </c>
      <c r="AD97" s="26">
        <v>7</v>
      </c>
      <c r="AE97" s="26">
        <v>5</v>
      </c>
      <c r="AF97" s="26">
        <v>4</v>
      </c>
      <c r="AG97" s="26">
        <v>5</v>
      </c>
      <c r="AH97" s="26">
        <v>2</v>
      </c>
      <c r="AI97" s="26">
        <v>0</v>
      </c>
      <c r="AJ97" s="26">
        <v>3</v>
      </c>
      <c r="AK97" s="26">
        <v>0</v>
      </c>
      <c r="AL97" s="26">
        <v>0</v>
      </c>
      <c r="AM97" s="26">
        <v>0</v>
      </c>
      <c r="AN97" s="26">
        <v>0</v>
      </c>
      <c r="AO97" s="26">
        <v>0</v>
      </c>
      <c r="AP97" s="26">
        <v>0</v>
      </c>
      <c r="AQ97" s="26">
        <v>0</v>
      </c>
      <c r="AR97" s="26">
        <v>0</v>
      </c>
      <c r="AS97" s="26">
        <v>0</v>
      </c>
      <c r="AT97" s="28">
        <v>1</v>
      </c>
      <c r="AU97" s="28">
        <v>4</v>
      </c>
      <c r="AV97" s="28">
        <v>3</v>
      </c>
      <c r="AW97" s="28">
        <v>2</v>
      </c>
      <c r="AX97" s="28">
        <v>3</v>
      </c>
      <c r="AY97" s="29">
        <v>67.400000000000006</v>
      </c>
      <c r="AZ97" s="29">
        <v>16.399999999999999</v>
      </c>
      <c r="BA97" s="30">
        <v>161</v>
      </c>
      <c r="BB97" s="29">
        <v>-0.4</v>
      </c>
      <c r="BC97" s="29">
        <v>-14.4</v>
      </c>
      <c r="BD97" s="31">
        <v>0.6</v>
      </c>
      <c r="BE97" s="30">
        <v>310</v>
      </c>
      <c r="BF97" s="32">
        <v>49.1</v>
      </c>
      <c r="BG97" s="30">
        <v>69</v>
      </c>
      <c r="BH97" s="30">
        <v>16541</v>
      </c>
      <c r="BI97" s="33">
        <v>3751</v>
      </c>
      <c r="BJ97" s="33">
        <v>121</v>
      </c>
      <c r="BK97" s="33">
        <v>2685</v>
      </c>
      <c r="BL97" s="33">
        <v>-244</v>
      </c>
      <c r="BM97" s="33">
        <v>1602</v>
      </c>
      <c r="BN97" s="34">
        <v>20.25</v>
      </c>
      <c r="BO97" s="33">
        <v>36</v>
      </c>
      <c r="BP97" s="33">
        <v>55</v>
      </c>
      <c r="BQ97" s="33">
        <v>-5300</v>
      </c>
      <c r="BR97" s="35">
        <v>7521</v>
      </c>
      <c r="BS97" s="35">
        <v>80</v>
      </c>
      <c r="BT97" s="35">
        <v>93</v>
      </c>
      <c r="BU97" s="36">
        <v>2.5</v>
      </c>
      <c r="BV97" s="36">
        <v>18</v>
      </c>
      <c r="BW97" s="36">
        <v>21.5</v>
      </c>
      <c r="BX97" s="36">
        <v>1.3</v>
      </c>
      <c r="BY97" s="36">
        <v>11.4</v>
      </c>
      <c r="BZ97" s="36">
        <v>66.900000000000006</v>
      </c>
      <c r="CA97" s="37">
        <v>59.6</v>
      </c>
      <c r="CB97" s="37">
        <v>20.399999999999999</v>
      </c>
      <c r="CC97" s="38">
        <v>87</v>
      </c>
      <c r="CD97" s="38">
        <v>954</v>
      </c>
      <c r="CE97" s="38">
        <v>0</v>
      </c>
      <c r="CF97" s="38">
        <v>70</v>
      </c>
      <c r="CG97" s="38">
        <v>4</v>
      </c>
      <c r="CH97" s="38">
        <v>1827</v>
      </c>
      <c r="CI97" s="37">
        <v>35.700000000000003</v>
      </c>
      <c r="CJ97" s="37">
        <v>2.1</v>
      </c>
      <c r="CK97" s="37">
        <v>-0.3</v>
      </c>
      <c r="CL97" s="39" t="s">
        <v>1564</v>
      </c>
    </row>
    <row r="98" spans="1:90">
      <c r="A98" s="42"/>
      <c r="B98" s="21" t="s">
        <v>2193</v>
      </c>
      <c r="C98" s="22" t="s">
        <v>2193</v>
      </c>
      <c r="D98" s="23" t="s">
        <v>234</v>
      </c>
      <c r="E98" s="23" t="s">
        <v>2194</v>
      </c>
      <c r="F98" s="24" t="s">
        <v>2195</v>
      </c>
      <c r="G98" s="23" t="s">
        <v>2196</v>
      </c>
      <c r="H98" s="23" t="s">
        <v>2197</v>
      </c>
      <c r="I98" s="25" t="s">
        <v>2198</v>
      </c>
      <c r="J98" s="26">
        <v>60.5844235</v>
      </c>
      <c r="K98" s="27">
        <v>27.70862</v>
      </c>
      <c r="L98" s="26">
        <v>3273</v>
      </c>
      <c r="M98" s="26">
        <v>13.6</v>
      </c>
      <c r="N98" s="26">
        <v>24.7</v>
      </c>
      <c r="O98" s="26">
        <v>6.1</v>
      </c>
      <c r="P98" s="26">
        <v>52.5</v>
      </c>
      <c r="Q98" s="26">
        <v>3.1</v>
      </c>
      <c r="R98" s="26">
        <v>0</v>
      </c>
      <c r="S98" s="26">
        <v>0</v>
      </c>
      <c r="T98" s="26">
        <v>0</v>
      </c>
      <c r="U98" s="26">
        <v>0</v>
      </c>
      <c r="V98" s="26">
        <v>0</v>
      </c>
      <c r="W98" s="26">
        <v>0</v>
      </c>
      <c r="X98" s="26">
        <v>0</v>
      </c>
      <c r="Y98" s="26">
        <v>0</v>
      </c>
      <c r="Z98" s="26">
        <v>0</v>
      </c>
      <c r="AA98" s="26">
        <v>0</v>
      </c>
      <c r="AB98" s="26">
        <v>0</v>
      </c>
      <c r="AC98" s="26">
        <v>0</v>
      </c>
      <c r="AD98" s="26">
        <v>3</v>
      </c>
      <c r="AE98" s="26">
        <v>5</v>
      </c>
      <c r="AF98" s="26">
        <v>1</v>
      </c>
      <c r="AG98" s="26">
        <v>12</v>
      </c>
      <c r="AH98" s="26">
        <v>0</v>
      </c>
      <c r="AI98" s="26">
        <v>0</v>
      </c>
      <c r="AJ98" s="26">
        <v>0</v>
      </c>
      <c r="AK98" s="26">
        <v>0</v>
      </c>
      <c r="AL98" s="26">
        <v>0</v>
      </c>
      <c r="AM98" s="26">
        <v>0</v>
      </c>
      <c r="AN98" s="26">
        <v>0</v>
      </c>
      <c r="AO98" s="26">
        <v>0</v>
      </c>
      <c r="AP98" s="26">
        <v>0</v>
      </c>
      <c r="AQ98" s="26">
        <v>0</v>
      </c>
      <c r="AR98" s="26">
        <v>0</v>
      </c>
      <c r="AS98" s="26">
        <v>0</v>
      </c>
      <c r="AT98" s="28">
        <v>0</v>
      </c>
      <c r="AU98" s="28">
        <v>2.5</v>
      </c>
      <c r="AV98" s="28">
        <v>3</v>
      </c>
      <c r="AW98" s="28">
        <v>3</v>
      </c>
      <c r="AX98" s="28">
        <v>4</v>
      </c>
      <c r="AY98" s="29">
        <v>65.8</v>
      </c>
      <c r="AZ98" s="29">
        <v>15.1</v>
      </c>
      <c r="BA98" s="30">
        <v>169</v>
      </c>
      <c r="BB98" s="29">
        <v>-6.9</v>
      </c>
      <c r="BC98" s="29">
        <v>-21</v>
      </c>
      <c r="BD98" s="31">
        <v>-5.2</v>
      </c>
      <c r="BE98" s="30">
        <v>262</v>
      </c>
      <c r="BF98" s="32">
        <v>104.2</v>
      </c>
      <c r="BG98" s="30">
        <v>66</v>
      </c>
      <c r="BH98" s="30">
        <v>12711</v>
      </c>
      <c r="BI98" s="33">
        <v>3324</v>
      </c>
      <c r="BJ98" s="33">
        <v>387</v>
      </c>
      <c r="BK98" s="33">
        <v>4408</v>
      </c>
      <c r="BL98" s="33">
        <v>-49</v>
      </c>
      <c r="BM98" s="33">
        <v>2582</v>
      </c>
      <c r="BN98" s="34">
        <v>20</v>
      </c>
      <c r="BO98" s="33">
        <v>45</v>
      </c>
      <c r="BP98" s="33">
        <v>62</v>
      </c>
      <c r="BQ98" s="33">
        <v>-5495</v>
      </c>
      <c r="BR98" s="35">
        <v>9291</v>
      </c>
      <c r="BS98" s="35">
        <v>132</v>
      </c>
      <c r="BT98" s="35">
        <v>100</v>
      </c>
      <c r="BU98" s="36">
        <v>2.2000000000000002</v>
      </c>
      <c r="BV98" s="36" t="s">
        <v>128</v>
      </c>
      <c r="BW98" s="36" t="s">
        <v>128</v>
      </c>
      <c r="BX98" s="36">
        <v>1.4</v>
      </c>
      <c r="BY98" s="36">
        <v>9.5</v>
      </c>
      <c r="BZ98" s="36">
        <v>72.2</v>
      </c>
      <c r="CA98" s="37">
        <v>60.8</v>
      </c>
      <c r="CB98" s="37">
        <v>41.6</v>
      </c>
      <c r="CC98" s="38">
        <v>184</v>
      </c>
      <c r="CD98" s="38">
        <v>1640</v>
      </c>
      <c r="CE98" s="38">
        <v>2</v>
      </c>
      <c r="CF98" s="38">
        <v>121</v>
      </c>
      <c r="CG98" s="38">
        <v>5</v>
      </c>
      <c r="CH98" s="38">
        <v>1631</v>
      </c>
      <c r="CI98" s="37" t="s">
        <v>128</v>
      </c>
      <c r="CJ98" s="37">
        <v>1.5</v>
      </c>
      <c r="CK98" s="37">
        <v>-0.9</v>
      </c>
      <c r="CL98" s="39" t="s">
        <v>2199</v>
      </c>
    </row>
    <row r="99" spans="1:90">
      <c r="A99" s="20">
        <v>47</v>
      </c>
      <c r="B99" s="21" t="s">
        <v>154</v>
      </c>
      <c r="C99" s="22" t="s">
        <v>155</v>
      </c>
      <c r="D99" s="23" t="s">
        <v>156</v>
      </c>
      <c r="E99" s="23" t="s">
        <v>157</v>
      </c>
      <c r="F99" s="24" t="s">
        <v>158</v>
      </c>
      <c r="G99" s="23" t="s">
        <v>159</v>
      </c>
      <c r="H99" s="23" t="s">
        <v>160</v>
      </c>
      <c r="I99" s="25" t="s">
        <v>161</v>
      </c>
      <c r="J99" s="26">
        <v>68.384429600000004</v>
      </c>
      <c r="K99" s="27">
        <v>23.636261300000001</v>
      </c>
      <c r="L99" s="26">
        <v>1873</v>
      </c>
      <c r="M99" s="26">
        <v>14.2</v>
      </c>
      <c r="N99" s="26">
        <v>1.9</v>
      </c>
      <c r="O99" s="26">
        <v>0</v>
      </c>
      <c r="P99" s="26">
        <v>49.3</v>
      </c>
      <c r="Q99" s="26">
        <v>10.199999999999999</v>
      </c>
      <c r="R99" s="26">
        <v>0</v>
      </c>
      <c r="S99" s="26">
        <v>1.8</v>
      </c>
      <c r="T99" s="26">
        <v>4.9000000000000004</v>
      </c>
      <c r="U99" s="26">
        <v>0</v>
      </c>
      <c r="V99" s="26">
        <v>0</v>
      </c>
      <c r="W99" s="26">
        <v>0</v>
      </c>
      <c r="X99" s="26">
        <v>0</v>
      </c>
      <c r="Y99" s="26">
        <v>0</v>
      </c>
      <c r="Z99" s="26">
        <v>0</v>
      </c>
      <c r="AA99" s="26">
        <v>0</v>
      </c>
      <c r="AB99" s="26">
        <v>0</v>
      </c>
      <c r="AC99" s="26">
        <v>17.600000000000001</v>
      </c>
      <c r="AD99" s="26">
        <v>2</v>
      </c>
      <c r="AE99" s="26">
        <v>0</v>
      </c>
      <c r="AF99" s="26">
        <v>0</v>
      </c>
      <c r="AG99" s="26">
        <v>9</v>
      </c>
      <c r="AH99" s="26">
        <v>2</v>
      </c>
      <c r="AI99" s="26">
        <v>0</v>
      </c>
      <c r="AJ99" s="26">
        <v>0</v>
      </c>
      <c r="AK99" s="26">
        <v>1</v>
      </c>
      <c r="AL99" s="26">
        <v>0</v>
      </c>
      <c r="AM99" s="26">
        <v>0</v>
      </c>
      <c r="AN99" s="26">
        <v>0</v>
      </c>
      <c r="AO99" s="26">
        <v>0</v>
      </c>
      <c r="AP99" s="26">
        <v>0</v>
      </c>
      <c r="AQ99" s="26">
        <v>0</v>
      </c>
      <c r="AR99" s="26">
        <v>0</v>
      </c>
      <c r="AS99" s="26">
        <v>0</v>
      </c>
      <c r="AT99" s="28">
        <v>3</v>
      </c>
      <c r="AU99" s="28">
        <v>3</v>
      </c>
      <c r="AV99" s="28">
        <v>2</v>
      </c>
      <c r="AW99" s="28">
        <v>3</v>
      </c>
      <c r="AX99" s="28">
        <v>4</v>
      </c>
      <c r="AY99" s="29">
        <v>62.3</v>
      </c>
      <c r="AZ99" s="29">
        <v>21.8</v>
      </c>
      <c r="BA99" s="30">
        <v>163</v>
      </c>
      <c r="BB99" s="29">
        <v>-0.2</v>
      </c>
      <c r="BC99" s="29">
        <v>-28.5</v>
      </c>
      <c r="BD99" s="31">
        <v>5.2</v>
      </c>
      <c r="BE99" s="30">
        <v>286</v>
      </c>
      <c r="BF99" s="32">
        <v>96.3</v>
      </c>
      <c r="BG99" s="30">
        <v>112</v>
      </c>
      <c r="BH99" s="30">
        <v>12454</v>
      </c>
      <c r="BI99" s="33">
        <v>3236</v>
      </c>
      <c r="BJ99" s="33">
        <v>182</v>
      </c>
      <c r="BK99" s="33">
        <v>3123</v>
      </c>
      <c r="BL99" s="33">
        <v>-254</v>
      </c>
      <c r="BM99" s="33">
        <v>4746</v>
      </c>
      <c r="BN99" s="34">
        <v>21.25</v>
      </c>
      <c r="BO99" s="33">
        <v>47</v>
      </c>
      <c r="BP99" s="33">
        <v>42</v>
      </c>
      <c r="BQ99" s="33">
        <v>-7919</v>
      </c>
      <c r="BR99" s="35">
        <v>8180</v>
      </c>
      <c r="BS99" s="35">
        <v>63</v>
      </c>
      <c r="BT99" s="35">
        <v>106</v>
      </c>
      <c r="BU99" s="36">
        <v>1.9</v>
      </c>
      <c r="BV99" s="36" t="s">
        <v>128</v>
      </c>
      <c r="BW99" s="36" t="s">
        <v>128</v>
      </c>
      <c r="BX99" s="36">
        <v>0.9</v>
      </c>
      <c r="BY99" s="36">
        <v>8.1999999999999993</v>
      </c>
      <c r="BZ99" s="36">
        <v>58.4</v>
      </c>
      <c r="CA99" s="37">
        <v>71.8</v>
      </c>
      <c r="CB99" s="37">
        <v>59.8</v>
      </c>
      <c r="CC99" s="38">
        <v>135</v>
      </c>
      <c r="CD99" s="38">
        <v>1333</v>
      </c>
      <c r="CE99" s="38">
        <v>1</v>
      </c>
      <c r="CF99" s="38">
        <v>105</v>
      </c>
      <c r="CG99" s="38">
        <v>6</v>
      </c>
      <c r="CH99" s="38">
        <v>1007</v>
      </c>
      <c r="CI99" s="37" t="s">
        <v>128</v>
      </c>
      <c r="CJ99" s="37">
        <v>7.5</v>
      </c>
      <c r="CK99" s="37">
        <v>0.4</v>
      </c>
      <c r="CL99" s="39" t="s">
        <v>162</v>
      </c>
    </row>
    <row r="100" spans="1:90">
      <c r="A100" s="20">
        <v>148</v>
      </c>
      <c r="B100" s="21" t="s">
        <v>428</v>
      </c>
      <c r="C100" s="22" t="s">
        <v>429</v>
      </c>
      <c r="D100" s="23" t="s">
        <v>156</v>
      </c>
      <c r="E100" s="23" t="s">
        <v>430</v>
      </c>
      <c r="F100" s="24" t="s">
        <v>431</v>
      </c>
      <c r="G100" s="23" t="s">
        <v>432</v>
      </c>
      <c r="H100" s="23" t="s">
        <v>433</v>
      </c>
      <c r="I100" s="25" t="s">
        <v>434</v>
      </c>
      <c r="J100" s="26">
        <v>68.906931799999995</v>
      </c>
      <c r="K100" s="27">
        <v>27.016014299999998</v>
      </c>
      <c r="L100" s="26">
        <v>6800</v>
      </c>
      <c r="M100" s="26">
        <v>36.4</v>
      </c>
      <c r="N100" s="26">
        <v>10.3</v>
      </c>
      <c r="O100" s="26">
        <v>6</v>
      </c>
      <c r="P100" s="26">
        <v>26.4</v>
      </c>
      <c r="Q100" s="26">
        <v>4.9000000000000004</v>
      </c>
      <c r="R100" s="26">
        <v>12.7</v>
      </c>
      <c r="S100" s="26">
        <v>2</v>
      </c>
      <c r="T100" s="26">
        <v>0.1</v>
      </c>
      <c r="U100" s="26">
        <v>0</v>
      </c>
      <c r="V100" s="26">
        <v>0</v>
      </c>
      <c r="W100" s="26">
        <v>0</v>
      </c>
      <c r="X100" s="26">
        <v>0</v>
      </c>
      <c r="Y100" s="26">
        <v>0</v>
      </c>
      <c r="Z100" s="26">
        <v>0</v>
      </c>
      <c r="AA100" s="26">
        <v>0</v>
      </c>
      <c r="AB100" s="26">
        <v>0</v>
      </c>
      <c r="AC100" s="26">
        <v>1.2</v>
      </c>
      <c r="AD100" s="26">
        <v>11</v>
      </c>
      <c r="AE100" s="26">
        <v>3</v>
      </c>
      <c r="AF100" s="26">
        <v>1</v>
      </c>
      <c r="AG100" s="26">
        <v>8</v>
      </c>
      <c r="AH100" s="26">
        <v>1</v>
      </c>
      <c r="AI100" s="26">
        <v>3</v>
      </c>
      <c r="AJ100" s="26">
        <v>0</v>
      </c>
      <c r="AK100" s="26">
        <v>0</v>
      </c>
      <c r="AL100" s="26">
        <v>0</v>
      </c>
      <c r="AM100" s="26">
        <v>0</v>
      </c>
      <c r="AN100" s="26">
        <v>0</v>
      </c>
      <c r="AO100" s="26">
        <v>0</v>
      </c>
      <c r="AP100" s="26">
        <v>0</v>
      </c>
      <c r="AQ100" s="26">
        <v>0</v>
      </c>
      <c r="AR100" s="26">
        <v>0</v>
      </c>
      <c r="AS100" s="26">
        <v>0</v>
      </c>
      <c r="AT100" s="28">
        <v>0</v>
      </c>
      <c r="AU100" s="28">
        <v>4</v>
      </c>
      <c r="AV100" s="28">
        <v>4</v>
      </c>
      <c r="AW100" s="28">
        <v>3</v>
      </c>
      <c r="AX100" s="28">
        <v>5</v>
      </c>
      <c r="AY100" s="29">
        <v>66.5</v>
      </c>
      <c r="AZ100" s="29">
        <v>15.5</v>
      </c>
      <c r="BA100" s="30">
        <v>143</v>
      </c>
      <c r="BB100" s="29">
        <v>0.3</v>
      </c>
      <c r="BC100" s="29">
        <v>-29.6</v>
      </c>
      <c r="BD100" s="31">
        <v>0.8</v>
      </c>
      <c r="BE100" s="30">
        <v>299</v>
      </c>
      <c r="BF100" s="32">
        <v>98.7</v>
      </c>
      <c r="BG100" s="30">
        <v>84</v>
      </c>
      <c r="BH100" s="30">
        <v>14953</v>
      </c>
      <c r="BI100" s="33">
        <v>3716</v>
      </c>
      <c r="BJ100" s="33">
        <v>347</v>
      </c>
      <c r="BK100" s="33">
        <v>2093</v>
      </c>
      <c r="BL100" s="33">
        <v>-111</v>
      </c>
      <c r="BM100" s="33">
        <v>3341</v>
      </c>
      <c r="BN100" s="34">
        <v>19</v>
      </c>
      <c r="BO100" s="33">
        <v>70</v>
      </c>
      <c r="BP100" s="33">
        <v>36</v>
      </c>
      <c r="BQ100" s="33">
        <v>-6681</v>
      </c>
      <c r="BR100" s="35">
        <v>7698</v>
      </c>
      <c r="BS100" s="35">
        <v>89</v>
      </c>
      <c r="BT100" s="35">
        <v>106</v>
      </c>
      <c r="BU100" s="36">
        <v>2.5</v>
      </c>
      <c r="BV100" s="36">
        <v>28.4</v>
      </c>
      <c r="BW100" s="36">
        <v>12.5</v>
      </c>
      <c r="BX100" s="36">
        <v>1</v>
      </c>
      <c r="BY100" s="36">
        <v>12.3</v>
      </c>
      <c r="BZ100" s="36">
        <v>56.6</v>
      </c>
      <c r="CA100" s="37">
        <v>62.2</v>
      </c>
      <c r="CB100" s="37">
        <v>31.5</v>
      </c>
      <c r="CC100" s="38">
        <v>144</v>
      </c>
      <c r="CD100" s="38">
        <v>1214</v>
      </c>
      <c r="CE100" s="38">
        <v>2</v>
      </c>
      <c r="CF100" s="38">
        <v>147</v>
      </c>
      <c r="CG100" s="38">
        <v>7</v>
      </c>
      <c r="CH100" s="38">
        <v>2619</v>
      </c>
      <c r="CI100" s="37">
        <v>46.6</v>
      </c>
      <c r="CJ100" s="37">
        <v>4.5999999999999996</v>
      </c>
      <c r="CK100" s="37">
        <v>0.4</v>
      </c>
      <c r="CL100" s="39" t="s">
        <v>435</v>
      </c>
    </row>
    <row r="101" spans="1:90">
      <c r="A101" s="20">
        <v>239</v>
      </c>
      <c r="B101" s="21" t="s">
        <v>688</v>
      </c>
      <c r="C101" s="22" t="s">
        <v>688</v>
      </c>
      <c r="D101" s="23" t="s">
        <v>156</v>
      </c>
      <c r="E101" s="23" t="s">
        <v>689</v>
      </c>
      <c r="F101" s="24" t="s">
        <v>690</v>
      </c>
      <c r="G101" s="23" t="s">
        <v>691</v>
      </c>
      <c r="H101" s="23" t="s">
        <v>692</v>
      </c>
      <c r="I101" s="25" t="s">
        <v>693</v>
      </c>
      <c r="J101" s="26">
        <v>65.735112700000002</v>
      </c>
      <c r="K101" s="27">
        <v>24.5694841</v>
      </c>
      <c r="L101" s="26">
        <v>21607</v>
      </c>
      <c r="M101" s="26">
        <v>13.3</v>
      </c>
      <c r="N101" s="26">
        <v>23.6</v>
      </c>
      <c r="O101" s="26">
        <v>8.6999999999999993</v>
      </c>
      <c r="P101" s="26">
        <v>16.8</v>
      </c>
      <c r="Q101" s="26">
        <v>2.2999999999999998</v>
      </c>
      <c r="R101" s="26">
        <v>32.299999999999997</v>
      </c>
      <c r="S101" s="26">
        <v>0</v>
      </c>
      <c r="T101" s="26">
        <v>0.8</v>
      </c>
      <c r="U101" s="26">
        <v>0</v>
      </c>
      <c r="V101" s="26">
        <v>0</v>
      </c>
      <c r="W101" s="26">
        <v>0</v>
      </c>
      <c r="X101" s="26">
        <v>0</v>
      </c>
      <c r="Y101" s="26">
        <v>0</v>
      </c>
      <c r="Z101" s="26">
        <v>0.1</v>
      </c>
      <c r="AA101" s="26">
        <v>1.3</v>
      </c>
      <c r="AB101" s="26">
        <v>0.7</v>
      </c>
      <c r="AC101" s="26">
        <v>0</v>
      </c>
      <c r="AD101" s="26">
        <v>6</v>
      </c>
      <c r="AE101" s="26">
        <v>10</v>
      </c>
      <c r="AF101" s="26">
        <v>4</v>
      </c>
      <c r="AG101" s="26">
        <v>7</v>
      </c>
      <c r="AH101" s="26">
        <v>1</v>
      </c>
      <c r="AI101" s="26">
        <v>15</v>
      </c>
      <c r="AJ101" s="26">
        <v>0</v>
      </c>
      <c r="AK101" s="26">
        <v>0</v>
      </c>
      <c r="AL101" s="26">
        <v>0</v>
      </c>
      <c r="AM101" s="26">
        <v>0</v>
      </c>
      <c r="AN101" s="26">
        <v>0</v>
      </c>
      <c r="AO101" s="26">
        <v>0</v>
      </c>
      <c r="AP101" s="26">
        <v>0</v>
      </c>
      <c r="AQ101" s="26">
        <v>0</v>
      </c>
      <c r="AR101" s="26">
        <v>0</v>
      </c>
      <c r="AS101" s="26">
        <v>0</v>
      </c>
      <c r="AT101" s="28">
        <v>0</v>
      </c>
      <c r="AU101" s="28">
        <v>2.5</v>
      </c>
      <c r="AV101" s="28">
        <v>2</v>
      </c>
      <c r="AW101" s="28">
        <v>1</v>
      </c>
      <c r="AX101" s="28">
        <v>1</v>
      </c>
      <c r="AY101" s="29">
        <v>56.3</v>
      </c>
      <c r="AZ101" s="29">
        <v>21.1</v>
      </c>
      <c r="BA101" s="30">
        <v>202</v>
      </c>
      <c r="BB101" s="29">
        <v>-4.0999999999999996</v>
      </c>
      <c r="BC101" s="29">
        <v>-21.4</v>
      </c>
      <c r="BD101" s="31">
        <v>-5.3</v>
      </c>
      <c r="BE101" s="30">
        <v>305</v>
      </c>
      <c r="BF101" s="32">
        <v>120.9</v>
      </c>
      <c r="BG101" s="30">
        <v>42</v>
      </c>
      <c r="BH101" s="30">
        <v>15898</v>
      </c>
      <c r="BI101" s="33">
        <v>4012</v>
      </c>
      <c r="BJ101" s="33">
        <v>284</v>
      </c>
      <c r="BK101" s="33">
        <v>3955</v>
      </c>
      <c r="BL101" s="33">
        <v>-206</v>
      </c>
      <c r="BM101" s="33">
        <v>1985</v>
      </c>
      <c r="BN101" s="34">
        <v>21.25</v>
      </c>
      <c r="BO101" s="33">
        <v>40</v>
      </c>
      <c r="BP101" s="33">
        <v>66</v>
      </c>
      <c r="BQ101" s="33">
        <v>-5954</v>
      </c>
      <c r="BR101" s="35">
        <v>7658</v>
      </c>
      <c r="BS101" s="35">
        <v>177</v>
      </c>
      <c r="BT101" s="35">
        <v>132</v>
      </c>
      <c r="BU101" s="36">
        <v>3.2</v>
      </c>
      <c r="BV101" s="36">
        <v>19.899999999999999</v>
      </c>
      <c r="BW101" s="36">
        <v>8</v>
      </c>
      <c r="BX101" s="36">
        <v>3.6</v>
      </c>
      <c r="BY101" s="36">
        <v>11.5</v>
      </c>
      <c r="BZ101" s="36">
        <v>63</v>
      </c>
      <c r="CA101" s="37">
        <v>55.3</v>
      </c>
      <c r="CB101" s="37">
        <v>21.9</v>
      </c>
      <c r="CC101" s="38">
        <v>323</v>
      </c>
      <c r="CD101" s="38">
        <v>818</v>
      </c>
      <c r="CE101" s="38">
        <v>4</v>
      </c>
      <c r="CF101" s="38">
        <v>187</v>
      </c>
      <c r="CG101" s="38">
        <v>13</v>
      </c>
      <c r="CH101" s="38">
        <v>304</v>
      </c>
      <c r="CI101" s="37">
        <v>39.9</v>
      </c>
      <c r="CJ101" s="37">
        <v>5.4</v>
      </c>
      <c r="CK101" s="37">
        <v>-1.1000000000000001</v>
      </c>
      <c r="CL101" s="39" t="s">
        <v>694</v>
      </c>
    </row>
    <row r="102" spans="1:90">
      <c r="A102" s="20">
        <v>240</v>
      </c>
      <c r="B102" s="21" t="s">
        <v>695</v>
      </c>
      <c r="C102" s="22" t="s">
        <v>695</v>
      </c>
      <c r="D102" s="23" t="s">
        <v>156</v>
      </c>
      <c r="E102" s="23" t="s">
        <v>696</v>
      </c>
      <c r="F102" s="24" t="s">
        <v>697</v>
      </c>
      <c r="G102" s="23" t="s">
        <v>698</v>
      </c>
      <c r="H102" s="23" t="s">
        <v>699</v>
      </c>
      <c r="I102" s="25" t="s">
        <v>700</v>
      </c>
      <c r="J102" s="26">
        <v>66.713792900000001</v>
      </c>
      <c r="K102" s="27">
        <v>27.429114200000001</v>
      </c>
      <c r="L102" s="26">
        <v>7651</v>
      </c>
      <c r="M102" s="26">
        <v>12</v>
      </c>
      <c r="N102" s="26">
        <v>10.6</v>
      </c>
      <c r="O102" s="26">
        <v>14.4</v>
      </c>
      <c r="P102" s="26">
        <v>39.9</v>
      </c>
      <c r="Q102" s="26">
        <v>0</v>
      </c>
      <c r="R102" s="26">
        <v>13.7</v>
      </c>
      <c r="S102" s="26">
        <v>0</v>
      </c>
      <c r="T102" s="26">
        <v>4.9000000000000004</v>
      </c>
      <c r="U102" s="26">
        <v>0</v>
      </c>
      <c r="V102" s="26">
        <v>0</v>
      </c>
      <c r="W102" s="26">
        <v>0</v>
      </c>
      <c r="X102" s="26">
        <v>0</v>
      </c>
      <c r="Y102" s="26">
        <v>0</v>
      </c>
      <c r="Z102" s="26">
        <v>0.1</v>
      </c>
      <c r="AA102" s="26">
        <v>0</v>
      </c>
      <c r="AB102" s="26">
        <v>0.3</v>
      </c>
      <c r="AC102" s="26">
        <v>4.2</v>
      </c>
      <c r="AD102" s="26">
        <v>4</v>
      </c>
      <c r="AE102" s="26">
        <v>4</v>
      </c>
      <c r="AF102" s="26">
        <v>5</v>
      </c>
      <c r="AG102" s="26">
        <v>15</v>
      </c>
      <c r="AH102" s="26">
        <v>0</v>
      </c>
      <c r="AI102" s="26">
        <v>5</v>
      </c>
      <c r="AJ102" s="26">
        <v>0</v>
      </c>
      <c r="AK102" s="26">
        <v>1</v>
      </c>
      <c r="AL102" s="26">
        <v>0</v>
      </c>
      <c r="AM102" s="26">
        <v>0</v>
      </c>
      <c r="AN102" s="26">
        <v>0</v>
      </c>
      <c r="AO102" s="26">
        <v>0</v>
      </c>
      <c r="AP102" s="26">
        <v>0</v>
      </c>
      <c r="AQ102" s="26">
        <v>0</v>
      </c>
      <c r="AR102" s="26">
        <v>0</v>
      </c>
      <c r="AS102" s="26">
        <v>0</v>
      </c>
      <c r="AT102" s="28">
        <v>1</v>
      </c>
      <c r="AU102" s="28">
        <v>1</v>
      </c>
      <c r="AV102" s="28">
        <v>2</v>
      </c>
      <c r="AW102" s="28">
        <v>3</v>
      </c>
      <c r="AX102" s="28">
        <v>3</v>
      </c>
      <c r="AY102" s="29">
        <v>58.1</v>
      </c>
      <c r="AZ102" s="29">
        <v>21.3</v>
      </c>
      <c r="BA102" s="30">
        <v>217</v>
      </c>
      <c r="BB102" s="29">
        <v>-9.1</v>
      </c>
      <c r="BC102" s="29">
        <v>-32.200000000000003</v>
      </c>
      <c r="BD102" s="31">
        <v>-15.3</v>
      </c>
      <c r="BE102" s="30">
        <v>277</v>
      </c>
      <c r="BF102" s="32">
        <v>91.5</v>
      </c>
      <c r="BG102" s="30">
        <v>56</v>
      </c>
      <c r="BH102" s="30">
        <v>14356</v>
      </c>
      <c r="BI102" s="33">
        <v>3675</v>
      </c>
      <c r="BJ102" s="33">
        <v>156</v>
      </c>
      <c r="BK102" s="33">
        <v>4205</v>
      </c>
      <c r="BL102" s="33">
        <v>-515</v>
      </c>
      <c r="BM102" s="33">
        <v>3313</v>
      </c>
      <c r="BN102" s="34">
        <v>21</v>
      </c>
      <c r="BO102" s="33">
        <v>44</v>
      </c>
      <c r="BP102" s="33">
        <v>65</v>
      </c>
      <c r="BQ102" s="33">
        <v>-7084</v>
      </c>
      <c r="BR102" s="35">
        <v>6574</v>
      </c>
      <c r="BS102" s="35">
        <v>111</v>
      </c>
      <c r="BT102" s="35">
        <v>115</v>
      </c>
      <c r="BU102" s="36">
        <v>2.8</v>
      </c>
      <c r="BV102" s="36">
        <v>9.1999999999999993</v>
      </c>
      <c r="BW102" s="36">
        <v>12.6</v>
      </c>
      <c r="BX102" s="36">
        <v>1.6</v>
      </c>
      <c r="BY102" s="36">
        <v>7</v>
      </c>
      <c r="BZ102" s="36">
        <v>79.900000000000006</v>
      </c>
      <c r="CA102" s="37">
        <v>62.2</v>
      </c>
      <c r="CB102" s="37">
        <v>29.7</v>
      </c>
      <c r="CC102" s="38">
        <v>211</v>
      </c>
      <c r="CD102" s="38">
        <v>817</v>
      </c>
      <c r="CE102" s="38">
        <v>3</v>
      </c>
      <c r="CF102" s="38">
        <v>235</v>
      </c>
      <c r="CG102" s="38">
        <v>9</v>
      </c>
      <c r="CH102" s="38">
        <v>2018</v>
      </c>
      <c r="CI102" s="37">
        <v>37.1</v>
      </c>
      <c r="CJ102" s="37">
        <v>3.3</v>
      </c>
      <c r="CK102" s="37">
        <v>-0.4</v>
      </c>
      <c r="CL102" s="39" t="s">
        <v>701</v>
      </c>
    </row>
    <row r="103" spans="1:90">
      <c r="A103" s="20">
        <v>320</v>
      </c>
      <c r="B103" s="21" t="s">
        <v>702</v>
      </c>
      <c r="C103" s="22" t="s">
        <v>702</v>
      </c>
      <c r="D103" s="23" t="s">
        <v>156</v>
      </c>
      <c r="E103" s="23" t="s">
        <v>703</v>
      </c>
      <c r="F103" s="24" t="s">
        <v>704</v>
      </c>
      <c r="G103" s="23" t="s">
        <v>705</v>
      </c>
      <c r="H103" s="23" t="s">
        <v>706</v>
      </c>
      <c r="I103" s="25" t="s">
        <v>707</v>
      </c>
      <c r="J103" s="26">
        <v>65.801140099999998</v>
      </c>
      <c r="K103" s="27">
        <v>24.545201899999999</v>
      </c>
      <c r="L103" s="26">
        <v>8302</v>
      </c>
      <c r="M103" s="26">
        <v>3.9</v>
      </c>
      <c r="N103" s="26">
        <v>5.9</v>
      </c>
      <c r="O103" s="26">
        <v>8.1</v>
      </c>
      <c r="P103" s="26">
        <v>43.2</v>
      </c>
      <c r="Q103" s="26">
        <v>0.8</v>
      </c>
      <c r="R103" s="26">
        <v>15.9</v>
      </c>
      <c r="S103" s="26">
        <v>0</v>
      </c>
      <c r="T103" s="26">
        <v>0.7</v>
      </c>
      <c r="U103" s="26">
        <v>0</v>
      </c>
      <c r="V103" s="26">
        <v>0</v>
      </c>
      <c r="W103" s="26">
        <v>0</v>
      </c>
      <c r="X103" s="26">
        <v>0</v>
      </c>
      <c r="Y103" s="26">
        <v>0</v>
      </c>
      <c r="Z103" s="26">
        <v>0</v>
      </c>
      <c r="AA103" s="26">
        <v>0</v>
      </c>
      <c r="AB103" s="26">
        <v>0</v>
      </c>
      <c r="AC103" s="26">
        <v>21.5</v>
      </c>
      <c r="AD103" s="26">
        <v>1</v>
      </c>
      <c r="AE103" s="26">
        <v>2</v>
      </c>
      <c r="AF103" s="26">
        <v>3</v>
      </c>
      <c r="AG103" s="26">
        <v>16</v>
      </c>
      <c r="AH103" s="26">
        <v>0</v>
      </c>
      <c r="AI103" s="26">
        <v>5</v>
      </c>
      <c r="AJ103" s="26">
        <v>0</v>
      </c>
      <c r="AK103" s="26">
        <v>0</v>
      </c>
      <c r="AL103" s="26">
        <v>0</v>
      </c>
      <c r="AM103" s="26">
        <v>0</v>
      </c>
      <c r="AN103" s="26">
        <v>0</v>
      </c>
      <c r="AO103" s="26">
        <v>0</v>
      </c>
      <c r="AP103" s="26">
        <v>0</v>
      </c>
      <c r="AQ103" s="26">
        <v>0</v>
      </c>
      <c r="AR103" s="26">
        <v>0</v>
      </c>
      <c r="AS103" s="26">
        <v>0</v>
      </c>
      <c r="AT103" s="28">
        <v>8</v>
      </c>
      <c r="AU103" s="28">
        <v>3</v>
      </c>
      <c r="AV103" s="28">
        <v>4</v>
      </c>
      <c r="AW103" s="28">
        <v>4</v>
      </c>
      <c r="AX103" s="28">
        <v>3</v>
      </c>
      <c r="AY103" s="29">
        <v>66.5</v>
      </c>
      <c r="AZ103" s="29">
        <v>16</v>
      </c>
      <c r="BA103" s="30">
        <v>162</v>
      </c>
      <c r="BB103" s="29">
        <v>-3.2</v>
      </c>
      <c r="BC103" s="29">
        <v>-20.5</v>
      </c>
      <c r="BD103" s="31">
        <v>-2.2999999999999998</v>
      </c>
      <c r="BE103" s="30">
        <v>343</v>
      </c>
      <c r="BF103" s="32">
        <v>73.900000000000006</v>
      </c>
      <c r="BG103" s="30">
        <v>54</v>
      </c>
      <c r="BH103" s="30">
        <v>16912</v>
      </c>
      <c r="BI103" s="33">
        <v>4131</v>
      </c>
      <c r="BJ103" s="33">
        <v>432</v>
      </c>
      <c r="BK103" s="33">
        <v>2070</v>
      </c>
      <c r="BL103" s="33">
        <v>189</v>
      </c>
      <c r="BM103" s="33">
        <v>1525</v>
      </c>
      <c r="BN103" s="34">
        <v>21.25</v>
      </c>
      <c r="BO103" s="33">
        <v>53</v>
      </c>
      <c r="BP103" s="33">
        <v>43</v>
      </c>
      <c r="BQ103" s="33">
        <v>-5475</v>
      </c>
      <c r="BR103" s="35">
        <v>5788</v>
      </c>
      <c r="BS103" s="35">
        <v>97</v>
      </c>
      <c r="BT103" s="35">
        <v>141</v>
      </c>
      <c r="BU103" s="36">
        <v>2.5</v>
      </c>
      <c r="BV103" s="36">
        <v>11.3</v>
      </c>
      <c r="BW103" s="36">
        <v>10</v>
      </c>
      <c r="BX103" s="36">
        <v>1.3</v>
      </c>
      <c r="BY103" s="36">
        <v>6.4</v>
      </c>
      <c r="BZ103" s="36">
        <v>64</v>
      </c>
      <c r="CA103" s="37">
        <v>66</v>
      </c>
      <c r="CB103" s="37">
        <v>17.100000000000001</v>
      </c>
      <c r="CC103" s="38">
        <v>84</v>
      </c>
      <c r="CD103" s="38">
        <v>1006</v>
      </c>
      <c r="CE103" s="38">
        <v>3</v>
      </c>
      <c r="CF103" s="38">
        <v>51</v>
      </c>
      <c r="CG103" s="38">
        <v>5</v>
      </c>
      <c r="CH103" s="38">
        <v>520</v>
      </c>
      <c r="CI103" s="37">
        <v>34.9</v>
      </c>
      <c r="CJ103" s="37">
        <v>3.6</v>
      </c>
      <c r="CK103" s="37">
        <v>-0.9</v>
      </c>
      <c r="CL103" s="39" t="s">
        <v>708</v>
      </c>
    </row>
    <row r="104" spans="1:90">
      <c r="A104" s="20">
        <v>260</v>
      </c>
      <c r="B104" s="21" t="s">
        <v>767</v>
      </c>
      <c r="C104" s="22" t="s">
        <v>767</v>
      </c>
      <c r="D104" s="23" t="s">
        <v>156</v>
      </c>
      <c r="E104" s="23" t="s">
        <v>768</v>
      </c>
      <c r="F104" s="24" t="s">
        <v>769</v>
      </c>
      <c r="G104" s="23" t="s">
        <v>770</v>
      </c>
      <c r="H104" s="23" t="s">
        <v>771</v>
      </c>
      <c r="I104" s="25" t="s">
        <v>772</v>
      </c>
      <c r="J104" s="26">
        <v>67.656341400000002</v>
      </c>
      <c r="K104" s="27">
        <v>24.908959899999999</v>
      </c>
      <c r="L104" s="26">
        <v>6389</v>
      </c>
      <c r="M104" s="26">
        <v>12.8</v>
      </c>
      <c r="N104" s="26">
        <v>3.1</v>
      </c>
      <c r="O104" s="26">
        <v>19.3</v>
      </c>
      <c r="P104" s="26">
        <v>41.6</v>
      </c>
      <c r="Q104" s="26">
        <v>0</v>
      </c>
      <c r="R104" s="26">
        <v>23.1</v>
      </c>
      <c r="S104" s="26">
        <v>0</v>
      </c>
      <c r="T104" s="26">
        <v>0.1</v>
      </c>
      <c r="U104" s="26">
        <v>0</v>
      </c>
      <c r="V104" s="26">
        <v>0</v>
      </c>
      <c r="W104" s="26">
        <v>0</v>
      </c>
      <c r="X104" s="26">
        <v>0</v>
      </c>
      <c r="Y104" s="26">
        <v>0</v>
      </c>
      <c r="Z104" s="26">
        <v>0</v>
      </c>
      <c r="AA104" s="26">
        <v>0</v>
      </c>
      <c r="AB104" s="26">
        <v>0</v>
      </c>
      <c r="AC104" s="26">
        <v>0</v>
      </c>
      <c r="AD104" s="26">
        <v>3</v>
      </c>
      <c r="AE104" s="26">
        <v>0</v>
      </c>
      <c r="AF104" s="26">
        <v>5</v>
      </c>
      <c r="AG104" s="26">
        <v>12</v>
      </c>
      <c r="AH104" s="26">
        <v>0</v>
      </c>
      <c r="AI104" s="26">
        <v>7</v>
      </c>
      <c r="AJ104" s="26">
        <v>0</v>
      </c>
      <c r="AK104" s="26">
        <v>0</v>
      </c>
      <c r="AL104" s="26">
        <v>0</v>
      </c>
      <c r="AM104" s="26">
        <v>0</v>
      </c>
      <c r="AN104" s="26">
        <v>0</v>
      </c>
      <c r="AO104" s="26">
        <v>0</v>
      </c>
      <c r="AP104" s="26">
        <v>0</v>
      </c>
      <c r="AQ104" s="26">
        <v>0</v>
      </c>
      <c r="AR104" s="26">
        <v>0</v>
      </c>
      <c r="AS104" s="26">
        <v>0</v>
      </c>
      <c r="AT104" s="28">
        <v>0</v>
      </c>
      <c r="AU104" s="28">
        <v>5</v>
      </c>
      <c r="AV104" s="28">
        <v>2</v>
      </c>
      <c r="AW104" s="28">
        <v>4</v>
      </c>
      <c r="AX104" s="28">
        <v>4</v>
      </c>
      <c r="AY104" s="29">
        <v>72.5</v>
      </c>
      <c r="AZ104" s="29">
        <v>11.5</v>
      </c>
      <c r="BA104" s="30">
        <v>122</v>
      </c>
      <c r="BB104" s="29">
        <v>3.3</v>
      </c>
      <c r="BC104" s="29">
        <v>-13.5</v>
      </c>
      <c r="BD104" s="31">
        <v>8.8000000000000007</v>
      </c>
      <c r="BE104" s="30">
        <v>305</v>
      </c>
      <c r="BF104" s="32">
        <v>111.5</v>
      </c>
      <c r="BG104" s="30">
        <v>122</v>
      </c>
      <c r="BH104" s="30">
        <v>14555</v>
      </c>
      <c r="BI104" s="33">
        <v>4293</v>
      </c>
      <c r="BJ104" s="33">
        <v>675</v>
      </c>
      <c r="BK104" s="33">
        <v>4819</v>
      </c>
      <c r="BL104" s="33">
        <v>4</v>
      </c>
      <c r="BM104" s="33">
        <v>3301</v>
      </c>
      <c r="BN104" s="34">
        <v>20.25</v>
      </c>
      <c r="BO104" s="33">
        <v>39</v>
      </c>
      <c r="BP104" s="33">
        <v>68</v>
      </c>
      <c r="BQ104" s="33">
        <v>-7078</v>
      </c>
      <c r="BR104" s="35">
        <v>6367</v>
      </c>
      <c r="BS104" s="35">
        <v>73</v>
      </c>
      <c r="BT104" s="35">
        <v>150</v>
      </c>
      <c r="BU104" s="36">
        <v>1.8</v>
      </c>
      <c r="BV104" s="36">
        <v>19.8</v>
      </c>
      <c r="BW104" s="36">
        <v>16.7</v>
      </c>
      <c r="BX104" s="36">
        <v>0.6</v>
      </c>
      <c r="BY104" s="36">
        <v>5.9</v>
      </c>
      <c r="BZ104" s="36">
        <v>55.2</v>
      </c>
      <c r="CA104" s="37">
        <v>65</v>
      </c>
      <c r="CB104" s="37">
        <v>37.9</v>
      </c>
      <c r="CC104" s="38">
        <v>118</v>
      </c>
      <c r="CD104" s="38">
        <v>1147</v>
      </c>
      <c r="CE104" s="38">
        <v>2</v>
      </c>
      <c r="CF104" s="38">
        <v>161</v>
      </c>
      <c r="CG104" s="38">
        <v>13</v>
      </c>
      <c r="CH104" s="38">
        <v>3095</v>
      </c>
      <c r="CI104" s="37">
        <v>40.5</v>
      </c>
      <c r="CJ104" s="37">
        <v>3.1</v>
      </c>
      <c r="CK104" s="37">
        <v>-0.6</v>
      </c>
      <c r="CL104" s="39" t="s">
        <v>773</v>
      </c>
    </row>
    <row r="105" spans="1:90">
      <c r="A105" s="20">
        <v>272</v>
      </c>
      <c r="B105" s="21" t="s">
        <v>804</v>
      </c>
      <c r="C105" s="22" t="s">
        <v>804</v>
      </c>
      <c r="D105" s="23" t="s">
        <v>156</v>
      </c>
      <c r="E105" s="23" t="s">
        <v>805</v>
      </c>
      <c r="F105" s="24" t="s">
        <v>806</v>
      </c>
      <c r="G105" s="23" t="s">
        <v>807</v>
      </c>
      <c r="H105" s="23" t="s">
        <v>808</v>
      </c>
      <c r="I105" s="25" t="s">
        <v>809</v>
      </c>
      <c r="J105" s="26">
        <v>67.330997999999994</v>
      </c>
      <c r="K105" s="27">
        <v>23.778613100000001</v>
      </c>
      <c r="L105" s="26">
        <v>3836</v>
      </c>
      <c r="M105" s="26">
        <v>12.3</v>
      </c>
      <c r="N105" s="26">
        <v>7.4</v>
      </c>
      <c r="O105" s="26">
        <v>14.8</v>
      </c>
      <c r="P105" s="26">
        <v>30.6</v>
      </c>
      <c r="Q105" s="26">
        <v>2.7</v>
      </c>
      <c r="R105" s="26">
        <v>32.200000000000003</v>
      </c>
      <c r="S105" s="26">
        <v>0</v>
      </c>
      <c r="T105" s="26">
        <v>0</v>
      </c>
      <c r="U105" s="26">
        <v>0</v>
      </c>
      <c r="V105" s="26">
        <v>0</v>
      </c>
      <c r="W105" s="26">
        <v>0</v>
      </c>
      <c r="X105" s="26">
        <v>0</v>
      </c>
      <c r="Y105" s="26">
        <v>0</v>
      </c>
      <c r="Z105" s="26">
        <v>0</v>
      </c>
      <c r="AA105" s="26">
        <v>0</v>
      </c>
      <c r="AB105" s="26">
        <v>0</v>
      </c>
      <c r="AC105" s="26">
        <v>0</v>
      </c>
      <c r="AD105" s="26">
        <v>3</v>
      </c>
      <c r="AE105" s="26">
        <v>1</v>
      </c>
      <c r="AF105" s="26">
        <v>3</v>
      </c>
      <c r="AG105" s="26">
        <v>7</v>
      </c>
      <c r="AH105" s="26">
        <v>0</v>
      </c>
      <c r="AI105" s="26">
        <v>7</v>
      </c>
      <c r="AJ105" s="26">
        <v>0</v>
      </c>
      <c r="AK105" s="26">
        <v>0</v>
      </c>
      <c r="AL105" s="26">
        <v>0</v>
      </c>
      <c r="AM105" s="26">
        <v>0</v>
      </c>
      <c r="AN105" s="26">
        <v>0</v>
      </c>
      <c r="AO105" s="26">
        <v>0</v>
      </c>
      <c r="AP105" s="26">
        <v>0</v>
      </c>
      <c r="AQ105" s="26">
        <v>0</v>
      </c>
      <c r="AR105" s="26">
        <v>0</v>
      </c>
      <c r="AS105" s="26">
        <v>0</v>
      </c>
      <c r="AT105" s="28">
        <v>0</v>
      </c>
      <c r="AU105" s="28">
        <v>3.5</v>
      </c>
      <c r="AV105" s="28">
        <v>3</v>
      </c>
      <c r="AW105" s="28">
        <v>5</v>
      </c>
      <c r="AX105" s="28">
        <v>3</v>
      </c>
      <c r="AY105" s="29">
        <v>66.7</v>
      </c>
      <c r="AZ105" s="29">
        <v>16.5</v>
      </c>
      <c r="BA105" s="30">
        <v>152</v>
      </c>
      <c r="BB105" s="29">
        <v>-0.1</v>
      </c>
      <c r="BC105" s="29">
        <v>-22.5</v>
      </c>
      <c r="BD105" s="31">
        <v>1.5</v>
      </c>
      <c r="BE105" s="30">
        <v>287</v>
      </c>
      <c r="BF105" s="32">
        <v>95.8</v>
      </c>
      <c r="BG105" s="30">
        <v>115</v>
      </c>
      <c r="BH105" s="30">
        <v>13300</v>
      </c>
      <c r="BI105" s="33">
        <v>3695</v>
      </c>
      <c r="BJ105" s="33">
        <v>177</v>
      </c>
      <c r="BK105" s="33">
        <v>2415</v>
      </c>
      <c r="BL105" s="33">
        <v>270</v>
      </c>
      <c r="BM105" s="33">
        <v>3353</v>
      </c>
      <c r="BN105" s="34">
        <v>20</v>
      </c>
      <c r="BO105" s="33">
        <v>51</v>
      </c>
      <c r="BP105" s="33">
        <v>42</v>
      </c>
      <c r="BQ105" s="33">
        <v>-6100</v>
      </c>
      <c r="BR105" s="35">
        <v>6496</v>
      </c>
      <c r="BS105" s="35">
        <v>73</v>
      </c>
      <c r="BT105" s="35">
        <v>133</v>
      </c>
      <c r="BU105" s="36">
        <v>1.4</v>
      </c>
      <c r="BV105" s="36" t="s">
        <v>128</v>
      </c>
      <c r="BW105" s="36" t="s">
        <v>128</v>
      </c>
      <c r="BX105" s="36">
        <v>0.6</v>
      </c>
      <c r="BY105" s="36">
        <v>5.8</v>
      </c>
      <c r="BZ105" s="36">
        <v>64</v>
      </c>
      <c r="CA105" s="37">
        <v>69.3</v>
      </c>
      <c r="CB105" s="37">
        <v>43.3</v>
      </c>
      <c r="CC105" s="38">
        <v>106</v>
      </c>
      <c r="CD105" s="38">
        <v>881</v>
      </c>
      <c r="CE105" s="38">
        <v>2</v>
      </c>
      <c r="CF105" s="38">
        <v>70</v>
      </c>
      <c r="CG105" s="38">
        <v>6</v>
      </c>
      <c r="CH105" s="38">
        <v>2369</v>
      </c>
      <c r="CI105" s="37" t="s">
        <v>128</v>
      </c>
      <c r="CJ105" s="37">
        <v>4.9000000000000004</v>
      </c>
      <c r="CK105" s="37">
        <v>-0.4</v>
      </c>
      <c r="CL105" s="39" t="s">
        <v>810</v>
      </c>
    </row>
    <row r="106" spans="1:90">
      <c r="A106" s="42"/>
      <c r="B106" s="21" t="s">
        <v>1192</v>
      </c>
      <c r="C106" s="22" t="s">
        <v>1192</v>
      </c>
      <c r="D106" s="23" t="s">
        <v>156</v>
      </c>
      <c r="E106" s="23" t="s">
        <v>1193</v>
      </c>
      <c r="F106" s="24" t="s">
        <v>1194</v>
      </c>
      <c r="G106" s="23" t="s">
        <v>1195</v>
      </c>
      <c r="H106" s="23" t="s">
        <v>1196</v>
      </c>
      <c r="I106" s="25" t="s">
        <v>1197</v>
      </c>
      <c r="J106" s="26">
        <v>67.955739899999998</v>
      </c>
      <c r="K106" s="27">
        <v>23.680948699999998</v>
      </c>
      <c r="L106" s="26">
        <v>2346</v>
      </c>
      <c r="M106" s="26">
        <v>14.5</v>
      </c>
      <c r="N106" s="26">
        <v>25.7</v>
      </c>
      <c r="O106" s="26">
        <v>8.4</v>
      </c>
      <c r="P106" s="26">
        <v>42.6</v>
      </c>
      <c r="Q106" s="26">
        <v>0</v>
      </c>
      <c r="R106" s="26">
        <v>8.9</v>
      </c>
      <c r="S106" s="26">
        <v>0</v>
      </c>
      <c r="T106" s="26">
        <v>0</v>
      </c>
      <c r="U106" s="26">
        <v>0</v>
      </c>
      <c r="V106" s="26">
        <v>0</v>
      </c>
      <c r="W106" s="26">
        <v>0</v>
      </c>
      <c r="X106" s="26">
        <v>0</v>
      </c>
      <c r="Y106" s="26">
        <v>0</v>
      </c>
      <c r="Z106" s="26">
        <v>0</v>
      </c>
      <c r="AA106" s="26">
        <v>0</v>
      </c>
      <c r="AB106" s="26">
        <v>0</v>
      </c>
      <c r="AC106" s="26">
        <v>0</v>
      </c>
      <c r="AD106" s="26">
        <v>3</v>
      </c>
      <c r="AE106" s="26">
        <v>6</v>
      </c>
      <c r="AF106" s="26">
        <v>1</v>
      </c>
      <c r="AG106" s="26">
        <v>9</v>
      </c>
      <c r="AH106" s="26">
        <v>0</v>
      </c>
      <c r="AI106" s="26">
        <v>2</v>
      </c>
      <c r="AJ106" s="26">
        <v>0</v>
      </c>
      <c r="AK106" s="26">
        <v>0</v>
      </c>
      <c r="AL106" s="26">
        <v>0</v>
      </c>
      <c r="AM106" s="26">
        <v>0</v>
      </c>
      <c r="AN106" s="26">
        <v>0</v>
      </c>
      <c r="AO106" s="26">
        <v>0</v>
      </c>
      <c r="AP106" s="26">
        <v>0</v>
      </c>
      <c r="AQ106" s="26">
        <v>0</v>
      </c>
      <c r="AR106" s="26">
        <v>0</v>
      </c>
      <c r="AS106" s="26">
        <v>0</v>
      </c>
      <c r="AT106" s="28">
        <v>0</v>
      </c>
      <c r="AU106" s="28">
        <v>4</v>
      </c>
      <c r="AV106" s="28">
        <v>2</v>
      </c>
      <c r="AW106" s="28">
        <v>4</v>
      </c>
      <c r="AX106" s="28">
        <v>3</v>
      </c>
      <c r="AY106" s="29">
        <v>66.3</v>
      </c>
      <c r="AZ106" s="29">
        <v>15.2</v>
      </c>
      <c r="BA106" s="30">
        <v>158</v>
      </c>
      <c r="BB106" s="29">
        <v>-2.2999999999999998</v>
      </c>
      <c r="BC106" s="29">
        <v>-19.399999999999999</v>
      </c>
      <c r="BD106" s="31">
        <v>-0.4</v>
      </c>
      <c r="BE106" s="30">
        <v>299</v>
      </c>
      <c r="BF106" s="32">
        <v>100.1</v>
      </c>
      <c r="BG106" s="30">
        <v>107</v>
      </c>
      <c r="BH106" s="30">
        <v>13969</v>
      </c>
      <c r="BI106" s="33">
        <v>3564</v>
      </c>
      <c r="BJ106" s="33">
        <v>271</v>
      </c>
      <c r="BK106" s="33">
        <v>3806</v>
      </c>
      <c r="BL106" s="33">
        <v>44</v>
      </c>
      <c r="BM106" s="33">
        <v>3618</v>
      </c>
      <c r="BN106" s="34">
        <v>21.5</v>
      </c>
      <c r="BO106" s="33">
        <v>18</v>
      </c>
      <c r="BP106" s="33">
        <v>57</v>
      </c>
      <c r="BQ106" s="33">
        <v>-6802</v>
      </c>
      <c r="BR106" s="35">
        <v>6759</v>
      </c>
      <c r="BS106" s="35">
        <v>81</v>
      </c>
      <c r="BT106" s="35">
        <v>146</v>
      </c>
      <c r="BU106" s="36">
        <v>1.8</v>
      </c>
      <c r="BV106" s="36" t="s">
        <v>128</v>
      </c>
      <c r="BW106" s="36" t="s">
        <v>128</v>
      </c>
      <c r="BX106" s="36" t="s">
        <v>128</v>
      </c>
      <c r="BY106" s="36">
        <v>7</v>
      </c>
      <c r="BZ106" s="36">
        <v>65</v>
      </c>
      <c r="CA106" s="37">
        <v>62.5</v>
      </c>
      <c r="CB106" s="37">
        <v>45.6</v>
      </c>
      <c r="CC106" s="38">
        <v>135</v>
      </c>
      <c r="CD106" s="38">
        <v>877</v>
      </c>
      <c r="CE106" s="38">
        <v>2</v>
      </c>
      <c r="CF106" s="38">
        <v>69</v>
      </c>
      <c r="CG106" s="38">
        <v>3</v>
      </c>
      <c r="CH106" s="38">
        <v>1058</v>
      </c>
      <c r="CI106" s="37" t="s">
        <v>128</v>
      </c>
      <c r="CJ106" s="37">
        <v>3.4</v>
      </c>
      <c r="CK106" s="37">
        <v>-0.4</v>
      </c>
      <c r="CL106" s="39" t="s">
        <v>1198</v>
      </c>
    </row>
    <row r="107" spans="1:90">
      <c r="A107" s="42"/>
      <c r="B107" s="21" t="s">
        <v>1404</v>
      </c>
      <c r="C107" s="22" t="s">
        <v>1404</v>
      </c>
      <c r="D107" s="23" t="s">
        <v>156</v>
      </c>
      <c r="E107" s="23" t="s">
        <v>1405</v>
      </c>
      <c r="F107" s="24" t="s">
        <v>1406</v>
      </c>
      <c r="G107" s="23" t="s">
        <v>1407</v>
      </c>
      <c r="H107" s="23" t="s">
        <v>1408</v>
      </c>
      <c r="I107" s="25" t="s">
        <v>1409</v>
      </c>
      <c r="J107" s="26">
        <v>67.1089427</v>
      </c>
      <c r="K107" s="27">
        <v>27.5153623</v>
      </c>
      <c r="L107" s="26">
        <v>948</v>
      </c>
      <c r="M107" s="26">
        <v>4.2</v>
      </c>
      <c r="N107" s="26">
        <v>0</v>
      </c>
      <c r="O107" s="26">
        <v>11.1</v>
      </c>
      <c r="P107" s="26">
        <v>31.9</v>
      </c>
      <c r="Q107" s="26">
        <v>11.8</v>
      </c>
      <c r="R107" s="26">
        <v>18.399999999999999</v>
      </c>
      <c r="S107" s="26">
        <v>0</v>
      </c>
      <c r="T107" s="26">
        <v>4.2</v>
      </c>
      <c r="U107" s="26">
        <v>0</v>
      </c>
      <c r="V107" s="26">
        <v>0</v>
      </c>
      <c r="W107" s="26">
        <v>0</v>
      </c>
      <c r="X107" s="26">
        <v>0</v>
      </c>
      <c r="Y107" s="26">
        <v>0</v>
      </c>
      <c r="Z107" s="26">
        <v>0</v>
      </c>
      <c r="AA107" s="26">
        <v>0</v>
      </c>
      <c r="AB107" s="26">
        <v>0</v>
      </c>
      <c r="AC107" s="26">
        <v>18.399999999999999</v>
      </c>
      <c r="AD107" s="26">
        <v>0</v>
      </c>
      <c r="AE107" s="26">
        <v>0</v>
      </c>
      <c r="AF107" s="26">
        <v>2</v>
      </c>
      <c r="AG107" s="26">
        <v>5</v>
      </c>
      <c r="AH107" s="26">
        <v>2</v>
      </c>
      <c r="AI107" s="26">
        <v>3</v>
      </c>
      <c r="AJ107" s="26">
        <v>0</v>
      </c>
      <c r="AK107" s="26">
        <v>0</v>
      </c>
      <c r="AL107" s="26">
        <v>0</v>
      </c>
      <c r="AM107" s="26">
        <v>0</v>
      </c>
      <c r="AN107" s="26">
        <v>0</v>
      </c>
      <c r="AO107" s="26">
        <v>0</v>
      </c>
      <c r="AP107" s="26">
        <v>0</v>
      </c>
      <c r="AQ107" s="26">
        <v>0</v>
      </c>
      <c r="AR107" s="26">
        <v>0</v>
      </c>
      <c r="AS107" s="26">
        <v>0</v>
      </c>
      <c r="AT107" s="28">
        <v>3</v>
      </c>
      <c r="AU107" s="28">
        <v>2</v>
      </c>
      <c r="AV107" s="28">
        <v>4</v>
      </c>
      <c r="AW107" s="28">
        <v>1</v>
      </c>
      <c r="AX107" s="28">
        <v>5</v>
      </c>
      <c r="AY107" s="29">
        <v>59.7</v>
      </c>
      <c r="AZ107" s="29">
        <v>22.1</v>
      </c>
      <c r="BA107" s="30">
        <v>183</v>
      </c>
      <c r="BB107" s="29">
        <v>-6</v>
      </c>
      <c r="BC107" s="29">
        <v>-34.799999999999997</v>
      </c>
      <c r="BD107" s="31">
        <v>-7.4</v>
      </c>
      <c r="BE107" s="30">
        <v>283</v>
      </c>
      <c r="BF107" s="32">
        <v>112.1</v>
      </c>
      <c r="BG107" s="30">
        <v>104</v>
      </c>
      <c r="BH107" s="30">
        <v>13708</v>
      </c>
      <c r="BI107" s="33">
        <v>4643</v>
      </c>
      <c r="BJ107" s="33">
        <v>336</v>
      </c>
      <c r="BK107" s="33">
        <v>3002</v>
      </c>
      <c r="BL107" s="33">
        <v>100</v>
      </c>
      <c r="BM107" s="33">
        <v>4234</v>
      </c>
      <c r="BN107" s="34">
        <v>22</v>
      </c>
      <c r="BO107" s="33">
        <v>62</v>
      </c>
      <c r="BP107" s="33">
        <v>41</v>
      </c>
      <c r="BQ107" s="33">
        <v>-8252</v>
      </c>
      <c r="BR107" s="35">
        <v>19068</v>
      </c>
      <c r="BS107" s="35">
        <v>127</v>
      </c>
      <c r="BT107" s="35">
        <v>211</v>
      </c>
      <c r="BU107" s="36">
        <v>3.2</v>
      </c>
      <c r="BV107" s="36" t="s">
        <v>128</v>
      </c>
      <c r="BW107" s="36" t="s">
        <v>128</v>
      </c>
      <c r="BX107" s="36">
        <v>1.3</v>
      </c>
      <c r="BY107" s="36">
        <v>6.1</v>
      </c>
      <c r="BZ107" s="36">
        <v>67.8</v>
      </c>
      <c r="CA107" s="37">
        <v>66.900000000000006</v>
      </c>
      <c r="CB107" s="37">
        <v>49.6</v>
      </c>
      <c r="CC107" s="38">
        <v>157</v>
      </c>
      <c r="CD107" s="38">
        <v>1197</v>
      </c>
      <c r="CE107" s="38">
        <v>0</v>
      </c>
      <c r="CF107" s="38">
        <v>153</v>
      </c>
      <c r="CG107" s="38">
        <v>9</v>
      </c>
      <c r="CH107" s="38">
        <v>740</v>
      </c>
      <c r="CI107" s="37" t="s">
        <v>128</v>
      </c>
      <c r="CJ107" s="37">
        <v>9.4</v>
      </c>
      <c r="CK107" s="37">
        <v>0.3</v>
      </c>
      <c r="CL107" s="39" t="s">
        <v>1410</v>
      </c>
    </row>
    <row r="108" spans="1:90">
      <c r="A108" s="42"/>
      <c r="B108" s="21" t="s">
        <v>1411</v>
      </c>
      <c r="C108" s="22" t="s">
        <v>1411</v>
      </c>
      <c r="D108" s="23" t="s">
        <v>156</v>
      </c>
      <c r="E108" s="23" t="s">
        <v>1412</v>
      </c>
      <c r="F108" s="24" t="s">
        <v>1413</v>
      </c>
      <c r="G108" s="23" t="s">
        <v>1414</v>
      </c>
      <c r="H108" s="23" t="s">
        <v>1415</v>
      </c>
      <c r="I108" s="25" t="s">
        <v>1416</v>
      </c>
      <c r="J108" s="26">
        <v>66.774383</v>
      </c>
      <c r="K108" s="27">
        <v>23.965332</v>
      </c>
      <c r="L108" s="26">
        <v>3556</v>
      </c>
      <c r="M108" s="26">
        <v>4.4000000000000004</v>
      </c>
      <c r="N108" s="26">
        <v>11.6</v>
      </c>
      <c r="O108" s="26">
        <v>14.2</v>
      </c>
      <c r="P108" s="26">
        <v>48.1</v>
      </c>
      <c r="Q108" s="26">
        <v>0</v>
      </c>
      <c r="R108" s="26">
        <v>21.5</v>
      </c>
      <c r="S108" s="26">
        <v>0</v>
      </c>
      <c r="T108" s="26">
        <v>0</v>
      </c>
      <c r="U108" s="26">
        <v>0</v>
      </c>
      <c r="V108" s="26">
        <v>0</v>
      </c>
      <c r="W108" s="26">
        <v>0</v>
      </c>
      <c r="X108" s="26">
        <v>0</v>
      </c>
      <c r="Y108" s="26">
        <v>0</v>
      </c>
      <c r="Z108" s="26">
        <v>0</v>
      </c>
      <c r="AA108" s="26">
        <v>0</v>
      </c>
      <c r="AB108" s="26">
        <v>0.2</v>
      </c>
      <c r="AC108" s="26">
        <v>0</v>
      </c>
      <c r="AD108" s="26">
        <v>1</v>
      </c>
      <c r="AE108" s="26">
        <v>2</v>
      </c>
      <c r="AF108" s="26">
        <v>3</v>
      </c>
      <c r="AG108" s="26">
        <v>11</v>
      </c>
      <c r="AH108" s="26">
        <v>0</v>
      </c>
      <c r="AI108" s="26">
        <v>4</v>
      </c>
      <c r="AJ108" s="26">
        <v>0</v>
      </c>
      <c r="AK108" s="26">
        <v>0</v>
      </c>
      <c r="AL108" s="26">
        <v>0</v>
      </c>
      <c r="AM108" s="26">
        <v>0</v>
      </c>
      <c r="AN108" s="26">
        <v>0</v>
      </c>
      <c r="AO108" s="26">
        <v>0</v>
      </c>
      <c r="AP108" s="26">
        <v>0</v>
      </c>
      <c r="AQ108" s="26">
        <v>0</v>
      </c>
      <c r="AR108" s="26">
        <v>0</v>
      </c>
      <c r="AS108" s="26">
        <v>0</v>
      </c>
      <c r="AT108" s="28">
        <v>0</v>
      </c>
      <c r="AU108" s="28">
        <v>1</v>
      </c>
      <c r="AV108" s="28">
        <v>4</v>
      </c>
      <c r="AW108" s="28">
        <v>1</v>
      </c>
      <c r="AX108" s="28">
        <v>3</v>
      </c>
      <c r="AY108" s="29">
        <v>60</v>
      </c>
      <c r="AZ108" s="29">
        <v>19.5</v>
      </c>
      <c r="BA108" s="30">
        <v>209</v>
      </c>
      <c r="BB108" s="29">
        <v>-10.7</v>
      </c>
      <c r="BC108" s="29">
        <v>-34.1</v>
      </c>
      <c r="BD108" s="31">
        <v>-15.7</v>
      </c>
      <c r="BE108" s="30">
        <v>265</v>
      </c>
      <c r="BF108" s="32">
        <v>98.4</v>
      </c>
      <c r="BG108" s="30">
        <v>86</v>
      </c>
      <c r="BH108" s="30">
        <v>13397</v>
      </c>
      <c r="BI108" s="33">
        <v>3123</v>
      </c>
      <c r="BJ108" s="33">
        <v>214</v>
      </c>
      <c r="BK108" s="33">
        <v>900</v>
      </c>
      <c r="BL108" s="33">
        <v>111</v>
      </c>
      <c r="BM108" s="33">
        <v>3982</v>
      </c>
      <c r="BN108" s="34">
        <v>20.25</v>
      </c>
      <c r="BO108" s="33">
        <v>68</v>
      </c>
      <c r="BP108" s="33">
        <v>25</v>
      </c>
      <c r="BQ108" s="33">
        <v>-7082</v>
      </c>
      <c r="BR108" s="35">
        <v>10545</v>
      </c>
      <c r="BS108" s="35">
        <v>99</v>
      </c>
      <c r="BT108" s="35">
        <v>191</v>
      </c>
      <c r="BU108" s="36">
        <v>3.8</v>
      </c>
      <c r="BV108" s="36">
        <v>21.2</v>
      </c>
      <c r="BW108" s="36">
        <v>5.6</v>
      </c>
      <c r="BX108" s="36">
        <v>0.5</v>
      </c>
      <c r="BY108" s="36">
        <v>9.6999999999999993</v>
      </c>
      <c r="BZ108" s="36">
        <v>81.900000000000006</v>
      </c>
      <c r="CA108" s="37">
        <v>72.8</v>
      </c>
      <c r="CB108" s="37">
        <v>41.3</v>
      </c>
      <c r="CC108" s="38">
        <v>64</v>
      </c>
      <c r="CD108" s="38">
        <v>717</v>
      </c>
      <c r="CE108" s="38">
        <v>2</v>
      </c>
      <c r="CF108" s="38">
        <v>25</v>
      </c>
      <c r="CG108" s="38">
        <v>4</v>
      </c>
      <c r="CH108" s="38">
        <v>1079</v>
      </c>
      <c r="CI108" s="37">
        <v>29.6</v>
      </c>
      <c r="CJ108" s="37">
        <v>3.8</v>
      </c>
      <c r="CK108" s="37">
        <v>-0.5</v>
      </c>
      <c r="CL108" s="39" t="s">
        <v>1417</v>
      </c>
    </row>
    <row r="109" spans="1:90">
      <c r="A109" s="42"/>
      <c r="B109" s="21" t="s">
        <v>1515</v>
      </c>
      <c r="C109" s="22" t="s">
        <v>1515</v>
      </c>
      <c r="D109" s="23" t="s">
        <v>156</v>
      </c>
      <c r="E109" s="23" t="s">
        <v>1516</v>
      </c>
      <c r="F109" s="24" t="s">
        <v>1517</v>
      </c>
      <c r="G109" s="23" t="s">
        <v>1518</v>
      </c>
      <c r="H109" s="23" t="s">
        <v>1519</v>
      </c>
      <c r="I109" s="25" t="s">
        <v>1520</v>
      </c>
      <c r="J109" s="26">
        <v>66.1122163</v>
      </c>
      <c r="K109" s="27">
        <v>28.159421399999999</v>
      </c>
      <c r="L109" s="26">
        <v>3424</v>
      </c>
      <c r="M109" s="26">
        <v>3.4</v>
      </c>
      <c r="N109" s="26">
        <v>3.9</v>
      </c>
      <c r="O109" s="26">
        <v>7.9</v>
      </c>
      <c r="P109" s="26">
        <v>63.9</v>
      </c>
      <c r="Q109" s="26">
        <v>0</v>
      </c>
      <c r="R109" s="26">
        <v>7.5</v>
      </c>
      <c r="S109" s="26">
        <v>0</v>
      </c>
      <c r="T109" s="26">
        <v>0</v>
      </c>
      <c r="U109" s="26">
        <v>0</v>
      </c>
      <c r="V109" s="26">
        <v>0</v>
      </c>
      <c r="W109" s="26">
        <v>0</v>
      </c>
      <c r="X109" s="26">
        <v>0</v>
      </c>
      <c r="Y109" s="26">
        <v>0</v>
      </c>
      <c r="Z109" s="26">
        <v>0</v>
      </c>
      <c r="AA109" s="26">
        <v>0</v>
      </c>
      <c r="AB109" s="26">
        <v>0</v>
      </c>
      <c r="AC109" s="26">
        <v>13.4</v>
      </c>
      <c r="AD109" s="26">
        <v>0</v>
      </c>
      <c r="AE109" s="26">
        <v>0</v>
      </c>
      <c r="AF109" s="26">
        <v>1</v>
      </c>
      <c r="AG109" s="26">
        <v>16</v>
      </c>
      <c r="AH109" s="26">
        <v>0</v>
      </c>
      <c r="AI109" s="26">
        <v>1</v>
      </c>
      <c r="AJ109" s="26">
        <v>0</v>
      </c>
      <c r="AK109" s="26">
        <v>0</v>
      </c>
      <c r="AL109" s="26">
        <v>0</v>
      </c>
      <c r="AM109" s="26">
        <v>0</v>
      </c>
      <c r="AN109" s="26">
        <v>0</v>
      </c>
      <c r="AO109" s="26">
        <v>0</v>
      </c>
      <c r="AP109" s="26">
        <v>0</v>
      </c>
      <c r="AQ109" s="26">
        <v>0</v>
      </c>
      <c r="AR109" s="26">
        <v>0</v>
      </c>
      <c r="AS109" s="26">
        <v>0</v>
      </c>
      <c r="AT109" s="28">
        <v>3</v>
      </c>
      <c r="AU109" s="28">
        <v>1</v>
      </c>
      <c r="AV109" s="28">
        <v>1</v>
      </c>
      <c r="AW109" s="28">
        <v>2</v>
      </c>
      <c r="AX109" s="28">
        <v>2</v>
      </c>
      <c r="AY109" s="29">
        <v>56.2</v>
      </c>
      <c r="AZ109" s="29">
        <v>23.5</v>
      </c>
      <c r="BA109" s="30">
        <v>227</v>
      </c>
      <c r="BB109" s="29">
        <v>-11.6</v>
      </c>
      <c r="BC109" s="29">
        <v>-33.6</v>
      </c>
      <c r="BD109" s="31">
        <v>-14.9</v>
      </c>
      <c r="BE109" s="30">
        <v>243</v>
      </c>
      <c r="BF109" s="32">
        <v>92.1</v>
      </c>
      <c r="BG109" s="30">
        <v>64</v>
      </c>
      <c r="BH109" s="30">
        <v>10969</v>
      </c>
      <c r="BI109" s="33">
        <v>3036</v>
      </c>
      <c r="BJ109" s="33">
        <v>203</v>
      </c>
      <c r="BK109" s="33">
        <v>4220</v>
      </c>
      <c r="BL109" s="33">
        <v>120</v>
      </c>
      <c r="BM109" s="33">
        <v>4406</v>
      </c>
      <c r="BN109" s="34">
        <v>21.75</v>
      </c>
      <c r="BO109" s="33">
        <v>50</v>
      </c>
      <c r="BP109" s="33">
        <v>56</v>
      </c>
      <c r="BQ109" s="33">
        <v>-7293</v>
      </c>
      <c r="BR109" s="35">
        <v>7254</v>
      </c>
      <c r="BS109" s="35">
        <v>135</v>
      </c>
      <c r="BT109" s="35">
        <v>166</v>
      </c>
      <c r="BU109" s="36">
        <v>4.2</v>
      </c>
      <c r="BV109" s="36">
        <v>11.9</v>
      </c>
      <c r="BW109" s="36">
        <v>14.5</v>
      </c>
      <c r="BX109" s="36">
        <v>1.6</v>
      </c>
      <c r="BY109" s="36">
        <v>7.7</v>
      </c>
      <c r="BZ109" s="36">
        <v>76.3</v>
      </c>
      <c r="CA109" s="37">
        <v>62.5</v>
      </c>
      <c r="CB109" s="37">
        <v>37.4</v>
      </c>
      <c r="CC109" s="38">
        <v>75</v>
      </c>
      <c r="CD109" s="38">
        <v>904</v>
      </c>
      <c r="CE109" s="38">
        <v>1</v>
      </c>
      <c r="CF109" s="38">
        <v>85</v>
      </c>
      <c r="CG109" s="38">
        <v>7</v>
      </c>
      <c r="CH109" s="38">
        <v>2533</v>
      </c>
      <c r="CI109" s="37">
        <v>26.6</v>
      </c>
      <c r="CJ109" s="37">
        <v>5.9</v>
      </c>
      <c r="CK109" s="37">
        <v>-0.9</v>
      </c>
      <c r="CL109" s="39" t="s">
        <v>1521</v>
      </c>
    </row>
    <row r="110" spans="1:90">
      <c r="A110" s="42"/>
      <c r="B110" s="21" t="s">
        <v>1638</v>
      </c>
      <c r="C110" s="22" t="s">
        <v>1638</v>
      </c>
      <c r="D110" s="23" t="s">
        <v>156</v>
      </c>
      <c r="E110" s="23" t="s">
        <v>1639</v>
      </c>
      <c r="F110" s="24" t="s">
        <v>1640</v>
      </c>
      <c r="G110" s="23" t="s">
        <v>1641</v>
      </c>
      <c r="H110" s="23" t="s">
        <v>1642</v>
      </c>
      <c r="I110" s="25" t="s">
        <v>1643</v>
      </c>
      <c r="J110" s="26">
        <v>65.928171699999993</v>
      </c>
      <c r="K110" s="27">
        <v>26.518294099999999</v>
      </c>
      <c r="L110" s="26">
        <v>4004</v>
      </c>
      <c r="M110" s="26">
        <v>6.4</v>
      </c>
      <c r="N110" s="26">
        <v>9.1</v>
      </c>
      <c r="O110" s="26">
        <v>5.7</v>
      </c>
      <c r="P110" s="26">
        <v>64.5</v>
      </c>
      <c r="Q110" s="26">
        <v>0</v>
      </c>
      <c r="R110" s="26">
        <v>1.9</v>
      </c>
      <c r="S110" s="26">
        <v>0</v>
      </c>
      <c r="T110" s="26">
        <v>0</v>
      </c>
      <c r="U110" s="26">
        <v>0</v>
      </c>
      <c r="V110" s="26">
        <v>0</v>
      </c>
      <c r="W110" s="26">
        <v>0</v>
      </c>
      <c r="X110" s="26">
        <v>0</v>
      </c>
      <c r="Y110" s="26">
        <v>0</v>
      </c>
      <c r="Z110" s="26">
        <v>0</v>
      </c>
      <c r="AA110" s="26">
        <v>0</v>
      </c>
      <c r="AB110" s="26">
        <v>0</v>
      </c>
      <c r="AC110" s="26">
        <v>12.5</v>
      </c>
      <c r="AD110" s="26">
        <v>1</v>
      </c>
      <c r="AE110" s="26">
        <v>2</v>
      </c>
      <c r="AF110" s="26">
        <v>1</v>
      </c>
      <c r="AG110" s="26">
        <v>20</v>
      </c>
      <c r="AH110" s="26">
        <v>0</v>
      </c>
      <c r="AI110" s="26">
        <v>0</v>
      </c>
      <c r="AJ110" s="26">
        <v>0</v>
      </c>
      <c r="AK110" s="26">
        <v>0</v>
      </c>
      <c r="AL110" s="26">
        <v>0</v>
      </c>
      <c r="AM110" s="26">
        <v>0</v>
      </c>
      <c r="AN110" s="26">
        <v>0</v>
      </c>
      <c r="AO110" s="26">
        <v>0</v>
      </c>
      <c r="AP110" s="26">
        <v>0</v>
      </c>
      <c r="AQ110" s="26">
        <v>0</v>
      </c>
      <c r="AR110" s="26">
        <v>0</v>
      </c>
      <c r="AS110" s="26">
        <v>0</v>
      </c>
      <c r="AT110" s="28">
        <v>3</v>
      </c>
      <c r="AU110" s="28">
        <v>1</v>
      </c>
      <c r="AV110" s="28">
        <v>2</v>
      </c>
      <c r="AW110" s="28">
        <v>1</v>
      </c>
      <c r="AX110" s="28">
        <v>4</v>
      </c>
      <c r="AY110" s="29">
        <v>58.8</v>
      </c>
      <c r="AZ110" s="29">
        <v>19</v>
      </c>
      <c r="BA110" s="30">
        <v>220</v>
      </c>
      <c r="BB110" s="29">
        <v>-7.7</v>
      </c>
      <c r="BC110" s="29">
        <v>-29.1</v>
      </c>
      <c r="BD110" s="31">
        <v>-11.9</v>
      </c>
      <c r="BE110" s="30">
        <v>259</v>
      </c>
      <c r="BF110" s="32">
        <v>93.1</v>
      </c>
      <c r="BG110" s="30">
        <v>70</v>
      </c>
      <c r="BH110" s="30">
        <v>10640</v>
      </c>
      <c r="BI110" s="33">
        <v>2534</v>
      </c>
      <c r="BJ110" s="33">
        <v>152</v>
      </c>
      <c r="BK110" s="33">
        <v>1277</v>
      </c>
      <c r="BL110" s="33">
        <v>-191</v>
      </c>
      <c r="BM110" s="33">
        <v>5373</v>
      </c>
      <c r="BN110" s="34">
        <v>19.75</v>
      </c>
      <c r="BO110" s="33">
        <v>77</v>
      </c>
      <c r="BP110" s="33">
        <v>25</v>
      </c>
      <c r="BQ110" s="33">
        <v>-7157</v>
      </c>
      <c r="BR110" s="35">
        <v>7471</v>
      </c>
      <c r="BS110" s="35">
        <v>134</v>
      </c>
      <c r="BT110" s="35">
        <v>142</v>
      </c>
      <c r="BU110" s="36">
        <v>3.1</v>
      </c>
      <c r="BV110" s="36">
        <v>13.8</v>
      </c>
      <c r="BW110" s="36">
        <v>18.100000000000001</v>
      </c>
      <c r="BX110" s="36">
        <v>1.5</v>
      </c>
      <c r="BY110" s="36">
        <v>12.3</v>
      </c>
      <c r="BZ110" s="36">
        <v>75.5</v>
      </c>
      <c r="CA110" s="37">
        <v>60.9</v>
      </c>
      <c r="CB110" s="37">
        <v>29.2</v>
      </c>
      <c r="CC110" s="38">
        <v>112</v>
      </c>
      <c r="CD110" s="38">
        <v>1425</v>
      </c>
      <c r="CE110" s="38">
        <v>3</v>
      </c>
      <c r="CF110" s="38">
        <v>134</v>
      </c>
      <c r="CG110" s="38">
        <v>6</v>
      </c>
      <c r="CH110" s="38">
        <v>1518</v>
      </c>
      <c r="CI110" s="37">
        <v>29.7</v>
      </c>
      <c r="CJ110" s="37">
        <v>6.4</v>
      </c>
      <c r="CK110" s="37">
        <v>-0.9</v>
      </c>
      <c r="CL110" s="39" t="s">
        <v>1644</v>
      </c>
    </row>
    <row r="111" spans="1:90">
      <c r="A111" s="42"/>
      <c r="B111" s="21" t="s">
        <v>1695</v>
      </c>
      <c r="C111" s="22" t="s">
        <v>1695</v>
      </c>
      <c r="D111" s="23" t="s">
        <v>156</v>
      </c>
      <c r="E111" s="23" t="s">
        <v>1696</v>
      </c>
      <c r="F111" s="24" t="s">
        <v>1697</v>
      </c>
      <c r="G111" s="23" t="s">
        <v>1698</v>
      </c>
      <c r="H111" s="23" t="s">
        <v>1699</v>
      </c>
      <c r="I111" s="25" t="s">
        <v>1700</v>
      </c>
      <c r="J111" s="26">
        <v>66.502897000000004</v>
      </c>
      <c r="K111" s="27">
        <v>25.7285805</v>
      </c>
      <c r="L111" s="26">
        <v>62257</v>
      </c>
      <c r="M111" s="26">
        <v>19.2</v>
      </c>
      <c r="N111" s="26">
        <v>13.9</v>
      </c>
      <c r="O111" s="26">
        <v>14.7</v>
      </c>
      <c r="P111" s="26">
        <v>31.4</v>
      </c>
      <c r="Q111" s="26">
        <v>5.2</v>
      </c>
      <c r="R111" s="26">
        <v>12</v>
      </c>
      <c r="S111" s="26">
        <v>0</v>
      </c>
      <c r="T111" s="26">
        <v>2.7</v>
      </c>
      <c r="U111" s="26">
        <v>0</v>
      </c>
      <c r="V111" s="26">
        <v>0</v>
      </c>
      <c r="W111" s="26">
        <v>0</v>
      </c>
      <c r="X111" s="26">
        <v>0.4</v>
      </c>
      <c r="Y111" s="26">
        <v>0</v>
      </c>
      <c r="Z111" s="26">
        <v>0</v>
      </c>
      <c r="AA111" s="26">
        <v>0.1</v>
      </c>
      <c r="AB111" s="26">
        <v>0.1</v>
      </c>
      <c r="AC111" s="26">
        <v>0.3</v>
      </c>
      <c r="AD111" s="26">
        <v>12</v>
      </c>
      <c r="AE111" s="26">
        <v>8</v>
      </c>
      <c r="AF111" s="26">
        <v>9</v>
      </c>
      <c r="AG111" s="26">
        <v>19</v>
      </c>
      <c r="AH111" s="26">
        <v>3</v>
      </c>
      <c r="AI111" s="26">
        <v>7</v>
      </c>
      <c r="AJ111" s="26">
        <v>0</v>
      </c>
      <c r="AK111" s="26">
        <v>1</v>
      </c>
      <c r="AL111" s="26">
        <v>0</v>
      </c>
      <c r="AM111" s="26">
        <v>0</v>
      </c>
      <c r="AN111" s="26">
        <v>0</v>
      </c>
      <c r="AO111" s="26">
        <v>0</v>
      </c>
      <c r="AP111" s="26">
        <v>0</v>
      </c>
      <c r="AQ111" s="26">
        <v>0</v>
      </c>
      <c r="AR111" s="26">
        <v>0</v>
      </c>
      <c r="AS111" s="26">
        <v>0</v>
      </c>
      <c r="AT111" s="28">
        <v>0</v>
      </c>
      <c r="AU111" s="28">
        <v>4.5</v>
      </c>
      <c r="AV111" s="28">
        <v>4</v>
      </c>
      <c r="AW111" s="28">
        <v>4</v>
      </c>
      <c r="AX111" s="28">
        <v>4</v>
      </c>
      <c r="AY111" s="29">
        <v>65</v>
      </c>
      <c r="AZ111" s="29">
        <v>16.2</v>
      </c>
      <c r="BA111" s="30">
        <v>145</v>
      </c>
      <c r="BB111" s="29">
        <v>3.6</v>
      </c>
      <c r="BC111" s="29">
        <v>-18.600000000000001</v>
      </c>
      <c r="BD111" s="31">
        <v>4.8</v>
      </c>
      <c r="BE111" s="30">
        <v>376</v>
      </c>
      <c r="BF111" s="32">
        <v>98.9</v>
      </c>
      <c r="BG111" s="30">
        <v>57</v>
      </c>
      <c r="BH111" s="30">
        <v>15906</v>
      </c>
      <c r="BI111" s="33">
        <v>3903</v>
      </c>
      <c r="BJ111" s="33">
        <v>174</v>
      </c>
      <c r="BK111" s="33">
        <v>1914</v>
      </c>
      <c r="BL111" s="33">
        <v>914</v>
      </c>
      <c r="BM111" s="33">
        <v>1473</v>
      </c>
      <c r="BN111" s="34">
        <v>21</v>
      </c>
      <c r="BO111" s="33">
        <v>60</v>
      </c>
      <c r="BP111" s="33">
        <v>46</v>
      </c>
      <c r="BQ111" s="33">
        <v>-5462</v>
      </c>
      <c r="BR111" s="35">
        <v>5966</v>
      </c>
      <c r="BS111" s="35">
        <v>105</v>
      </c>
      <c r="BT111" s="35">
        <v>106</v>
      </c>
      <c r="BU111" s="36">
        <v>1.5</v>
      </c>
      <c r="BV111" s="36">
        <v>16.5</v>
      </c>
      <c r="BW111" s="36">
        <v>9.6</v>
      </c>
      <c r="BX111" s="36">
        <v>2</v>
      </c>
      <c r="BY111" s="36">
        <v>6.1</v>
      </c>
      <c r="BZ111" s="36">
        <v>52.5</v>
      </c>
      <c r="CA111" s="37">
        <v>56</v>
      </c>
      <c r="CB111" s="37">
        <v>20.7</v>
      </c>
      <c r="CC111" s="38">
        <v>202</v>
      </c>
      <c r="CD111" s="38">
        <v>864</v>
      </c>
      <c r="CE111" s="38">
        <v>5</v>
      </c>
      <c r="CF111" s="38">
        <v>57</v>
      </c>
      <c r="CG111" s="38">
        <v>8</v>
      </c>
      <c r="CH111" s="38">
        <v>4153</v>
      </c>
      <c r="CI111" s="37">
        <v>29.4</v>
      </c>
      <c r="CJ111" s="37">
        <v>2.1</v>
      </c>
      <c r="CK111" s="37">
        <v>0.1</v>
      </c>
      <c r="CL111" s="39" t="s">
        <v>1701</v>
      </c>
    </row>
    <row r="112" spans="1:90">
      <c r="A112" s="42"/>
      <c r="B112" s="21" t="s">
        <v>1737</v>
      </c>
      <c r="C112" s="22" t="s">
        <v>1737</v>
      </c>
      <c r="D112" s="23" t="s">
        <v>156</v>
      </c>
      <c r="E112" s="23" t="s">
        <v>1738</v>
      </c>
      <c r="F112" s="24" t="s">
        <v>1739</v>
      </c>
      <c r="G112" s="23" t="s">
        <v>1740</v>
      </c>
      <c r="H112" s="23" t="s">
        <v>1741</v>
      </c>
      <c r="I112" s="25" t="s">
        <v>1742</v>
      </c>
      <c r="J112" s="26">
        <v>66.832573600000003</v>
      </c>
      <c r="K112" s="27">
        <v>28.6699755</v>
      </c>
      <c r="L112" s="26">
        <v>3641</v>
      </c>
      <c r="M112" s="26">
        <v>10.3</v>
      </c>
      <c r="N112" s="26">
        <v>10.1</v>
      </c>
      <c r="O112" s="26">
        <v>19.899999999999999</v>
      </c>
      <c r="P112" s="26">
        <v>41.5</v>
      </c>
      <c r="Q112" s="26">
        <v>0</v>
      </c>
      <c r="R112" s="26">
        <v>18.2</v>
      </c>
      <c r="S112" s="26">
        <v>0</v>
      </c>
      <c r="T112" s="26">
        <v>0</v>
      </c>
      <c r="U112" s="26">
        <v>0</v>
      </c>
      <c r="V112" s="26">
        <v>0</v>
      </c>
      <c r="W112" s="26">
        <v>0</v>
      </c>
      <c r="X112" s="26">
        <v>0</v>
      </c>
      <c r="Y112" s="26">
        <v>0</v>
      </c>
      <c r="Z112" s="26">
        <v>0</v>
      </c>
      <c r="AA112" s="26">
        <v>0</v>
      </c>
      <c r="AB112" s="26">
        <v>0</v>
      </c>
      <c r="AC112" s="26">
        <v>0</v>
      </c>
      <c r="AD112" s="26">
        <v>3</v>
      </c>
      <c r="AE112" s="26">
        <v>2</v>
      </c>
      <c r="AF112" s="26">
        <v>5</v>
      </c>
      <c r="AG112" s="26">
        <v>12</v>
      </c>
      <c r="AH112" s="26">
        <v>0</v>
      </c>
      <c r="AI112" s="26">
        <v>5</v>
      </c>
      <c r="AJ112" s="26">
        <v>0</v>
      </c>
      <c r="AK112" s="26">
        <v>0</v>
      </c>
      <c r="AL112" s="26">
        <v>0</v>
      </c>
      <c r="AM112" s="26">
        <v>0</v>
      </c>
      <c r="AN112" s="26">
        <v>0</v>
      </c>
      <c r="AO112" s="26">
        <v>0</v>
      </c>
      <c r="AP112" s="26">
        <v>0</v>
      </c>
      <c r="AQ112" s="26">
        <v>0</v>
      </c>
      <c r="AR112" s="26">
        <v>0</v>
      </c>
      <c r="AS112" s="26">
        <v>0</v>
      </c>
      <c r="AT112" s="28">
        <v>0</v>
      </c>
      <c r="AU112" s="28">
        <v>1</v>
      </c>
      <c r="AV112" s="28">
        <v>2</v>
      </c>
      <c r="AW112" s="28">
        <v>1</v>
      </c>
      <c r="AX112" s="28">
        <v>3</v>
      </c>
      <c r="AY112" s="29">
        <v>55.9</v>
      </c>
      <c r="AZ112" s="29">
        <v>24.8</v>
      </c>
      <c r="BA112" s="30">
        <v>226</v>
      </c>
      <c r="BB112" s="29">
        <v>-12.5</v>
      </c>
      <c r="BC112" s="29">
        <v>-38.200000000000003</v>
      </c>
      <c r="BD112" s="31">
        <v>-18.899999999999999</v>
      </c>
      <c r="BE112" s="30">
        <v>242</v>
      </c>
      <c r="BF112" s="32">
        <v>96.9</v>
      </c>
      <c r="BG112" s="30">
        <v>60</v>
      </c>
      <c r="BH112" s="30">
        <v>12089</v>
      </c>
      <c r="BI112" s="33">
        <v>3275</v>
      </c>
      <c r="BJ112" s="33">
        <v>316</v>
      </c>
      <c r="BK112" s="33">
        <v>3703</v>
      </c>
      <c r="BL112" s="33">
        <v>-386</v>
      </c>
      <c r="BM112" s="33">
        <v>5254</v>
      </c>
      <c r="BN112" s="34">
        <v>20.5</v>
      </c>
      <c r="BO112" s="33">
        <v>40</v>
      </c>
      <c r="BP112" s="33">
        <v>50</v>
      </c>
      <c r="BQ112" s="33">
        <v>-7969</v>
      </c>
      <c r="BR112" s="35">
        <v>9422</v>
      </c>
      <c r="BS112" s="35">
        <v>125</v>
      </c>
      <c r="BT112" s="35">
        <v>140</v>
      </c>
      <c r="BU112" s="36">
        <v>3.4</v>
      </c>
      <c r="BV112" s="36" t="s">
        <v>128</v>
      </c>
      <c r="BW112" s="36" t="s">
        <v>128</v>
      </c>
      <c r="BX112" s="36">
        <v>0.7</v>
      </c>
      <c r="BY112" s="36">
        <v>6.6</v>
      </c>
      <c r="BZ112" s="36">
        <v>79.900000000000006</v>
      </c>
      <c r="CA112" s="37">
        <v>65.599999999999994</v>
      </c>
      <c r="CB112" s="37">
        <v>33.200000000000003</v>
      </c>
      <c r="CC112" s="38">
        <v>148</v>
      </c>
      <c r="CD112" s="38">
        <v>659</v>
      </c>
      <c r="CE112" s="38">
        <v>1</v>
      </c>
      <c r="CF112" s="38">
        <v>102</v>
      </c>
      <c r="CG112" s="38">
        <v>5</v>
      </c>
      <c r="CH112" s="38">
        <v>1372</v>
      </c>
      <c r="CI112" s="37" t="s">
        <v>128</v>
      </c>
      <c r="CJ112" s="37">
        <v>6.1</v>
      </c>
      <c r="CK112" s="37">
        <v>-0.8</v>
      </c>
      <c r="CL112" s="39" t="s">
        <v>1743</v>
      </c>
    </row>
    <row r="113" spans="1:90">
      <c r="A113" s="42"/>
      <c r="B113" s="21" t="s">
        <v>1780</v>
      </c>
      <c r="C113" s="22" t="s">
        <v>1780</v>
      </c>
      <c r="D113" s="23" t="s">
        <v>156</v>
      </c>
      <c r="E113" s="23" t="s">
        <v>1781</v>
      </c>
      <c r="F113" s="24" t="s">
        <v>1782</v>
      </c>
      <c r="G113" s="23" t="s">
        <v>1783</v>
      </c>
      <c r="H113" s="23" t="s">
        <v>1784</v>
      </c>
      <c r="I113" s="25" t="s">
        <v>1785</v>
      </c>
      <c r="J113" s="26">
        <v>67.292385400000001</v>
      </c>
      <c r="K113" s="27">
        <v>28.158510100000001</v>
      </c>
      <c r="L113" s="26">
        <v>1038</v>
      </c>
      <c r="M113" s="26">
        <v>24.4</v>
      </c>
      <c r="N113" s="26">
        <v>0</v>
      </c>
      <c r="O113" s="26">
        <v>10.3</v>
      </c>
      <c r="P113" s="26">
        <v>49.8</v>
      </c>
      <c r="Q113" s="26">
        <v>0</v>
      </c>
      <c r="R113" s="26">
        <v>15.5</v>
      </c>
      <c r="S113" s="26">
        <v>0</v>
      </c>
      <c r="T113" s="26">
        <v>0</v>
      </c>
      <c r="U113" s="26">
        <v>0</v>
      </c>
      <c r="V113" s="26">
        <v>0</v>
      </c>
      <c r="W113" s="26">
        <v>0</v>
      </c>
      <c r="X113" s="26">
        <v>0</v>
      </c>
      <c r="Y113" s="26">
        <v>0</v>
      </c>
      <c r="Z113" s="26">
        <v>0</v>
      </c>
      <c r="AA113" s="26">
        <v>0</v>
      </c>
      <c r="AB113" s="26">
        <v>0</v>
      </c>
      <c r="AC113" s="26">
        <v>0</v>
      </c>
      <c r="AD113" s="26">
        <v>4</v>
      </c>
      <c r="AE113" s="26">
        <v>0</v>
      </c>
      <c r="AF113" s="26">
        <v>1</v>
      </c>
      <c r="AG113" s="26">
        <v>9</v>
      </c>
      <c r="AH113" s="26">
        <v>0</v>
      </c>
      <c r="AI113" s="26">
        <v>3</v>
      </c>
      <c r="AJ113" s="26">
        <v>0</v>
      </c>
      <c r="AK113" s="26">
        <v>0</v>
      </c>
      <c r="AL113" s="26">
        <v>0</v>
      </c>
      <c r="AM113" s="26">
        <v>0</v>
      </c>
      <c r="AN113" s="26">
        <v>0</v>
      </c>
      <c r="AO113" s="26">
        <v>0</v>
      </c>
      <c r="AP113" s="26">
        <v>0</v>
      </c>
      <c r="AQ113" s="26">
        <v>0</v>
      </c>
      <c r="AR113" s="26">
        <v>0</v>
      </c>
      <c r="AS113" s="26">
        <v>0</v>
      </c>
      <c r="AT113" s="28">
        <v>0</v>
      </c>
      <c r="AU113" s="28">
        <v>2</v>
      </c>
      <c r="AV113" s="28">
        <v>3</v>
      </c>
      <c r="AW113" s="28">
        <v>2</v>
      </c>
      <c r="AX113" s="28">
        <v>3</v>
      </c>
      <c r="AY113" s="29">
        <v>62.1</v>
      </c>
      <c r="AZ113" s="29">
        <v>22.6</v>
      </c>
      <c r="BA113" s="30">
        <v>183</v>
      </c>
      <c r="BB113" s="29">
        <v>-12</v>
      </c>
      <c r="BC113" s="29">
        <v>-41.3</v>
      </c>
      <c r="BD113" s="31">
        <v>-10.5</v>
      </c>
      <c r="BE113" s="30">
        <v>273</v>
      </c>
      <c r="BF113" s="32">
        <v>89</v>
      </c>
      <c r="BG113" s="30">
        <v>74</v>
      </c>
      <c r="BH113" s="30">
        <v>12230</v>
      </c>
      <c r="BI113" s="33">
        <v>4015</v>
      </c>
      <c r="BJ113" s="33">
        <v>933</v>
      </c>
      <c r="BK113" s="33">
        <v>2633</v>
      </c>
      <c r="BL113" s="33">
        <v>970</v>
      </c>
      <c r="BM113" s="33">
        <v>4335</v>
      </c>
      <c r="BN113" s="34">
        <v>21.75</v>
      </c>
      <c r="BO113" s="33">
        <v>45</v>
      </c>
      <c r="BP113" s="33">
        <v>38</v>
      </c>
      <c r="BQ113" s="33">
        <v>-7440</v>
      </c>
      <c r="BR113" s="35">
        <v>6175</v>
      </c>
      <c r="BS113" s="35">
        <v>139</v>
      </c>
      <c r="BT113" s="35">
        <v>110</v>
      </c>
      <c r="BU113" s="36">
        <v>2.8</v>
      </c>
      <c r="BV113" s="36" t="s">
        <v>128</v>
      </c>
      <c r="BW113" s="36" t="s">
        <v>128</v>
      </c>
      <c r="BX113" s="36">
        <v>2.2000000000000002</v>
      </c>
      <c r="BY113" s="36">
        <v>12.3</v>
      </c>
      <c r="BZ113" s="36">
        <v>70</v>
      </c>
      <c r="CA113" s="37">
        <v>76.599999999999994</v>
      </c>
      <c r="CB113" s="37">
        <v>60.7</v>
      </c>
      <c r="CC113" s="38">
        <v>171</v>
      </c>
      <c r="CD113" s="38">
        <v>957</v>
      </c>
      <c r="CE113" s="38">
        <v>1</v>
      </c>
      <c r="CF113" s="38">
        <v>45</v>
      </c>
      <c r="CG113" s="38">
        <v>3</v>
      </c>
      <c r="CH113" s="38">
        <v>519</v>
      </c>
      <c r="CI113" s="37" t="s">
        <v>128</v>
      </c>
      <c r="CJ113" s="37" t="s">
        <v>128</v>
      </c>
      <c r="CK113" s="37">
        <v>-1.3</v>
      </c>
      <c r="CL113" s="39" t="s">
        <v>1786</v>
      </c>
    </row>
    <row r="114" spans="1:90">
      <c r="A114" s="42"/>
      <c r="B114" s="21" t="s">
        <v>1829</v>
      </c>
      <c r="C114" s="22" t="s">
        <v>1829</v>
      </c>
      <c r="D114" s="23" t="s">
        <v>156</v>
      </c>
      <c r="E114" s="23" t="s">
        <v>1830</v>
      </c>
      <c r="F114" s="24" t="s">
        <v>1831</v>
      </c>
      <c r="G114" s="23" t="s">
        <v>1832</v>
      </c>
      <c r="H114" s="23" t="s">
        <v>1833</v>
      </c>
      <c r="I114" s="25" t="s">
        <v>1834</v>
      </c>
      <c r="J114" s="26">
        <v>65.662537799999996</v>
      </c>
      <c r="K114" s="27">
        <v>25.0624711</v>
      </c>
      <c r="L114" s="26">
        <v>3170</v>
      </c>
      <c r="M114" s="26">
        <v>11.9</v>
      </c>
      <c r="N114" s="26">
        <v>7</v>
      </c>
      <c r="O114" s="26">
        <v>14.5</v>
      </c>
      <c r="P114" s="26">
        <v>46.1</v>
      </c>
      <c r="Q114" s="26">
        <v>0</v>
      </c>
      <c r="R114" s="26">
        <v>14.5</v>
      </c>
      <c r="S114" s="26">
        <v>0</v>
      </c>
      <c r="T114" s="26">
        <v>0</v>
      </c>
      <c r="U114" s="26">
        <v>0</v>
      </c>
      <c r="V114" s="26">
        <v>0</v>
      </c>
      <c r="W114" s="26">
        <v>0</v>
      </c>
      <c r="X114" s="26">
        <v>0</v>
      </c>
      <c r="Y114" s="26">
        <v>0</v>
      </c>
      <c r="Z114" s="26">
        <v>0</v>
      </c>
      <c r="AA114" s="26">
        <v>1</v>
      </c>
      <c r="AB114" s="26">
        <v>0</v>
      </c>
      <c r="AC114" s="26">
        <v>5</v>
      </c>
      <c r="AD114" s="26">
        <v>2</v>
      </c>
      <c r="AE114" s="26">
        <v>1</v>
      </c>
      <c r="AF114" s="26">
        <v>3</v>
      </c>
      <c r="AG114" s="26">
        <v>11</v>
      </c>
      <c r="AH114" s="26">
        <v>0</v>
      </c>
      <c r="AI114" s="26">
        <v>3</v>
      </c>
      <c r="AJ114" s="26">
        <v>0</v>
      </c>
      <c r="AK114" s="26">
        <v>0</v>
      </c>
      <c r="AL114" s="26">
        <v>0</v>
      </c>
      <c r="AM114" s="26">
        <v>0</v>
      </c>
      <c r="AN114" s="26">
        <v>0</v>
      </c>
      <c r="AO114" s="26">
        <v>0</v>
      </c>
      <c r="AP114" s="26">
        <v>0</v>
      </c>
      <c r="AQ114" s="26">
        <v>0</v>
      </c>
      <c r="AR114" s="26">
        <v>0</v>
      </c>
      <c r="AS114" s="26">
        <v>0</v>
      </c>
      <c r="AT114" s="28">
        <v>1</v>
      </c>
      <c r="AU114" s="28">
        <v>1</v>
      </c>
      <c r="AV114" s="28">
        <v>3</v>
      </c>
      <c r="AW114" s="28">
        <v>2</v>
      </c>
      <c r="AX114" s="28">
        <v>3</v>
      </c>
      <c r="AY114" s="29">
        <v>62</v>
      </c>
      <c r="AZ114" s="29">
        <v>17.8</v>
      </c>
      <c r="BA114" s="30">
        <v>199</v>
      </c>
      <c r="BB114" s="29">
        <v>-9.1</v>
      </c>
      <c r="BC114" s="29">
        <v>-26.7</v>
      </c>
      <c r="BD114" s="31">
        <v>-11.5</v>
      </c>
      <c r="BE114" s="30">
        <v>283</v>
      </c>
      <c r="BF114" s="32">
        <v>59.5</v>
      </c>
      <c r="BG114" s="30">
        <v>57</v>
      </c>
      <c r="BH114" s="30">
        <v>14840</v>
      </c>
      <c r="BI114" s="33">
        <v>3656</v>
      </c>
      <c r="BJ114" s="33">
        <v>100</v>
      </c>
      <c r="BK114" s="33">
        <v>2002</v>
      </c>
      <c r="BL114" s="33">
        <v>-5</v>
      </c>
      <c r="BM114" s="33">
        <v>2712</v>
      </c>
      <c r="BN114" s="34">
        <v>22</v>
      </c>
      <c r="BO114" s="33">
        <v>54</v>
      </c>
      <c r="BP114" s="33">
        <v>35</v>
      </c>
      <c r="BQ114" s="33">
        <v>-6164</v>
      </c>
      <c r="BR114" s="35">
        <v>7984</v>
      </c>
      <c r="BS114" s="35">
        <v>95</v>
      </c>
      <c r="BT114" s="35">
        <v>184</v>
      </c>
      <c r="BU114" s="36">
        <v>4.7</v>
      </c>
      <c r="BV114" s="36" t="s">
        <v>128</v>
      </c>
      <c r="BW114" s="36" t="s">
        <v>128</v>
      </c>
      <c r="BX114" s="36">
        <v>0.6</v>
      </c>
      <c r="BY114" s="36">
        <v>8</v>
      </c>
      <c r="BZ114" s="36">
        <v>78.099999999999994</v>
      </c>
      <c r="CA114" s="37">
        <v>65.7</v>
      </c>
      <c r="CB114" s="37">
        <v>29.3</v>
      </c>
      <c r="CC114" s="38">
        <v>73</v>
      </c>
      <c r="CD114" s="38">
        <v>1099</v>
      </c>
      <c r="CE114" s="38">
        <v>1</v>
      </c>
      <c r="CF114" s="38">
        <v>63</v>
      </c>
      <c r="CG114" s="38">
        <v>6</v>
      </c>
      <c r="CH114" s="38">
        <v>986</v>
      </c>
      <c r="CI114" s="37" t="s">
        <v>128</v>
      </c>
      <c r="CJ114" s="37">
        <v>3.4</v>
      </c>
      <c r="CK114" s="37">
        <v>-1.1000000000000001</v>
      </c>
      <c r="CL114" s="39" t="s">
        <v>1835</v>
      </c>
    </row>
    <row r="115" spans="1:90">
      <c r="A115" s="42"/>
      <c r="B115" s="21" t="s">
        <v>1852</v>
      </c>
      <c r="C115" s="22" t="s">
        <v>1852</v>
      </c>
      <c r="D115" s="23" t="s">
        <v>156</v>
      </c>
      <c r="E115" s="23" t="s">
        <v>1853</v>
      </c>
      <c r="F115" s="24" t="s">
        <v>1854</v>
      </c>
      <c r="G115" s="23" t="s">
        <v>1855</v>
      </c>
      <c r="H115" s="23" t="s">
        <v>1856</v>
      </c>
      <c r="I115" s="25" t="s">
        <v>1857</v>
      </c>
      <c r="J115" s="26">
        <v>67.417428799999996</v>
      </c>
      <c r="K115" s="27">
        <v>26.5932946</v>
      </c>
      <c r="L115" s="26">
        <v>8659</v>
      </c>
      <c r="M115" s="26">
        <v>19.600000000000001</v>
      </c>
      <c r="N115" s="26">
        <v>6.8</v>
      </c>
      <c r="O115" s="26">
        <v>10.8</v>
      </c>
      <c r="P115" s="26">
        <v>37.799999999999997</v>
      </c>
      <c r="Q115" s="26">
        <v>5.2</v>
      </c>
      <c r="R115" s="26">
        <v>19.8</v>
      </c>
      <c r="S115" s="26">
        <v>0</v>
      </c>
      <c r="T115" s="26">
        <v>0</v>
      </c>
      <c r="U115" s="26">
        <v>0</v>
      </c>
      <c r="V115" s="26">
        <v>0</v>
      </c>
      <c r="W115" s="26">
        <v>0</v>
      </c>
      <c r="X115" s="26">
        <v>0</v>
      </c>
      <c r="Y115" s="26">
        <v>0</v>
      </c>
      <c r="Z115" s="26">
        <v>0</v>
      </c>
      <c r="AA115" s="26">
        <v>0</v>
      </c>
      <c r="AB115" s="26">
        <v>0</v>
      </c>
      <c r="AC115" s="26">
        <v>0</v>
      </c>
      <c r="AD115" s="26">
        <v>7</v>
      </c>
      <c r="AE115" s="26">
        <v>2</v>
      </c>
      <c r="AF115" s="26">
        <v>4</v>
      </c>
      <c r="AG115" s="26">
        <v>14</v>
      </c>
      <c r="AH115" s="26">
        <v>1</v>
      </c>
      <c r="AI115" s="26">
        <v>7</v>
      </c>
      <c r="AJ115" s="26">
        <v>0</v>
      </c>
      <c r="AK115" s="26">
        <v>0</v>
      </c>
      <c r="AL115" s="26">
        <v>0</v>
      </c>
      <c r="AM115" s="26">
        <v>0</v>
      </c>
      <c r="AN115" s="26">
        <v>0</v>
      </c>
      <c r="AO115" s="26">
        <v>0</v>
      </c>
      <c r="AP115" s="26">
        <v>0</v>
      </c>
      <c r="AQ115" s="26">
        <v>0</v>
      </c>
      <c r="AR115" s="26">
        <v>0</v>
      </c>
      <c r="AS115" s="26">
        <v>0</v>
      </c>
      <c r="AT115" s="28">
        <v>0</v>
      </c>
      <c r="AU115" s="28">
        <v>4</v>
      </c>
      <c r="AV115" s="28">
        <v>3</v>
      </c>
      <c r="AW115" s="28">
        <v>3</v>
      </c>
      <c r="AX115" s="28">
        <v>3</v>
      </c>
      <c r="AY115" s="29">
        <v>67.099999999999994</v>
      </c>
      <c r="AZ115" s="29">
        <v>14.7</v>
      </c>
      <c r="BA115" s="30">
        <v>153</v>
      </c>
      <c r="BB115" s="29">
        <v>-1.4</v>
      </c>
      <c r="BC115" s="29">
        <v>-26.8</v>
      </c>
      <c r="BD115" s="31">
        <v>-0.1</v>
      </c>
      <c r="BE115" s="30">
        <v>303</v>
      </c>
      <c r="BF115" s="32">
        <v>101.3</v>
      </c>
      <c r="BG115" s="30">
        <v>75</v>
      </c>
      <c r="BH115" s="30">
        <v>15473</v>
      </c>
      <c r="BI115" s="33">
        <v>4161</v>
      </c>
      <c r="BJ115" s="33">
        <v>265</v>
      </c>
      <c r="BK115" s="33">
        <v>3239</v>
      </c>
      <c r="BL115" s="33">
        <v>266</v>
      </c>
      <c r="BM115" s="33">
        <v>2888</v>
      </c>
      <c r="BN115" s="34">
        <v>20</v>
      </c>
      <c r="BO115" s="33">
        <v>49</v>
      </c>
      <c r="BP115" s="33">
        <v>51</v>
      </c>
      <c r="BQ115" s="33">
        <v>-6574</v>
      </c>
      <c r="BR115" s="35">
        <v>7348</v>
      </c>
      <c r="BS115" s="35">
        <v>98</v>
      </c>
      <c r="BT115" s="35">
        <v>126</v>
      </c>
      <c r="BU115" s="36">
        <v>2.2000000000000002</v>
      </c>
      <c r="BV115" s="36">
        <v>21.9</v>
      </c>
      <c r="BW115" s="36">
        <v>16.3</v>
      </c>
      <c r="BX115" s="36">
        <v>1.8</v>
      </c>
      <c r="BY115" s="36">
        <v>7.2</v>
      </c>
      <c r="BZ115" s="36">
        <v>62</v>
      </c>
      <c r="CA115" s="37">
        <v>64</v>
      </c>
      <c r="CB115" s="37">
        <v>32.799999999999997</v>
      </c>
      <c r="CC115" s="38">
        <v>125</v>
      </c>
      <c r="CD115" s="38">
        <v>1011</v>
      </c>
      <c r="CE115" s="38">
        <v>2</v>
      </c>
      <c r="CF115" s="38">
        <v>82</v>
      </c>
      <c r="CG115" s="38">
        <v>6</v>
      </c>
      <c r="CH115" s="38">
        <v>1825</v>
      </c>
      <c r="CI115" s="37">
        <v>35.9</v>
      </c>
      <c r="CJ115" s="37">
        <v>5.2</v>
      </c>
      <c r="CK115" s="37">
        <v>-0.6</v>
      </c>
      <c r="CL115" s="39" t="s">
        <v>1858</v>
      </c>
    </row>
    <row r="116" spans="1:90">
      <c r="A116" s="42"/>
      <c r="B116" s="21" t="s">
        <v>1966</v>
      </c>
      <c r="C116" s="22" t="s">
        <v>1966</v>
      </c>
      <c r="D116" s="23" t="s">
        <v>156</v>
      </c>
      <c r="E116" s="23" t="s">
        <v>1967</v>
      </c>
      <c r="F116" s="24" t="s">
        <v>1968</v>
      </c>
      <c r="G116" s="23" t="s">
        <v>1969</v>
      </c>
      <c r="H116" s="23" t="s">
        <v>1970</v>
      </c>
      <c r="I116" s="25" t="s">
        <v>1971</v>
      </c>
      <c r="J116" s="26">
        <v>66.089877200000004</v>
      </c>
      <c r="K116" s="27">
        <v>24.811726799999999</v>
      </c>
      <c r="L116" s="26">
        <v>3090</v>
      </c>
      <c r="M116" s="26">
        <v>1.9</v>
      </c>
      <c r="N116" s="26">
        <v>4.2</v>
      </c>
      <c r="O116" s="26">
        <v>6.6</v>
      </c>
      <c r="P116" s="26">
        <v>56</v>
      </c>
      <c r="Q116" s="26">
        <v>0</v>
      </c>
      <c r="R116" s="26">
        <v>31.2</v>
      </c>
      <c r="S116" s="26">
        <v>0</v>
      </c>
      <c r="T116" s="26">
        <v>0</v>
      </c>
      <c r="U116" s="26">
        <v>0</v>
      </c>
      <c r="V116" s="26">
        <v>0</v>
      </c>
      <c r="W116" s="26">
        <v>0</v>
      </c>
      <c r="X116" s="26">
        <v>0</v>
      </c>
      <c r="Y116" s="26">
        <v>0</v>
      </c>
      <c r="Z116" s="26">
        <v>0</v>
      </c>
      <c r="AA116" s="26">
        <v>0</v>
      </c>
      <c r="AB116" s="26">
        <v>0</v>
      </c>
      <c r="AC116" s="26">
        <v>0</v>
      </c>
      <c r="AD116" s="26">
        <v>1</v>
      </c>
      <c r="AE116" s="26">
        <v>2</v>
      </c>
      <c r="AF116" s="26">
        <v>1</v>
      </c>
      <c r="AG116" s="26">
        <v>12</v>
      </c>
      <c r="AH116" s="26">
        <v>0</v>
      </c>
      <c r="AI116" s="26">
        <v>5</v>
      </c>
      <c r="AJ116" s="26">
        <v>0</v>
      </c>
      <c r="AK116" s="26">
        <v>0</v>
      </c>
      <c r="AL116" s="26">
        <v>0</v>
      </c>
      <c r="AM116" s="26">
        <v>0</v>
      </c>
      <c r="AN116" s="26">
        <v>0</v>
      </c>
      <c r="AO116" s="26">
        <v>0</v>
      </c>
      <c r="AP116" s="26">
        <v>0</v>
      </c>
      <c r="AQ116" s="26">
        <v>0</v>
      </c>
      <c r="AR116" s="26">
        <v>0</v>
      </c>
      <c r="AS116" s="26">
        <v>0</v>
      </c>
      <c r="AT116" s="28">
        <v>0</v>
      </c>
      <c r="AU116" s="28">
        <v>1.5</v>
      </c>
      <c r="AV116" s="28">
        <v>4</v>
      </c>
      <c r="AW116" s="28">
        <v>2</v>
      </c>
      <c r="AX116" s="28">
        <v>2</v>
      </c>
      <c r="AY116" s="29">
        <v>61.4</v>
      </c>
      <c r="AZ116" s="29">
        <v>19.899999999999999</v>
      </c>
      <c r="BA116" s="30">
        <v>208</v>
      </c>
      <c r="BB116" s="29">
        <v>-10.3</v>
      </c>
      <c r="BC116" s="29">
        <v>-25.7</v>
      </c>
      <c r="BD116" s="31">
        <v>-8.6999999999999993</v>
      </c>
      <c r="BE116" s="30">
        <v>272</v>
      </c>
      <c r="BF116" s="32">
        <v>91.8</v>
      </c>
      <c r="BG116" s="30">
        <v>64</v>
      </c>
      <c r="BH116" s="30">
        <v>13209</v>
      </c>
      <c r="BI116" s="33">
        <v>3568</v>
      </c>
      <c r="BJ116" s="33">
        <v>170</v>
      </c>
      <c r="BK116" s="33">
        <v>969</v>
      </c>
      <c r="BL116" s="33">
        <v>187</v>
      </c>
      <c r="BM116" s="33">
        <v>3540</v>
      </c>
      <c r="BN116" s="34">
        <v>19.5</v>
      </c>
      <c r="BO116" s="33">
        <v>74</v>
      </c>
      <c r="BP116" s="33">
        <v>26</v>
      </c>
      <c r="BQ116" s="33">
        <v>-6641</v>
      </c>
      <c r="BR116" s="35">
        <v>9259</v>
      </c>
      <c r="BS116" s="35">
        <v>118</v>
      </c>
      <c r="BT116" s="35">
        <v>199</v>
      </c>
      <c r="BU116" s="36">
        <v>2.7</v>
      </c>
      <c r="BV116" s="36">
        <v>9.4</v>
      </c>
      <c r="BW116" s="36">
        <v>10.6</v>
      </c>
      <c r="BX116" s="36">
        <v>0.8</v>
      </c>
      <c r="BY116" s="36">
        <v>9.1999999999999993</v>
      </c>
      <c r="BZ116" s="36">
        <v>77.400000000000006</v>
      </c>
      <c r="CA116" s="37">
        <v>65.5</v>
      </c>
      <c r="CB116" s="37">
        <v>37.5</v>
      </c>
      <c r="CC116" s="38">
        <v>83</v>
      </c>
      <c r="CD116" s="38">
        <v>875</v>
      </c>
      <c r="CE116" s="38">
        <v>2</v>
      </c>
      <c r="CF116" s="38">
        <v>60</v>
      </c>
      <c r="CG116" s="38">
        <v>8</v>
      </c>
      <c r="CH116" s="38">
        <v>504</v>
      </c>
      <c r="CI116" s="37">
        <v>32.700000000000003</v>
      </c>
      <c r="CJ116" s="37">
        <v>3.4</v>
      </c>
      <c r="CK116" s="37">
        <v>-1.4</v>
      </c>
      <c r="CL116" s="39" t="s">
        <v>1972</v>
      </c>
    </row>
    <row r="117" spans="1:90">
      <c r="A117" s="42"/>
      <c r="B117" s="21" t="s">
        <v>2001</v>
      </c>
      <c r="C117" s="22" t="s">
        <v>2002</v>
      </c>
      <c r="D117" s="23" t="s">
        <v>156</v>
      </c>
      <c r="E117" s="23" t="s">
        <v>2003</v>
      </c>
      <c r="F117" s="24" t="s">
        <v>2004</v>
      </c>
      <c r="G117" s="23" t="s">
        <v>2005</v>
      </c>
      <c r="H117" s="23" t="s">
        <v>2006</v>
      </c>
      <c r="I117" s="25" t="s">
        <v>2007</v>
      </c>
      <c r="J117" s="26">
        <v>65.843518599999996</v>
      </c>
      <c r="K117" s="27">
        <v>24.144981399999999</v>
      </c>
      <c r="L117" s="26">
        <v>22089</v>
      </c>
      <c r="M117" s="26">
        <v>9.6</v>
      </c>
      <c r="N117" s="26">
        <v>10.7</v>
      </c>
      <c r="O117" s="26">
        <v>10.199999999999999</v>
      </c>
      <c r="P117" s="26">
        <v>42</v>
      </c>
      <c r="Q117" s="26">
        <v>4.0999999999999996</v>
      </c>
      <c r="R117" s="26">
        <v>17.3</v>
      </c>
      <c r="S117" s="26">
        <v>0</v>
      </c>
      <c r="T117" s="26">
        <v>0.7</v>
      </c>
      <c r="U117" s="26">
        <v>0</v>
      </c>
      <c r="V117" s="26">
        <v>0</v>
      </c>
      <c r="W117" s="26">
        <v>0</v>
      </c>
      <c r="X117" s="26">
        <v>0</v>
      </c>
      <c r="Y117" s="26">
        <v>0</v>
      </c>
      <c r="Z117" s="26">
        <v>0</v>
      </c>
      <c r="AA117" s="26">
        <v>0.2</v>
      </c>
      <c r="AB117" s="26">
        <v>0</v>
      </c>
      <c r="AC117" s="26">
        <v>5.3</v>
      </c>
      <c r="AD117" s="26">
        <v>4</v>
      </c>
      <c r="AE117" s="26">
        <v>5</v>
      </c>
      <c r="AF117" s="26">
        <v>4</v>
      </c>
      <c r="AG117" s="26">
        <v>19</v>
      </c>
      <c r="AH117" s="26">
        <v>1</v>
      </c>
      <c r="AI117" s="26">
        <v>8</v>
      </c>
      <c r="AJ117" s="26">
        <v>0</v>
      </c>
      <c r="AK117" s="26">
        <v>0</v>
      </c>
      <c r="AL117" s="26">
        <v>0</v>
      </c>
      <c r="AM117" s="26">
        <v>0</v>
      </c>
      <c r="AN117" s="26">
        <v>0</v>
      </c>
      <c r="AO117" s="26">
        <v>0</v>
      </c>
      <c r="AP117" s="26">
        <v>0</v>
      </c>
      <c r="AQ117" s="26">
        <v>0</v>
      </c>
      <c r="AR117" s="26">
        <v>0</v>
      </c>
      <c r="AS117" s="26">
        <v>0</v>
      </c>
      <c r="AT117" s="28">
        <v>2</v>
      </c>
      <c r="AU117" s="28">
        <v>3.5</v>
      </c>
      <c r="AV117" s="28">
        <v>3</v>
      </c>
      <c r="AW117" s="28">
        <v>4</v>
      </c>
      <c r="AX117" s="28">
        <v>3</v>
      </c>
      <c r="AY117" s="29">
        <v>64.5</v>
      </c>
      <c r="AZ117" s="29">
        <v>17.5</v>
      </c>
      <c r="BA117" s="30">
        <v>164</v>
      </c>
      <c r="BB117" s="29">
        <v>-1.9</v>
      </c>
      <c r="BC117" s="29">
        <v>-17.2</v>
      </c>
      <c r="BD117" s="31">
        <v>-1.4</v>
      </c>
      <c r="BE117" s="30">
        <v>323</v>
      </c>
      <c r="BF117" s="32">
        <v>102.7</v>
      </c>
      <c r="BG117" s="30">
        <v>67</v>
      </c>
      <c r="BH117" s="30">
        <v>15683</v>
      </c>
      <c r="BI117" s="33">
        <v>3577</v>
      </c>
      <c r="BJ117" s="33">
        <v>133</v>
      </c>
      <c r="BK117" s="33">
        <v>2538</v>
      </c>
      <c r="BL117" s="33">
        <v>-247</v>
      </c>
      <c r="BM117" s="33">
        <v>1699</v>
      </c>
      <c r="BN117" s="34">
        <v>21</v>
      </c>
      <c r="BO117" s="33">
        <v>41</v>
      </c>
      <c r="BP117" s="33">
        <v>54</v>
      </c>
      <c r="BQ117" s="33">
        <v>-5184</v>
      </c>
      <c r="BR117" s="35">
        <v>6189</v>
      </c>
      <c r="BS117" s="35">
        <v>109</v>
      </c>
      <c r="BT117" s="35">
        <v>114</v>
      </c>
      <c r="BU117" s="36">
        <v>1.5</v>
      </c>
      <c r="BV117" s="36">
        <v>15.2</v>
      </c>
      <c r="BW117" s="36">
        <v>12.8</v>
      </c>
      <c r="BX117" s="36">
        <v>2.1</v>
      </c>
      <c r="BY117" s="36">
        <v>7.4</v>
      </c>
      <c r="BZ117" s="36">
        <v>61.4</v>
      </c>
      <c r="CA117" s="37">
        <v>60.1</v>
      </c>
      <c r="CB117" s="37">
        <v>19.2</v>
      </c>
      <c r="CC117" s="38">
        <v>130</v>
      </c>
      <c r="CD117" s="38">
        <v>1025</v>
      </c>
      <c r="CE117" s="38">
        <v>4</v>
      </c>
      <c r="CF117" s="38">
        <v>110</v>
      </c>
      <c r="CG117" s="38">
        <v>8</v>
      </c>
      <c r="CH117" s="38">
        <v>1267</v>
      </c>
      <c r="CI117" s="37">
        <v>31.5</v>
      </c>
      <c r="CJ117" s="37">
        <v>1.7</v>
      </c>
      <c r="CK117" s="37">
        <v>-0.8</v>
      </c>
      <c r="CL117" s="39" t="s">
        <v>2008</v>
      </c>
    </row>
    <row r="118" spans="1:90">
      <c r="A118" s="42"/>
      <c r="B118" s="21" t="s">
        <v>2061</v>
      </c>
      <c r="C118" s="22" t="s">
        <v>2061</v>
      </c>
      <c r="D118" s="23" t="s">
        <v>156</v>
      </c>
      <c r="E118" s="23" t="s">
        <v>2062</v>
      </c>
      <c r="F118" s="24" t="s">
        <v>2063</v>
      </c>
      <c r="G118" s="23" t="s">
        <v>2064</v>
      </c>
      <c r="H118" s="23" t="s">
        <v>2065</v>
      </c>
      <c r="I118" s="25" t="s">
        <v>2066</v>
      </c>
      <c r="J118" s="26">
        <v>69.907842200000005</v>
      </c>
      <c r="K118" s="27">
        <v>27.026685400000002</v>
      </c>
      <c r="L118" s="26">
        <v>1237</v>
      </c>
      <c r="M118" s="26">
        <v>26.8</v>
      </c>
      <c r="N118" s="26">
        <v>8</v>
      </c>
      <c r="O118" s="26">
        <v>11.2</v>
      </c>
      <c r="P118" s="26">
        <v>35.9</v>
      </c>
      <c r="Q118" s="26">
        <v>0</v>
      </c>
      <c r="R118" s="26">
        <v>5.9</v>
      </c>
      <c r="S118" s="26">
        <v>12.1</v>
      </c>
      <c r="T118" s="26">
        <v>0</v>
      </c>
      <c r="U118" s="26">
        <v>0</v>
      </c>
      <c r="V118" s="26">
        <v>0</v>
      </c>
      <c r="W118" s="26">
        <v>0</v>
      </c>
      <c r="X118" s="26">
        <v>0</v>
      </c>
      <c r="Y118" s="26">
        <v>0</v>
      </c>
      <c r="Z118" s="26">
        <v>0</v>
      </c>
      <c r="AA118" s="26">
        <v>0</v>
      </c>
      <c r="AB118" s="26">
        <v>0</v>
      </c>
      <c r="AC118" s="26">
        <v>0</v>
      </c>
      <c r="AD118" s="26">
        <v>4</v>
      </c>
      <c r="AE118" s="26">
        <v>1</v>
      </c>
      <c r="AF118" s="26">
        <v>1</v>
      </c>
      <c r="AG118" s="26">
        <v>6</v>
      </c>
      <c r="AH118" s="26">
        <v>0</v>
      </c>
      <c r="AI118" s="26">
        <v>1</v>
      </c>
      <c r="AJ118" s="26">
        <v>2</v>
      </c>
      <c r="AK118" s="26">
        <v>0</v>
      </c>
      <c r="AL118" s="26">
        <v>0</v>
      </c>
      <c r="AM118" s="26">
        <v>0</v>
      </c>
      <c r="AN118" s="26">
        <v>0</v>
      </c>
      <c r="AO118" s="26">
        <v>0</v>
      </c>
      <c r="AP118" s="26">
        <v>0</v>
      </c>
      <c r="AQ118" s="26">
        <v>0</v>
      </c>
      <c r="AR118" s="26">
        <v>0</v>
      </c>
      <c r="AS118" s="26">
        <v>0</v>
      </c>
      <c r="AT118" s="28">
        <v>0</v>
      </c>
      <c r="AU118" s="28">
        <v>3</v>
      </c>
      <c r="AV118" s="28">
        <v>1</v>
      </c>
      <c r="AW118" s="28">
        <v>3</v>
      </c>
      <c r="AX118" s="28">
        <v>4</v>
      </c>
      <c r="AY118" s="29">
        <v>66.900000000000006</v>
      </c>
      <c r="AZ118" s="29">
        <v>14.8</v>
      </c>
      <c r="BA118" s="30">
        <v>155</v>
      </c>
      <c r="BB118" s="29">
        <v>-4.5999999999999996</v>
      </c>
      <c r="BC118" s="29">
        <v>-20.100000000000001</v>
      </c>
      <c r="BD118" s="31">
        <v>-3.4</v>
      </c>
      <c r="BE118" s="30">
        <v>299</v>
      </c>
      <c r="BF118" s="32">
        <v>93.3</v>
      </c>
      <c r="BG118" s="30">
        <v>104</v>
      </c>
      <c r="BH118" s="30">
        <v>14158</v>
      </c>
      <c r="BI118" s="33">
        <v>3402</v>
      </c>
      <c r="BJ118" s="33">
        <v>107</v>
      </c>
      <c r="BK118" s="33">
        <v>3425</v>
      </c>
      <c r="BL118" s="33">
        <v>-713</v>
      </c>
      <c r="BM118" s="33">
        <v>5366</v>
      </c>
      <c r="BN118" s="34">
        <v>20.75</v>
      </c>
      <c r="BO118" s="33">
        <v>37</v>
      </c>
      <c r="BP118" s="33">
        <v>45</v>
      </c>
      <c r="BQ118" s="33">
        <v>-8355</v>
      </c>
      <c r="BR118" s="35">
        <v>16059</v>
      </c>
      <c r="BS118" s="35">
        <v>117</v>
      </c>
      <c r="BT118" s="35">
        <v>96</v>
      </c>
      <c r="BU118" s="36">
        <v>1.8</v>
      </c>
      <c r="BV118" s="36" t="s">
        <v>128</v>
      </c>
      <c r="BW118" s="36" t="s">
        <v>128</v>
      </c>
      <c r="BX118" s="36" t="s">
        <v>128</v>
      </c>
      <c r="BY118" s="36">
        <v>11.1</v>
      </c>
      <c r="BZ118" s="36">
        <v>68.5</v>
      </c>
      <c r="CA118" s="37">
        <v>82.7</v>
      </c>
      <c r="CB118" s="37">
        <v>51.7</v>
      </c>
      <c r="CC118" s="38">
        <v>168</v>
      </c>
      <c r="CD118" s="38">
        <v>1883</v>
      </c>
      <c r="CE118" s="38">
        <v>1</v>
      </c>
      <c r="CF118" s="38">
        <v>124</v>
      </c>
      <c r="CG118" s="38">
        <v>8</v>
      </c>
      <c r="CH118" s="38">
        <v>684</v>
      </c>
      <c r="CI118" s="37" t="s">
        <v>128</v>
      </c>
      <c r="CJ118" s="37">
        <v>4</v>
      </c>
      <c r="CK118" s="37">
        <v>-0.3</v>
      </c>
      <c r="CL118" s="39" t="s">
        <v>2067</v>
      </c>
    </row>
    <row r="119" spans="1:90">
      <c r="A119" s="42"/>
      <c r="B119" s="21" t="s">
        <v>2216</v>
      </c>
      <c r="C119" s="22" t="s">
        <v>2217</v>
      </c>
      <c r="D119" s="23" t="s">
        <v>156</v>
      </c>
      <c r="E119" s="23" t="s">
        <v>2218</v>
      </c>
      <c r="F119" s="24" t="s">
        <v>2219</v>
      </c>
      <c r="G119" s="23" t="s">
        <v>2220</v>
      </c>
      <c r="H119" s="23" t="s">
        <v>2221</v>
      </c>
      <c r="I119" s="25" t="s">
        <v>2222</v>
      </c>
      <c r="J119" s="26">
        <v>66.326351099999997</v>
      </c>
      <c r="K119" s="27">
        <v>23.677120599999999</v>
      </c>
      <c r="L119" s="26">
        <v>4185</v>
      </c>
      <c r="M119" s="26">
        <v>4.2</v>
      </c>
      <c r="N119" s="26">
        <v>5</v>
      </c>
      <c r="O119" s="26">
        <v>13.1</v>
      </c>
      <c r="P119" s="26">
        <v>51.3</v>
      </c>
      <c r="Q119" s="26">
        <v>0</v>
      </c>
      <c r="R119" s="26">
        <v>26.4</v>
      </c>
      <c r="S119" s="26">
        <v>0</v>
      </c>
      <c r="T119" s="26">
        <v>0</v>
      </c>
      <c r="U119" s="26">
        <v>0</v>
      </c>
      <c r="V119" s="26">
        <v>0</v>
      </c>
      <c r="W119" s="26">
        <v>0</v>
      </c>
      <c r="X119" s="26">
        <v>0</v>
      </c>
      <c r="Y119" s="26">
        <v>0</v>
      </c>
      <c r="Z119" s="26">
        <v>0</v>
      </c>
      <c r="AA119" s="26">
        <v>0</v>
      </c>
      <c r="AB119" s="26">
        <v>0</v>
      </c>
      <c r="AC119" s="26">
        <v>0</v>
      </c>
      <c r="AD119" s="26">
        <v>1</v>
      </c>
      <c r="AE119" s="26">
        <v>1</v>
      </c>
      <c r="AF119" s="26">
        <v>3</v>
      </c>
      <c r="AG119" s="26">
        <v>15</v>
      </c>
      <c r="AH119" s="26">
        <v>0</v>
      </c>
      <c r="AI119" s="26">
        <v>7</v>
      </c>
      <c r="AJ119" s="26">
        <v>0</v>
      </c>
      <c r="AK119" s="26">
        <v>0</v>
      </c>
      <c r="AL119" s="26">
        <v>0</v>
      </c>
      <c r="AM119" s="26">
        <v>0</v>
      </c>
      <c r="AN119" s="26">
        <v>0</v>
      </c>
      <c r="AO119" s="26">
        <v>0</v>
      </c>
      <c r="AP119" s="26">
        <v>0</v>
      </c>
      <c r="AQ119" s="26">
        <v>0</v>
      </c>
      <c r="AR119" s="26">
        <v>0</v>
      </c>
      <c r="AS119" s="26">
        <v>0</v>
      </c>
      <c r="AT119" s="28">
        <v>0</v>
      </c>
      <c r="AU119" s="28">
        <v>1.5</v>
      </c>
      <c r="AV119" s="28">
        <v>3</v>
      </c>
      <c r="AW119" s="28">
        <v>2</v>
      </c>
      <c r="AX119" s="28">
        <v>3.5</v>
      </c>
      <c r="AY119" s="29">
        <v>62.7</v>
      </c>
      <c r="AZ119" s="29">
        <v>18.600000000000001</v>
      </c>
      <c r="BA119" s="30">
        <v>198</v>
      </c>
      <c r="BB119" s="29">
        <v>-11.5</v>
      </c>
      <c r="BC119" s="29">
        <v>-29.8</v>
      </c>
      <c r="BD119" s="31">
        <v>-16.5</v>
      </c>
      <c r="BE119" s="30">
        <v>262</v>
      </c>
      <c r="BF119" s="32">
        <v>91.3</v>
      </c>
      <c r="BG119" s="30">
        <v>77</v>
      </c>
      <c r="BH119" s="30">
        <v>12573</v>
      </c>
      <c r="BI119" s="33">
        <v>2896</v>
      </c>
      <c r="BJ119" s="33">
        <v>197</v>
      </c>
      <c r="BK119" s="33">
        <v>149</v>
      </c>
      <c r="BL119" s="33">
        <v>-925</v>
      </c>
      <c r="BM119" s="33">
        <v>4418</v>
      </c>
      <c r="BN119" s="34">
        <v>19.25</v>
      </c>
      <c r="BO119" s="33">
        <v>81</v>
      </c>
      <c r="BP119" s="33">
        <v>18</v>
      </c>
      <c r="BQ119" s="33">
        <v>-6957</v>
      </c>
      <c r="BR119" s="35">
        <v>7470</v>
      </c>
      <c r="BS119" s="35">
        <v>134</v>
      </c>
      <c r="BT119" s="35">
        <v>151</v>
      </c>
      <c r="BU119" s="36">
        <v>2.6</v>
      </c>
      <c r="BV119" s="36" t="s">
        <v>128</v>
      </c>
      <c r="BW119" s="36" t="s">
        <v>128</v>
      </c>
      <c r="BX119" s="36">
        <v>1.3</v>
      </c>
      <c r="BY119" s="36">
        <v>3.7</v>
      </c>
      <c r="BZ119" s="36">
        <v>78.599999999999994</v>
      </c>
      <c r="CA119" s="37">
        <v>71.2</v>
      </c>
      <c r="CB119" s="37">
        <v>37.5</v>
      </c>
      <c r="CC119" s="38">
        <v>142</v>
      </c>
      <c r="CD119" s="38">
        <v>1014</v>
      </c>
      <c r="CE119" s="38">
        <v>2</v>
      </c>
      <c r="CF119" s="38">
        <v>156</v>
      </c>
      <c r="CG119" s="38">
        <v>5</v>
      </c>
      <c r="CH119" s="38">
        <v>1311</v>
      </c>
      <c r="CI119" s="37" t="s">
        <v>128</v>
      </c>
      <c r="CJ119" s="37">
        <v>2.8</v>
      </c>
      <c r="CK119" s="37">
        <v>-1.2</v>
      </c>
      <c r="CL119" s="39" t="s">
        <v>2223</v>
      </c>
    </row>
    <row r="120" spans="1:90">
      <c r="A120" s="20">
        <v>16</v>
      </c>
      <c r="B120" s="21" t="s">
        <v>121</v>
      </c>
      <c r="C120" s="22" t="s">
        <v>121</v>
      </c>
      <c r="D120" s="23" t="s">
        <v>122</v>
      </c>
      <c r="E120" s="23" t="s">
        <v>123</v>
      </c>
      <c r="F120" s="24" t="s">
        <v>124</v>
      </c>
      <c r="G120" s="23" t="s">
        <v>125</v>
      </c>
      <c r="H120" s="23" t="s">
        <v>126</v>
      </c>
      <c r="I120" s="25" t="s">
        <v>127</v>
      </c>
      <c r="J120" s="26">
        <v>61.172081900000002</v>
      </c>
      <c r="K120" s="27">
        <v>25.547046900000002</v>
      </c>
      <c r="L120" s="26">
        <v>8283</v>
      </c>
      <c r="M120" s="26">
        <v>24.7</v>
      </c>
      <c r="N120" s="26">
        <v>11.5</v>
      </c>
      <c r="O120" s="26">
        <v>18</v>
      </c>
      <c r="P120" s="26">
        <v>34</v>
      </c>
      <c r="Q120" s="26">
        <v>4.4000000000000004</v>
      </c>
      <c r="R120" s="26">
        <v>3.1</v>
      </c>
      <c r="S120" s="26">
        <v>0</v>
      </c>
      <c r="T120" s="26">
        <v>4.2</v>
      </c>
      <c r="U120" s="26">
        <v>0</v>
      </c>
      <c r="V120" s="26">
        <v>0</v>
      </c>
      <c r="W120" s="26">
        <v>0</v>
      </c>
      <c r="X120" s="26">
        <v>0</v>
      </c>
      <c r="Y120" s="26">
        <v>0</v>
      </c>
      <c r="Z120" s="26">
        <v>0</v>
      </c>
      <c r="AA120" s="26">
        <v>0</v>
      </c>
      <c r="AB120" s="26">
        <v>0</v>
      </c>
      <c r="AC120" s="26">
        <v>0</v>
      </c>
      <c r="AD120" s="26">
        <v>9</v>
      </c>
      <c r="AE120" s="26">
        <v>4</v>
      </c>
      <c r="AF120" s="26">
        <v>6</v>
      </c>
      <c r="AG120" s="26">
        <v>13</v>
      </c>
      <c r="AH120" s="26">
        <v>1</v>
      </c>
      <c r="AI120" s="26">
        <v>1</v>
      </c>
      <c r="AJ120" s="26">
        <v>0</v>
      </c>
      <c r="AK120" s="26">
        <v>1</v>
      </c>
      <c r="AL120" s="26">
        <v>0</v>
      </c>
      <c r="AM120" s="26">
        <v>0</v>
      </c>
      <c r="AN120" s="26">
        <v>0</v>
      </c>
      <c r="AO120" s="26">
        <v>0</v>
      </c>
      <c r="AP120" s="26">
        <v>0</v>
      </c>
      <c r="AQ120" s="26">
        <v>0</v>
      </c>
      <c r="AR120" s="26">
        <v>0</v>
      </c>
      <c r="AS120" s="26">
        <v>0</v>
      </c>
      <c r="AT120" s="28">
        <v>0</v>
      </c>
      <c r="AU120" s="28">
        <v>3.5</v>
      </c>
      <c r="AV120" s="28">
        <v>4</v>
      </c>
      <c r="AW120" s="28">
        <v>3</v>
      </c>
      <c r="AX120" s="28">
        <v>3.5</v>
      </c>
      <c r="AY120" s="29">
        <v>67.8</v>
      </c>
      <c r="AZ120" s="29">
        <v>13.6</v>
      </c>
      <c r="BA120" s="30">
        <v>172</v>
      </c>
      <c r="BB120" s="29">
        <v>-3.1</v>
      </c>
      <c r="BC120" s="29">
        <v>-16.8</v>
      </c>
      <c r="BD120" s="31">
        <v>-2.6</v>
      </c>
      <c r="BE120" s="30">
        <v>307</v>
      </c>
      <c r="BF120" s="32">
        <v>75.2</v>
      </c>
      <c r="BG120" s="30">
        <v>80</v>
      </c>
      <c r="BH120" s="30">
        <v>14796</v>
      </c>
      <c r="BI120" s="33">
        <v>3545</v>
      </c>
      <c r="BJ120" s="33">
        <v>186</v>
      </c>
      <c r="BK120" s="33">
        <v>2057</v>
      </c>
      <c r="BL120" s="33">
        <v>290</v>
      </c>
      <c r="BM120" s="33">
        <v>2035</v>
      </c>
      <c r="BN120" s="34">
        <v>20.75</v>
      </c>
      <c r="BO120" s="33">
        <v>61</v>
      </c>
      <c r="BP120" s="33">
        <v>39</v>
      </c>
      <c r="BQ120" s="33">
        <v>-5119</v>
      </c>
      <c r="BR120" s="35">
        <v>5868</v>
      </c>
      <c r="BS120" s="35">
        <v>97</v>
      </c>
      <c r="BT120" s="35">
        <v>104</v>
      </c>
      <c r="BU120" s="36">
        <v>2.1</v>
      </c>
      <c r="BV120" s="36" t="s">
        <v>128</v>
      </c>
      <c r="BW120" s="36" t="s">
        <v>128</v>
      </c>
      <c r="BX120" s="36">
        <v>1.2</v>
      </c>
      <c r="BY120" s="36">
        <v>7.7</v>
      </c>
      <c r="BZ120" s="36">
        <v>77.3</v>
      </c>
      <c r="CA120" s="37">
        <v>64</v>
      </c>
      <c r="CB120" s="37">
        <v>23.5</v>
      </c>
      <c r="CC120" s="38">
        <v>57</v>
      </c>
      <c r="CD120" s="38">
        <v>914</v>
      </c>
      <c r="CE120" s="38">
        <v>2</v>
      </c>
      <c r="CF120" s="38">
        <v>75</v>
      </c>
      <c r="CG120" s="38">
        <v>4</v>
      </c>
      <c r="CH120" s="38">
        <v>4066</v>
      </c>
      <c r="CI120" s="37" t="s">
        <v>128</v>
      </c>
      <c r="CJ120" s="37">
        <v>2.8</v>
      </c>
      <c r="CK120" s="37">
        <v>-0.1</v>
      </c>
      <c r="CL120" s="39" t="s">
        <v>129</v>
      </c>
    </row>
    <row r="121" spans="1:90">
      <c r="A121" s="20">
        <v>81</v>
      </c>
      <c r="B121" s="21" t="s">
        <v>264</v>
      </c>
      <c r="C121" s="22" t="s">
        <v>264</v>
      </c>
      <c r="D121" s="23" t="s">
        <v>122</v>
      </c>
      <c r="E121" s="23" t="s">
        <v>265</v>
      </c>
      <c r="F121" s="24" t="s">
        <v>266</v>
      </c>
      <c r="G121" s="23" t="s">
        <v>267</v>
      </c>
      <c r="H121" s="23" t="s">
        <v>268</v>
      </c>
      <c r="I121" s="25" t="s">
        <v>269</v>
      </c>
      <c r="J121" s="26">
        <v>61.579884200000002</v>
      </c>
      <c r="K121" s="27">
        <v>26.020323699999999</v>
      </c>
      <c r="L121" s="26">
        <v>2931</v>
      </c>
      <c r="M121" s="26">
        <v>26.3</v>
      </c>
      <c r="N121" s="26">
        <v>18.399999999999999</v>
      </c>
      <c r="O121" s="26">
        <v>14.1</v>
      </c>
      <c r="P121" s="26">
        <v>37.799999999999997</v>
      </c>
      <c r="Q121" s="26">
        <v>0</v>
      </c>
      <c r="R121" s="26">
        <v>3.4</v>
      </c>
      <c r="S121" s="26">
        <v>0</v>
      </c>
      <c r="T121" s="26">
        <v>0</v>
      </c>
      <c r="U121" s="26">
        <v>0</v>
      </c>
      <c r="V121" s="26">
        <v>0</v>
      </c>
      <c r="W121" s="26">
        <v>0</v>
      </c>
      <c r="X121" s="26">
        <v>0</v>
      </c>
      <c r="Y121" s="26">
        <v>0</v>
      </c>
      <c r="Z121" s="26">
        <v>0</v>
      </c>
      <c r="AA121" s="26">
        <v>0</v>
      </c>
      <c r="AB121" s="26">
        <v>0</v>
      </c>
      <c r="AC121" s="26">
        <v>0</v>
      </c>
      <c r="AD121" s="26">
        <v>6</v>
      </c>
      <c r="AE121" s="26">
        <v>4</v>
      </c>
      <c r="AF121" s="26">
        <v>3</v>
      </c>
      <c r="AG121" s="26">
        <v>8</v>
      </c>
      <c r="AH121" s="26">
        <v>0</v>
      </c>
      <c r="AI121" s="26">
        <v>0</v>
      </c>
      <c r="AJ121" s="26">
        <v>0</v>
      </c>
      <c r="AK121" s="26">
        <v>0</v>
      </c>
      <c r="AL121" s="26">
        <v>0</v>
      </c>
      <c r="AM121" s="26">
        <v>0</v>
      </c>
      <c r="AN121" s="26">
        <v>0</v>
      </c>
      <c r="AO121" s="26">
        <v>0</v>
      </c>
      <c r="AP121" s="26">
        <v>0</v>
      </c>
      <c r="AQ121" s="26">
        <v>0</v>
      </c>
      <c r="AR121" s="26">
        <v>0</v>
      </c>
      <c r="AS121" s="26">
        <v>0</v>
      </c>
      <c r="AT121" s="28">
        <v>0</v>
      </c>
      <c r="AU121" s="28">
        <v>2</v>
      </c>
      <c r="AV121" s="28">
        <v>2</v>
      </c>
      <c r="AW121" s="28">
        <v>2</v>
      </c>
      <c r="AX121" s="28">
        <v>2</v>
      </c>
      <c r="AY121" s="29">
        <v>62.7</v>
      </c>
      <c r="AZ121" s="29">
        <v>16.7</v>
      </c>
      <c r="BA121" s="30">
        <v>194</v>
      </c>
      <c r="BB121" s="29">
        <v>-12.6</v>
      </c>
      <c r="BC121" s="29">
        <v>-22</v>
      </c>
      <c r="BD121" s="31">
        <v>-9.1</v>
      </c>
      <c r="BE121" s="30">
        <v>237</v>
      </c>
      <c r="BF121" s="32">
        <v>105.1</v>
      </c>
      <c r="BG121" s="30">
        <v>94</v>
      </c>
      <c r="BH121" s="30">
        <v>11256</v>
      </c>
      <c r="BI121" s="33">
        <v>3427</v>
      </c>
      <c r="BJ121" s="33">
        <v>431</v>
      </c>
      <c r="BK121" s="33">
        <v>4746</v>
      </c>
      <c r="BL121" s="33">
        <v>-603</v>
      </c>
      <c r="BM121" s="33">
        <v>2947</v>
      </c>
      <c r="BN121" s="34">
        <v>21.5</v>
      </c>
      <c r="BO121" s="33">
        <v>25</v>
      </c>
      <c r="BP121" s="33">
        <v>76</v>
      </c>
      <c r="BQ121" s="33">
        <v>-5871</v>
      </c>
      <c r="BR121" s="35">
        <v>7705</v>
      </c>
      <c r="BS121" s="35">
        <v>115</v>
      </c>
      <c r="BT121" s="35">
        <v>114</v>
      </c>
      <c r="BU121" s="36">
        <v>1.9</v>
      </c>
      <c r="BV121" s="36" t="s">
        <v>128</v>
      </c>
      <c r="BW121" s="36" t="s">
        <v>128</v>
      </c>
      <c r="BX121" s="36">
        <v>2.2999999999999998</v>
      </c>
      <c r="BY121" s="36">
        <v>15.1</v>
      </c>
      <c r="BZ121" s="36">
        <v>76.400000000000006</v>
      </c>
      <c r="CA121" s="37">
        <v>61.2</v>
      </c>
      <c r="CB121" s="37">
        <v>32.4</v>
      </c>
      <c r="CC121" s="38">
        <v>120</v>
      </c>
      <c r="CD121" s="38">
        <v>895</v>
      </c>
      <c r="CE121" s="38">
        <v>1</v>
      </c>
      <c r="CF121" s="38">
        <v>42</v>
      </c>
      <c r="CG121" s="38">
        <v>7</v>
      </c>
      <c r="CH121" s="38">
        <v>2376</v>
      </c>
      <c r="CI121" s="37" t="s">
        <v>128</v>
      </c>
      <c r="CJ121" s="37">
        <v>7.9</v>
      </c>
      <c r="CK121" s="37">
        <v>-1.1000000000000001</v>
      </c>
      <c r="CL121" s="39" t="s">
        <v>270</v>
      </c>
    </row>
    <row r="122" spans="1:90">
      <c r="A122" s="20">
        <v>111</v>
      </c>
      <c r="B122" s="21" t="s">
        <v>284</v>
      </c>
      <c r="C122" s="22" t="s">
        <v>284</v>
      </c>
      <c r="D122" s="23" t="s">
        <v>122</v>
      </c>
      <c r="E122" s="23" t="s">
        <v>285</v>
      </c>
      <c r="F122" s="24" t="s">
        <v>286</v>
      </c>
      <c r="G122" s="23" t="s">
        <v>287</v>
      </c>
      <c r="H122" s="23" t="s">
        <v>288</v>
      </c>
      <c r="I122" s="25" t="s">
        <v>289</v>
      </c>
      <c r="J122" s="26">
        <v>61.202182999999998</v>
      </c>
      <c r="K122" s="27">
        <v>26.0365042</v>
      </c>
      <c r="L122" s="26">
        <v>19329</v>
      </c>
      <c r="M122" s="26">
        <v>20.2</v>
      </c>
      <c r="N122" s="26">
        <v>25.6</v>
      </c>
      <c r="O122" s="26">
        <v>9.6</v>
      </c>
      <c r="P122" s="26">
        <v>7.6</v>
      </c>
      <c r="Q122" s="26">
        <v>2</v>
      </c>
      <c r="R122" s="26">
        <v>2.9</v>
      </c>
      <c r="S122" s="26">
        <v>0</v>
      </c>
      <c r="T122" s="26">
        <v>7.6</v>
      </c>
      <c r="U122" s="26">
        <v>0</v>
      </c>
      <c r="V122" s="26">
        <v>0</v>
      </c>
      <c r="W122" s="26">
        <v>0</v>
      </c>
      <c r="X122" s="26">
        <v>0</v>
      </c>
      <c r="Y122" s="26">
        <v>0</v>
      </c>
      <c r="Z122" s="26">
        <v>0</v>
      </c>
      <c r="AA122" s="26">
        <v>2.6</v>
      </c>
      <c r="AB122" s="26">
        <v>0</v>
      </c>
      <c r="AC122" s="26">
        <v>22</v>
      </c>
      <c r="AD122" s="26">
        <v>10</v>
      </c>
      <c r="AE122" s="26">
        <v>12</v>
      </c>
      <c r="AF122" s="26">
        <v>4</v>
      </c>
      <c r="AG122" s="26">
        <v>3</v>
      </c>
      <c r="AH122" s="26">
        <v>0</v>
      </c>
      <c r="AI122" s="26">
        <v>1</v>
      </c>
      <c r="AJ122" s="26">
        <v>0</v>
      </c>
      <c r="AK122" s="26">
        <v>3</v>
      </c>
      <c r="AL122" s="26">
        <v>0</v>
      </c>
      <c r="AM122" s="26">
        <v>0</v>
      </c>
      <c r="AN122" s="26">
        <v>0</v>
      </c>
      <c r="AO122" s="26">
        <v>0</v>
      </c>
      <c r="AP122" s="26">
        <v>0</v>
      </c>
      <c r="AQ122" s="26">
        <v>0</v>
      </c>
      <c r="AR122" s="26">
        <v>1</v>
      </c>
      <c r="AS122" s="26">
        <v>0</v>
      </c>
      <c r="AT122" s="28">
        <v>9</v>
      </c>
      <c r="AU122" s="28">
        <v>2.5</v>
      </c>
      <c r="AV122" s="28">
        <v>3</v>
      </c>
      <c r="AW122" s="28">
        <v>2</v>
      </c>
      <c r="AX122" s="28">
        <v>3</v>
      </c>
      <c r="AY122" s="29">
        <v>62.5</v>
      </c>
      <c r="AZ122" s="29">
        <v>19.600000000000001</v>
      </c>
      <c r="BA122" s="30">
        <v>187</v>
      </c>
      <c r="BB122" s="29">
        <v>-4.5999999999999996</v>
      </c>
      <c r="BC122" s="29">
        <v>-27.4</v>
      </c>
      <c r="BD122" s="31">
        <v>-6.3</v>
      </c>
      <c r="BE122" s="30">
        <v>288</v>
      </c>
      <c r="BF122" s="32">
        <v>96.2</v>
      </c>
      <c r="BG122" s="30">
        <v>55</v>
      </c>
      <c r="BH122" s="30">
        <v>15329</v>
      </c>
      <c r="BI122" s="33">
        <v>3630</v>
      </c>
      <c r="BJ122" s="33">
        <v>180</v>
      </c>
      <c r="BK122" s="33">
        <v>2463</v>
      </c>
      <c r="BL122" s="33">
        <v>-157</v>
      </c>
      <c r="BM122" s="33">
        <v>1910</v>
      </c>
      <c r="BN122" s="34">
        <v>20.5</v>
      </c>
      <c r="BO122" s="33">
        <v>64</v>
      </c>
      <c r="BP122" s="33">
        <v>52</v>
      </c>
      <c r="BQ122" s="33">
        <v>-5507</v>
      </c>
      <c r="BR122" s="35">
        <v>5992</v>
      </c>
      <c r="BS122" s="35">
        <v>120</v>
      </c>
      <c r="BT122" s="35">
        <v>100</v>
      </c>
      <c r="BU122" s="36">
        <v>2.5</v>
      </c>
      <c r="BV122" s="36">
        <v>18</v>
      </c>
      <c r="BW122" s="36">
        <v>20.3</v>
      </c>
      <c r="BX122" s="36">
        <v>2.4</v>
      </c>
      <c r="BY122" s="36">
        <v>9.9</v>
      </c>
      <c r="BZ122" s="36">
        <v>72</v>
      </c>
      <c r="CA122" s="37">
        <v>60</v>
      </c>
      <c r="CB122" s="37">
        <v>19</v>
      </c>
      <c r="CC122" s="38">
        <v>155</v>
      </c>
      <c r="CD122" s="38">
        <v>698</v>
      </c>
      <c r="CE122" s="38">
        <v>4</v>
      </c>
      <c r="CF122" s="38">
        <v>90</v>
      </c>
      <c r="CG122" s="38">
        <v>5</v>
      </c>
      <c r="CH122" s="38">
        <v>3447</v>
      </c>
      <c r="CI122" s="37">
        <v>32.4</v>
      </c>
      <c r="CJ122" s="37">
        <v>4.0999999999999996</v>
      </c>
      <c r="CK122" s="37">
        <v>-0.5</v>
      </c>
      <c r="CL122" s="39" t="s">
        <v>290</v>
      </c>
    </row>
    <row r="123" spans="1:90">
      <c r="A123" s="20">
        <v>98</v>
      </c>
      <c r="B123" s="21" t="s">
        <v>313</v>
      </c>
      <c r="C123" s="22" t="s">
        <v>313</v>
      </c>
      <c r="D123" s="23" t="s">
        <v>122</v>
      </c>
      <c r="E123" s="23" t="s">
        <v>314</v>
      </c>
      <c r="F123" s="24" t="s">
        <v>315</v>
      </c>
      <c r="G123" s="23" t="s">
        <v>316</v>
      </c>
      <c r="H123" s="23" t="s">
        <v>317</v>
      </c>
      <c r="I123" s="25" t="s">
        <v>318</v>
      </c>
      <c r="J123" s="26">
        <v>60.9887297</v>
      </c>
      <c r="K123" s="27">
        <v>25.515196700000001</v>
      </c>
      <c r="L123" s="26">
        <v>23763</v>
      </c>
      <c r="M123" s="26">
        <v>30.7</v>
      </c>
      <c r="N123" s="26">
        <v>16.899999999999999</v>
      </c>
      <c r="O123" s="26">
        <v>17.600000000000001</v>
      </c>
      <c r="P123" s="26">
        <v>18.600000000000001</v>
      </c>
      <c r="Q123" s="26">
        <v>4.3</v>
      </c>
      <c r="R123" s="26">
        <v>4.3</v>
      </c>
      <c r="S123" s="26">
        <v>0</v>
      </c>
      <c r="T123" s="26">
        <v>6.9</v>
      </c>
      <c r="U123" s="26">
        <v>0</v>
      </c>
      <c r="V123" s="26">
        <v>0</v>
      </c>
      <c r="W123" s="26">
        <v>0</v>
      </c>
      <c r="X123" s="26">
        <v>0.6</v>
      </c>
      <c r="Y123" s="26">
        <v>0</v>
      </c>
      <c r="Z123" s="26">
        <v>0</v>
      </c>
      <c r="AA123" s="26">
        <v>0</v>
      </c>
      <c r="AB123" s="26">
        <v>0</v>
      </c>
      <c r="AC123" s="26">
        <v>0</v>
      </c>
      <c r="AD123" s="26">
        <v>14</v>
      </c>
      <c r="AE123" s="26">
        <v>7</v>
      </c>
      <c r="AF123" s="26">
        <v>8</v>
      </c>
      <c r="AG123" s="26">
        <v>8</v>
      </c>
      <c r="AH123" s="26">
        <v>1</v>
      </c>
      <c r="AI123" s="26">
        <v>2</v>
      </c>
      <c r="AJ123" s="26">
        <v>0</v>
      </c>
      <c r="AK123" s="26">
        <v>3</v>
      </c>
      <c r="AL123" s="26">
        <v>0</v>
      </c>
      <c r="AM123" s="26">
        <v>0</v>
      </c>
      <c r="AN123" s="26">
        <v>0</v>
      </c>
      <c r="AO123" s="26">
        <v>0</v>
      </c>
      <c r="AP123" s="26">
        <v>0</v>
      </c>
      <c r="AQ123" s="26">
        <v>0</v>
      </c>
      <c r="AR123" s="26">
        <v>0</v>
      </c>
      <c r="AS123" s="26">
        <v>0</v>
      </c>
      <c r="AT123" s="28">
        <v>0</v>
      </c>
      <c r="AU123" s="28">
        <v>4</v>
      </c>
      <c r="AV123" s="28">
        <v>3</v>
      </c>
      <c r="AW123" s="28">
        <v>4</v>
      </c>
      <c r="AX123" s="28">
        <v>3</v>
      </c>
      <c r="AY123" s="29">
        <v>71.3</v>
      </c>
      <c r="AZ123" s="29">
        <v>13.2</v>
      </c>
      <c r="BA123" s="30">
        <v>147</v>
      </c>
      <c r="BB123" s="29">
        <v>-1.4</v>
      </c>
      <c r="BC123" s="29">
        <v>-16.100000000000001</v>
      </c>
      <c r="BD123" s="31">
        <v>-0.8</v>
      </c>
      <c r="BE123" s="30">
        <v>335</v>
      </c>
      <c r="BF123" s="32">
        <v>62.9</v>
      </c>
      <c r="BG123" s="30">
        <v>70</v>
      </c>
      <c r="BH123" s="30">
        <v>16333</v>
      </c>
      <c r="BI123" s="33">
        <v>3785</v>
      </c>
      <c r="BJ123" s="33">
        <v>150</v>
      </c>
      <c r="BK123" s="33">
        <v>2637</v>
      </c>
      <c r="BL123" s="33">
        <v>-307</v>
      </c>
      <c r="BM123" s="33">
        <v>1336</v>
      </c>
      <c r="BN123" s="34">
        <v>21</v>
      </c>
      <c r="BO123" s="33">
        <v>44</v>
      </c>
      <c r="BP123" s="33">
        <v>45</v>
      </c>
      <c r="BQ123" s="33">
        <v>-4841</v>
      </c>
      <c r="BR123" s="35">
        <v>5558</v>
      </c>
      <c r="BS123" s="35">
        <v>84</v>
      </c>
      <c r="BT123" s="35">
        <v>77</v>
      </c>
      <c r="BU123" s="36">
        <v>1.7</v>
      </c>
      <c r="BV123" s="36">
        <v>15.1</v>
      </c>
      <c r="BW123" s="36">
        <v>11.3</v>
      </c>
      <c r="BX123" s="36">
        <v>1.4</v>
      </c>
      <c r="BY123" s="36">
        <v>8.1999999999999993</v>
      </c>
      <c r="BZ123" s="36">
        <v>67</v>
      </c>
      <c r="CA123" s="37">
        <v>61.4</v>
      </c>
      <c r="CB123" s="37">
        <v>11.9</v>
      </c>
      <c r="CC123" s="38">
        <v>58</v>
      </c>
      <c r="CD123" s="38">
        <v>1322</v>
      </c>
      <c r="CE123" s="38">
        <v>0</v>
      </c>
      <c r="CF123" s="38">
        <v>85</v>
      </c>
      <c r="CG123" s="38">
        <v>3</v>
      </c>
      <c r="CH123" s="38">
        <v>2100</v>
      </c>
      <c r="CI123" s="37">
        <v>34.6</v>
      </c>
      <c r="CJ123" s="37">
        <v>3.1</v>
      </c>
      <c r="CK123" s="37">
        <v>-0.6</v>
      </c>
      <c r="CL123" s="39" t="s">
        <v>319</v>
      </c>
    </row>
    <row r="124" spans="1:90">
      <c r="A124" s="42"/>
      <c r="B124" s="21" t="s">
        <v>927</v>
      </c>
      <c r="C124" s="22" t="s">
        <v>927</v>
      </c>
      <c r="D124" s="23" t="s">
        <v>122</v>
      </c>
      <c r="E124" s="23" t="s">
        <v>928</v>
      </c>
      <c r="F124" s="24" t="s">
        <v>929</v>
      </c>
      <c r="G124" s="23" t="s">
        <v>930</v>
      </c>
      <c r="H124" s="23" t="s">
        <v>931</v>
      </c>
      <c r="I124" s="25" t="s">
        <v>932</v>
      </c>
      <c r="J124" s="26">
        <v>60.868898799999997</v>
      </c>
      <c r="K124" s="27">
        <v>25.277141199999999</v>
      </c>
      <c r="L124" s="26">
        <v>4546</v>
      </c>
      <c r="M124" s="26">
        <v>26.8</v>
      </c>
      <c r="N124" s="26">
        <v>26.2</v>
      </c>
      <c r="O124" s="26">
        <v>12.1</v>
      </c>
      <c r="P124" s="26">
        <v>32</v>
      </c>
      <c r="Q124" s="26">
        <v>0</v>
      </c>
      <c r="R124" s="26">
        <v>2.2000000000000002</v>
      </c>
      <c r="S124" s="26">
        <v>0</v>
      </c>
      <c r="T124" s="26">
        <v>0</v>
      </c>
      <c r="U124" s="26">
        <v>0</v>
      </c>
      <c r="V124" s="26">
        <v>0</v>
      </c>
      <c r="W124" s="26">
        <v>0</v>
      </c>
      <c r="X124" s="26">
        <v>0.8</v>
      </c>
      <c r="Y124" s="26">
        <v>0</v>
      </c>
      <c r="Z124" s="26">
        <v>0</v>
      </c>
      <c r="AA124" s="26">
        <v>0</v>
      </c>
      <c r="AB124" s="26">
        <v>0</v>
      </c>
      <c r="AC124" s="26">
        <v>0</v>
      </c>
      <c r="AD124" s="26">
        <v>7</v>
      </c>
      <c r="AE124" s="26">
        <v>7</v>
      </c>
      <c r="AF124" s="26">
        <v>3</v>
      </c>
      <c r="AG124" s="26">
        <v>9</v>
      </c>
      <c r="AH124" s="26">
        <v>0</v>
      </c>
      <c r="AI124" s="26">
        <v>1</v>
      </c>
      <c r="AJ124" s="26">
        <v>0</v>
      </c>
      <c r="AK124" s="26">
        <v>0</v>
      </c>
      <c r="AL124" s="26">
        <v>0</v>
      </c>
      <c r="AM124" s="26">
        <v>0</v>
      </c>
      <c r="AN124" s="26">
        <v>0</v>
      </c>
      <c r="AO124" s="26">
        <v>0</v>
      </c>
      <c r="AP124" s="26">
        <v>0</v>
      </c>
      <c r="AQ124" s="26">
        <v>0</v>
      </c>
      <c r="AR124" s="26">
        <v>0</v>
      </c>
      <c r="AS124" s="26">
        <v>0</v>
      </c>
      <c r="AT124" s="28">
        <v>0</v>
      </c>
      <c r="AU124" s="28">
        <v>3</v>
      </c>
      <c r="AV124" s="28">
        <v>2</v>
      </c>
      <c r="AW124" s="28">
        <v>2</v>
      </c>
      <c r="AX124" s="28">
        <v>2</v>
      </c>
      <c r="AY124" s="29">
        <v>68.7</v>
      </c>
      <c r="AZ124" s="29">
        <v>13.6</v>
      </c>
      <c r="BA124" s="30">
        <v>151</v>
      </c>
      <c r="BB124" s="29">
        <v>-6.9</v>
      </c>
      <c r="BC124" s="29">
        <v>-21.5</v>
      </c>
      <c r="BD124" s="31">
        <v>-5.6</v>
      </c>
      <c r="BE124" s="30">
        <v>262</v>
      </c>
      <c r="BF124" s="32">
        <v>93.2</v>
      </c>
      <c r="BG124" s="30">
        <v>64</v>
      </c>
      <c r="BH124" s="30">
        <v>14259</v>
      </c>
      <c r="BI124" s="33">
        <v>3512</v>
      </c>
      <c r="BJ124" s="33">
        <v>136</v>
      </c>
      <c r="BK124" s="33">
        <v>3494</v>
      </c>
      <c r="BL124" s="33">
        <v>-308</v>
      </c>
      <c r="BM124" s="33">
        <v>1728</v>
      </c>
      <c r="BN124" s="34">
        <v>21.75</v>
      </c>
      <c r="BO124" s="33">
        <v>33</v>
      </c>
      <c r="BP124" s="33">
        <v>63</v>
      </c>
      <c r="BQ124" s="33">
        <v>-5178</v>
      </c>
      <c r="BR124" s="35">
        <v>7606</v>
      </c>
      <c r="BS124" s="35">
        <v>101</v>
      </c>
      <c r="BT124" s="35">
        <v>169</v>
      </c>
      <c r="BU124" s="36">
        <v>2.1</v>
      </c>
      <c r="BV124" s="36">
        <v>26.6</v>
      </c>
      <c r="BW124" s="36">
        <v>22.2</v>
      </c>
      <c r="BX124" s="36">
        <v>1.6</v>
      </c>
      <c r="BY124" s="36">
        <v>11.2</v>
      </c>
      <c r="BZ124" s="36">
        <v>65.3</v>
      </c>
      <c r="CA124" s="37">
        <v>59.1</v>
      </c>
      <c r="CB124" s="37">
        <v>19.399999999999999</v>
      </c>
      <c r="CC124" s="38">
        <v>55</v>
      </c>
      <c r="CD124" s="38">
        <v>946</v>
      </c>
      <c r="CE124" s="38">
        <v>0</v>
      </c>
      <c r="CF124" s="38">
        <v>115</v>
      </c>
      <c r="CG124" s="38">
        <v>14</v>
      </c>
      <c r="CH124" s="38">
        <v>390</v>
      </c>
      <c r="CI124" s="37">
        <v>43.4</v>
      </c>
      <c r="CJ124" s="37">
        <v>2.4</v>
      </c>
      <c r="CK124" s="37">
        <v>-1.2</v>
      </c>
      <c r="CL124" s="39" t="s">
        <v>933</v>
      </c>
    </row>
    <row r="125" spans="1:90">
      <c r="A125" s="42"/>
      <c r="B125" s="21" t="s">
        <v>941</v>
      </c>
      <c r="C125" s="22" t="s">
        <v>942</v>
      </c>
      <c r="D125" s="23" t="s">
        <v>122</v>
      </c>
      <c r="E125" s="23" t="s">
        <v>943</v>
      </c>
      <c r="F125" s="24" t="s">
        <v>944</v>
      </c>
      <c r="G125" s="23" t="s">
        <v>945</v>
      </c>
      <c r="H125" s="23" t="s">
        <v>946</v>
      </c>
      <c r="I125" s="25" t="s">
        <v>947</v>
      </c>
      <c r="J125" s="26">
        <v>60.984090199999997</v>
      </c>
      <c r="K125" s="27">
        <v>25.656479699999998</v>
      </c>
      <c r="L125" s="26">
        <v>119451</v>
      </c>
      <c r="M125" s="26">
        <v>29.7</v>
      </c>
      <c r="N125" s="26">
        <v>28.7</v>
      </c>
      <c r="O125" s="26">
        <v>14.9</v>
      </c>
      <c r="P125" s="26">
        <v>4.7</v>
      </c>
      <c r="Q125" s="26">
        <v>5.2</v>
      </c>
      <c r="R125" s="26">
        <v>8.3000000000000007</v>
      </c>
      <c r="S125" s="26">
        <v>0</v>
      </c>
      <c r="T125" s="26">
        <v>7.5</v>
      </c>
      <c r="U125" s="26">
        <v>0</v>
      </c>
      <c r="V125" s="26">
        <v>0.1</v>
      </c>
      <c r="W125" s="26">
        <v>0</v>
      </c>
      <c r="X125" s="26">
        <v>0.3</v>
      </c>
      <c r="Y125" s="26">
        <v>0</v>
      </c>
      <c r="Z125" s="26">
        <v>0.1</v>
      </c>
      <c r="AA125" s="26">
        <v>0.4</v>
      </c>
      <c r="AB125" s="26">
        <v>0</v>
      </c>
      <c r="AC125" s="26">
        <v>0</v>
      </c>
      <c r="AD125" s="26">
        <v>18</v>
      </c>
      <c r="AE125" s="26">
        <v>18</v>
      </c>
      <c r="AF125" s="26">
        <v>9</v>
      </c>
      <c r="AG125" s="26">
        <v>2</v>
      </c>
      <c r="AH125" s="26">
        <v>3</v>
      </c>
      <c r="AI125" s="26">
        <v>5</v>
      </c>
      <c r="AJ125" s="26">
        <v>0</v>
      </c>
      <c r="AK125" s="26">
        <v>4</v>
      </c>
      <c r="AL125" s="26">
        <v>0</v>
      </c>
      <c r="AM125" s="26">
        <v>0</v>
      </c>
      <c r="AN125" s="26">
        <v>0</v>
      </c>
      <c r="AO125" s="26">
        <v>0</v>
      </c>
      <c r="AP125" s="26">
        <v>0</v>
      </c>
      <c r="AQ125" s="26">
        <v>0</v>
      </c>
      <c r="AR125" s="26">
        <v>0</v>
      </c>
      <c r="AS125" s="26">
        <v>0</v>
      </c>
      <c r="AT125" s="28">
        <v>0</v>
      </c>
      <c r="AU125" s="28">
        <v>4.5</v>
      </c>
      <c r="AV125" s="28">
        <v>3</v>
      </c>
      <c r="AW125" s="28">
        <v>3</v>
      </c>
      <c r="AX125" s="28">
        <v>3</v>
      </c>
      <c r="AY125" s="29">
        <v>64.2</v>
      </c>
      <c r="AZ125" s="29">
        <v>18.7</v>
      </c>
      <c r="BA125" s="30">
        <v>158</v>
      </c>
      <c r="BB125" s="29">
        <v>2.5</v>
      </c>
      <c r="BC125" s="29">
        <v>-12.1</v>
      </c>
      <c r="BD125" s="31">
        <v>3.6</v>
      </c>
      <c r="BE125" s="30">
        <v>333</v>
      </c>
      <c r="BF125" s="32">
        <v>108.4</v>
      </c>
      <c r="BG125" s="30">
        <v>66</v>
      </c>
      <c r="BH125" s="30">
        <v>16106</v>
      </c>
      <c r="BI125" s="33">
        <v>3767</v>
      </c>
      <c r="BJ125" s="33">
        <v>216</v>
      </c>
      <c r="BK125" s="33">
        <v>6182</v>
      </c>
      <c r="BL125" s="33">
        <v>-339</v>
      </c>
      <c r="BM125" s="33">
        <v>1496</v>
      </c>
      <c r="BN125" s="34">
        <v>20.25</v>
      </c>
      <c r="BO125" s="33">
        <v>41</v>
      </c>
      <c r="BP125" s="33">
        <v>110</v>
      </c>
      <c r="BQ125" s="33">
        <v>-5033</v>
      </c>
      <c r="BR125" s="35">
        <v>6871</v>
      </c>
      <c r="BS125" s="35">
        <v>123</v>
      </c>
      <c r="BT125" s="35">
        <v>106</v>
      </c>
      <c r="BU125" s="36">
        <v>1.3</v>
      </c>
      <c r="BV125" s="36">
        <v>14.8</v>
      </c>
      <c r="BW125" s="36">
        <v>12.6</v>
      </c>
      <c r="BX125" s="36">
        <v>3.5</v>
      </c>
      <c r="BY125" s="36">
        <v>9.6999999999999993</v>
      </c>
      <c r="BZ125" s="36">
        <v>59.3</v>
      </c>
      <c r="CA125" s="37">
        <v>53.4</v>
      </c>
      <c r="CB125" s="37">
        <v>13.4</v>
      </c>
      <c r="CC125" s="38">
        <v>246</v>
      </c>
      <c r="CD125" s="38">
        <v>780</v>
      </c>
      <c r="CE125" s="38">
        <v>5</v>
      </c>
      <c r="CF125" s="38">
        <v>114</v>
      </c>
      <c r="CG125" s="38">
        <v>7</v>
      </c>
      <c r="CH125" s="38">
        <v>1837</v>
      </c>
      <c r="CI125" s="37">
        <v>31.7</v>
      </c>
      <c r="CJ125" s="37">
        <v>4.4000000000000004</v>
      </c>
      <c r="CK125" s="37">
        <v>0.2</v>
      </c>
      <c r="CL125" s="39" t="s">
        <v>948</v>
      </c>
    </row>
    <row r="126" spans="1:90">
      <c r="A126" s="42"/>
      <c r="B126" s="21" t="s">
        <v>1309</v>
      </c>
      <c r="C126" s="22" t="s">
        <v>1309</v>
      </c>
      <c r="D126" s="23" t="s">
        <v>122</v>
      </c>
      <c r="E126" s="23" t="s">
        <v>1310</v>
      </c>
      <c r="F126" s="24" t="s">
        <v>1311</v>
      </c>
      <c r="G126" s="23" t="s">
        <v>1312</v>
      </c>
      <c r="H126" s="23" t="s">
        <v>1313</v>
      </c>
      <c r="I126" s="25" t="s">
        <v>1314</v>
      </c>
      <c r="J126" s="26">
        <v>60.804996500000001</v>
      </c>
      <c r="K126" s="27">
        <v>25.731912999999999</v>
      </c>
      <c r="L126" s="26">
        <v>16263</v>
      </c>
      <c r="M126" s="26">
        <v>25.7</v>
      </c>
      <c r="N126" s="26">
        <v>17.2</v>
      </c>
      <c r="O126" s="26">
        <v>14.3</v>
      </c>
      <c r="P126" s="26">
        <v>31.5</v>
      </c>
      <c r="Q126" s="26">
        <v>3.7</v>
      </c>
      <c r="R126" s="26">
        <v>2.5</v>
      </c>
      <c r="S126" s="26">
        <v>0</v>
      </c>
      <c r="T126" s="26">
        <v>3.7</v>
      </c>
      <c r="U126" s="26">
        <v>0</v>
      </c>
      <c r="V126" s="26">
        <v>0</v>
      </c>
      <c r="W126" s="26">
        <v>0</v>
      </c>
      <c r="X126" s="26">
        <v>0</v>
      </c>
      <c r="Y126" s="26">
        <v>0</v>
      </c>
      <c r="Z126" s="26">
        <v>0</v>
      </c>
      <c r="AA126" s="26">
        <v>1.5</v>
      </c>
      <c r="AB126" s="26">
        <v>0</v>
      </c>
      <c r="AC126" s="26">
        <v>0</v>
      </c>
      <c r="AD126" s="26">
        <v>12</v>
      </c>
      <c r="AE126" s="26">
        <v>8</v>
      </c>
      <c r="AF126" s="26">
        <v>6</v>
      </c>
      <c r="AG126" s="26">
        <v>14</v>
      </c>
      <c r="AH126" s="26">
        <v>1</v>
      </c>
      <c r="AI126" s="26">
        <v>1</v>
      </c>
      <c r="AJ126" s="26">
        <v>0</v>
      </c>
      <c r="AK126" s="26">
        <v>1</v>
      </c>
      <c r="AL126" s="26">
        <v>0</v>
      </c>
      <c r="AM126" s="26">
        <v>0</v>
      </c>
      <c r="AN126" s="26">
        <v>0</v>
      </c>
      <c r="AO126" s="26">
        <v>0</v>
      </c>
      <c r="AP126" s="26">
        <v>0</v>
      </c>
      <c r="AQ126" s="26">
        <v>0</v>
      </c>
      <c r="AR126" s="26">
        <v>0</v>
      </c>
      <c r="AS126" s="26">
        <v>0</v>
      </c>
      <c r="AT126" s="28">
        <v>0</v>
      </c>
      <c r="AU126" s="28">
        <v>3.5</v>
      </c>
      <c r="AV126" s="28">
        <v>3</v>
      </c>
      <c r="AW126" s="28">
        <v>2</v>
      </c>
      <c r="AX126" s="28">
        <v>3</v>
      </c>
      <c r="AY126" s="29">
        <v>69</v>
      </c>
      <c r="AZ126" s="29">
        <v>14.6</v>
      </c>
      <c r="BA126" s="30">
        <v>154</v>
      </c>
      <c r="BB126" s="29">
        <v>-0.3</v>
      </c>
      <c r="BC126" s="29">
        <v>-10.8</v>
      </c>
      <c r="BD126" s="31">
        <v>-0.2</v>
      </c>
      <c r="BE126" s="30">
        <v>286</v>
      </c>
      <c r="BF126" s="32">
        <v>70.8</v>
      </c>
      <c r="BG126" s="30">
        <v>71</v>
      </c>
      <c r="BH126" s="30">
        <v>14220</v>
      </c>
      <c r="BI126" s="33">
        <v>3290</v>
      </c>
      <c r="BJ126" s="33">
        <v>166</v>
      </c>
      <c r="BK126" s="33">
        <v>2208</v>
      </c>
      <c r="BL126" s="33">
        <v>-139</v>
      </c>
      <c r="BM126" s="33">
        <v>1934</v>
      </c>
      <c r="BN126" s="34">
        <v>20.75</v>
      </c>
      <c r="BO126" s="33">
        <v>51</v>
      </c>
      <c r="BP126" s="33">
        <v>47</v>
      </c>
      <c r="BQ126" s="33">
        <v>-5124</v>
      </c>
      <c r="BR126" s="35">
        <v>6673</v>
      </c>
      <c r="BS126" s="35">
        <v>108</v>
      </c>
      <c r="BT126" s="35">
        <v>133</v>
      </c>
      <c r="BU126" s="36">
        <v>1.6</v>
      </c>
      <c r="BV126" s="36">
        <v>18.7</v>
      </c>
      <c r="BW126" s="36">
        <v>18.399999999999999</v>
      </c>
      <c r="BX126" s="36">
        <v>2.2999999999999998</v>
      </c>
      <c r="BY126" s="36">
        <v>11.1</v>
      </c>
      <c r="BZ126" s="36">
        <v>66.900000000000006</v>
      </c>
      <c r="CA126" s="37">
        <v>55.2</v>
      </c>
      <c r="CB126" s="37">
        <v>15.8</v>
      </c>
      <c r="CC126" s="38">
        <v>60</v>
      </c>
      <c r="CD126" s="38">
        <v>1077</v>
      </c>
      <c r="CE126" s="38">
        <v>2</v>
      </c>
      <c r="CF126" s="38">
        <v>77</v>
      </c>
      <c r="CG126" s="38">
        <v>6</v>
      </c>
      <c r="CH126" s="38">
        <v>1290</v>
      </c>
      <c r="CI126" s="37">
        <v>38.799999999999997</v>
      </c>
      <c r="CJ126" s="37">
        <v>2.9</v>
      </c>
      <c r="CK126" s="37">
        <v>-0.2</v>
      </c>
      <c r="CL126" s="39" t="s">
        <v>1315</v>
      </c>
    </row>
    <row r="127" spans="1:90">
      <c r="A127" s="42"/>
      <c r="B127" s="21" t="s">
        <v>1352</v>
      </c>
      <c r="C127" s="22" t="s">
        <v>1352</v>
      </c>
      <c r="D127" s="23" t="s">
        <v>122</v>
      </c>
      <c r="E127" s="23" t="s">
        <v>1353</v>
      </c>
      <c r="F127" s="24" t="s">
        <v>1354</v>
      </c>
      <c r="G127" s="23" t="s">
        <v>1355</v>
      </c>
      <c r="H127" s="23" t="s">
        <v>1356</v>
      </c>
      <c r="I127" s="25" t="s">
        <v>1357</v>
      </c>
      <c r="J127" s="26">
        <v>61.351013500000001</v>
      </c>
      <c r="K127" s="27">
        <v>25.278119199999999</v>
      </c>
      <c r="L127" s="26">
        <v>3066</v>
      </c>
      <c r="M127" s="26">
        <v>42.9</v>
      </c>
      <c r="N127" s="26">
        <v>16.2</v>
      </c>
      <c r="O127" s="26">
        <v>9.8000000000000007</v>
      </c>
      <c r="P127" s="26">
        <v>18</v>
      </c>
      <c r="Q127" s="26">
        <v>13</v>
      </c>
      <c r="R127" s="26">
        <v>0</v>
      </c>
      <c r="S127" s="26">
        <v>0</v>
      </c>
      <c r="T127" s="26">
        <v>0</v>
      </c>
      <c r="U127" s="26">
        <v>0</v>
      </c>
      <c r="V127" s="26">
        <v>0</v>
      </c>
      <c r="W127" s="26">
        <v>0</v>
      </c>
      <c r="X127" s="26">
        <v>0</v>
      </c>
      <c r="Y127" s="26">
        <v>0</v>
      </c>
      <c r="Z127" s="26">
        <v>0</v>
      </c>
      <c r="AA127" s="26">
        <v>0</v>
      </c>
      <c r="AB127" s="26">
        <v>0</v>
      </c>
      <c r="AC127" s="26">
        <v>0</v>
      </c>
      <c r="AD127" s="26">
        <v>9</v>
      </c>
      <c r="AE127" s="26">
        <v>3</v>
      </c>
      <c r="AF127" s="26">
        <v>2</v>
      </c>
      <c r="AG127" s="26">
        <v>4</v>
      </c>
      <c r="AH127" s="26">
        <v>3</v>
      </c>
      <c r="AI127" s="26">
        <v>0</v>
      </c>
      <c r="AJ127" s="26">
        <v>0</v>
      </c>
      <c r="AK127" s="26">
        <v>0</v>
      </c>
      <c r="AL127" s="26">
        <v>0</v>
      </c>
      <c r="AM127" s="26">
        <v>0</v>
      </c>
      <c r="AN127" s="26">
        <v>0</v>
      </c>
      <c r="AO127" s="26">
        <v>0</v>
      </c>
      <c r="AP127" s="26">
        <v>0</v>
      </c>
      <c r="AQ127" s="26">
        <v>0</v>
      </c>
      <c r="AR127" s="26">
        <v>0</v>
      </c>
      <c r="AS127" s="26">
        <v>0</v>
      </c>
      <c r="AT127" s="28">
        <v>0</v>
      </c>
      <c r="AU127" s="28">
        <v>1.5</v>
      </c>
      <c r="AV127" s="28">
        <v>3</v>
      </c>
      <c r="AW127" s="28">
        <v>3</v>
      </c>
      <c r="AX127" s="28">
        <v>3</v>
      </c>
      <c r="AY127" s="29">
        <v>64.599999999999994</v>
      </c>
      <c r="AZ127" s="29">
        <v>16.100000000000001</v>
      </c>
      <c r="BA127" s="30">
        <v>204</v>
      </c>
      <c r="BB127" s="29">
        <v>-10.4</v>
      </c>
      <c r="BC127" s="29">
        <v>-28.6</v>
      </c>
      <c r="BD127" s="31">
        <v>-11.6</v>
      </c>
      <c r="BE127" s="30">
        <v>243</v>
      </c>
      <c r="BF127" s="32">
        <v>75.8</v>
      </c>
      <c r="BG127" s="30">
        <v>78</v>
      </c>
      <c r="BH127" s="30">
        <v>12476</v>
      </c>
      <c r="BI127" s="33">
        <v>3459</v>
      </c>
      <c r="BJ127" s="33">
        <v>377</v>
      </c>
      <c r="BK127" s="33">
        <v>2744</v>
      </c>
      <c r="BL127" s="33">
        <v>-19</v>
      </c>
      <c r="BM127" s="33">
        <v>3083</v>
      </c>
      <c r="BN127" s="34">
        <v>21</v>
      </c>
      <c r="BO127" s="33">
        <v>65</v>
      </c>
      <c r="BP127" s="33">
        <v>47</v>
      </c>
      <c r="BQ127" s="33">
        <v>-5945</v>
      </c>
      <c r="BR127" s="35">
        <v>4534</v>
      </c>
      <c r="BS127" s="35">
        <v>130</v>
      </c>
      <c r="BT127" s="35">
        <v>84</v>
      </c>
      <c r="BU127" s="36">
        <v>2.1</v>
      </c>
      <c r="BV127" s="36" t="s">
        <v>128</v>
      </c>
      <c r="BW127" s="36" t="s">
        <v>128</v>
      </c>
      <c r="BX127" s="36">
        <v>0.4</v>
      </c>
      <c r="BY127" s="36">
        <v>8.6</v>
      </c>
      <c r="BZ127" s="36">
        <v>88.3</v>
      </c>
      <c r="CA127" s="37">
        <v>63.9</v>
      </c>
      <c r="CB127" s="37">
        <v>29.4</v>
      </c>
      <c r="CC127" s="38">
        <v>95</v>
      </c>
      <c r="CD127" s="38">
        <v>840</v>
      </c>
      <c r="CE127" s="38">
        <v>1</v>
      </c>
      <c r="CF127" s="38">
        <v>138</v>
      </c>
      <c r="CG127" s="38">
        <v>5</v>
      </c>
      <c r="CH127" s="38">
        <v>2804</v>
      </c>
      <c r="CI127" s="37" t="s">
        <v>128</v>
      </c>
      <c r="CJ127" s="37">
        <v>3.2</v>
      </c>
      <c r="CK127" s="37">
        <v>-1</v>
      </c>
      <c r="CL127" s="39" t="s">
        <v>1358</v>
      </c>
    </row>
    <row r="128" spans="1:90">
      <c r="A128" s="42"/>
      <c r="B128" s="21" t="s">
        <v>1908</v>
      </c>
      <c r="C128" s="22" t="s">
        <v>1908</v>
      </c>
      <c r="D128" s="23" t="s">
        <v>122</v>
      </c>
      <c r="E128" s="23" t="s">
        <v>1909</v>
      </c>
      <c r="F128" s="24" t="s">
        <v>1910</v>
      </c>
      <c r="G128" s="23" t="s">
        <v>1911</v>
      </c>
      <c r="H128" s="23" t="s">
        <v>1912</v>
      </c>
      <c r="I128" s="25" t="s">
        <v>1913</v>
      </c>
      <c r="J128" s="26">
        <v>61.501868899999998</v>
      </c>
      <c r="K128" s="27">
        <v>25.683131899999999</v>
      </c>
      <c r="L128" s="26">
        <v>3953</v>
      </c>
      <c r="M128" s="26">
        <v>31.9</v>
      </c>
      <c r="N128" s="26">
        <v>23.2</v>
      </c>
      <c r="O128" s="26">
        <v>6.7</v>
      </c>
      <c r="P128" s="26">
        <v>34.5</v>
      </c>
      <c r="Q128" s="26">
        <v>0.2</v>
      </c>
      <c r="R128" s="26">
        <v>1</v>
      </c>
      <c r="S128" s="26">
        <v>0</v>
      </c>
      <c r="T128" s="26">
        <v>1.3</v>
      </c>
      <c r="U128" s="26">
        <v>0</v>
      </c>
      <c r="V128" s="26">
        <v>1.2</v>
      </c>
      <c r="W128" s="26">
        <v>0</v>
      </c>
      <c r="X128" s="26">
        <v>0</v>
      </c>
      <c r="Y128" s="26">
        <v>0</v>
      </c>
      <c r="Z128" s="26">
        <v>0</v>
      </c>
      <c r="AA128" s="26">
        <v>0</v>
      </c>
      <c r="AB128" s="26">
        <v>0</v>
      </c>
      <c r="AC128" s="26">
        <v>0</v>
      </c>
      <c r="AD128" s="26">
        <v>9</v>
      </c>
      <c r="AE128" s="26">
        <v>6</v>
      </c>
      <c r="AF128" s="26">
        <v>2</v>
      </c>
      <c r="AG128" s="26">
        <v>10</v>
      </c>
      <c r="AH128" s="26">
        <v>0</v>
      </c>
      <c r="AI128" s="26">
        <v>0</v>
      </c>
      <c r="AJ128" s="26">
        <v>0</v>
      </c>
      <c r="AK128" s="26">
        <v>0</v>
      </c>
      <c r="AL128" s="26">
        <v>0</v>
      </c>
      <c r="AM128" s="26">
        <v>0</v>
      </c>
      <c r="AN128" s="26">
        <v>0</v>
      </c>
      <c r="AO128" s="26">
        <v>0</v>
      </c>
      <c r="AP128" s="26">
        <v>0</v>
      </c>
      <c r="AQ128" s="26">
        <v>0</v>
      </c>
      <c r="AR128" s="26">
        <v>0</v>
      </c>
      <c r="AS128" s="26">
        <v>0</v>
      </c>
      <c r="AT128" s="28">
        <v>0</v>
      </c>
      <c r="AU128" s="28">
        <v>2</v>
      </c>
      <c r="AV128" s="28">
        <v>4</v>
      </c>
      <c r="AW128" s="28">
        <v>1</v>
      </c>
      <c r="AX128" s="28">
        <v>3</v>
      </c>
      <c r="AY128" s="29">
        <v>64</v>
      </c>
      <c r="AZ128" s="29">
        <v>15.2</v>
      </c>
      <c r="BA128" s="30">
        <v>209</v>
      </c>
      <c r="BB128" s="29">
        <v>-8.1999999999999993</v>
      </c>
      <c r="BC128" s="29">
        <v>-25</v>
      </c>
      <c r="BD128" s="31">
        <v>-11.1</v>
      </c>
      <c r="BE128" s="30">
        <v>244</v>
      </c>
      <c r="BF128" s="32">
        <v>83.3</v>
      </c>
      <c r="BG128" s="30">
        <v>79</v>
      </c>
      <c r="BH128" s="30">
        <v>11491</v>
      </c>
      <c r="BI128" s="33">
        <v>3080</v>
      </c>
      <c r="BJ128" s="33">
        <v>314</v>
      </c>
      <c r="BK128" s="33">
        <v>128</v>
      </c>
      <c r="BL128" s="33">
        <v>88</v>
      </c>
      <c r="BM128" s="33">
        <v>3423</v>
      </c>
      <c r="BN128" s="34">
        <v>19</v>
      </c>
      <c r="BO128" s="33">
        <v>77</v>
      </c>
      <c r="BP128" s="33">
        <v>15</v>
      </c>
      <c r="BQ128" s="33">
        <v>-5821</v>
      </c>
      <c r="BR128" s="35">
        <v>6669</v>
      </c>
      <c r="BS128" s="35">
        <v>141</v>
      </c>
      <c r="BT128" s="35">
        <v>139</v>
      </c>
      <c r="BU128" s="36">
        <v>2.9</v>
      </c>
      <c r="BV128" s="36">
        <v>16.600000000000001</v>
      </c>
      <c r="BW128" s="36">
        <v>17.3</v>
      </c>
      <c r="BX128" s="36">
        <v>1.3</v>
      </c>
      <c r="BY128" s="36">
        <v>10.6</v>
      </c>
      <c r="BZ128" s="36">
        <v>89.7</v>
      </c>
      <c r="CA128" s="37">
        <v>66</v>
      </c>
      <c r="CB128" s="37">
        <v>25.3</v>
      </c>
      <c r="CC128" s="38">
        <v>115</v>
      </c>
      <c r="CD128" s="38">
        <v>921</v>
      </c>
      <c r="CE128" s="38">
        <v>1</v>
      </c>
      <c r="CF128" s="38">
        <v>91</v>
      </c>
      <c r="CG128" s="38">
        <v>5</v>
      </c>
      <c r="CH128" s="38">
        <v>3791</v>
      </c>
      <c r="CI128" s="37">
        <v>35.799999999999997</v>
      </c>
      <c r="CJ128" s="37">
        <v>7.9</v>
      </c>
      <c r="CK128" s="37">
        <v>-0.3</v>
      </c>
      <c r="CL128" s="39" t="s">
        <v>1914</v>
      </c>
    </row>
    <row r="129" spans="1:90">
      <c r="A129" s="20">
        <v>20</v>
      </c>
      <c r="B129" s="21" t="s">
        <v>90</v>
      </c>
      <c r="C129" s="22" t="s">
        <v>90</v>
      </c>
      <c r="D129" s="23" t="s">
        <v>91</v>
      </c>
      <c r="E129" s="23" t="s">
        <v>92</v>
      </c>
      <c r="F129" s="24" t="s">
        <v>93</v>
      </c>
      <c r="G129" s="23" t="s">
        <v>94</v>
      </c>
      <c r="H129" s="23" t="s">
        <v>95</v>
      </c>
      <c r="I129" s="25" t="s">
        <v>96</v>
      </c>
      <c r="J129" s="26">
        <v>61.165571300000003</v>
      </c>
      <c r="K129" s="27">
        <v>23.865970399999998</v>
      </c>
      <c r="L129" s="26">
        <v>16935</v>
      </c>
      <c r="M129" s="26">
        <v>26.7</v>
      </c>
      <c r="N129" s="26">
        <v>32.700000000000003</v>
      </c>
      <c r="O129" s="26">
        <v>10.7</v>
      </c>
      <c r="P129" s="26">
        <v>12.1</v>
      </c>
      <c r="Q129" s="26">
        <v>3.8</v>
      </c>
      <c r="R129" s="26">
        <v>10.8</v>
      </c>
      <c r="S129" s="26">
        <v>0</v>
      </c>
      <c r="T129" s="26">
        <v>2.8</v>
      </c>
      <c r="U129" s="26">
        <v>0</v>
      </c>
      <c r="V129" s="26">
        <v>0</v>
      </c>
      <c r="W129" s="26">
        <v>0</v>
      </c>
      <c r="X129" s="26">
        <v>0.2</v>
      </c>
      <c r="Y129" s="26">
        <v>0</v>
      </c>
      <c r="Z129" s="26">
        <v>0.4</v>
      </c>
      <c r="AA129" s="26">
        <v>0</v>
      </c>
      <c r="AB129" s="26">
        <v>0</v>
      </c>
      <c r="AC129" s="26">
        <v>0</v>
      </c>
      <c r="AD129" s="26">
        <v>12</v>
      </c>
      <c r="AE129" s="26">
        <v>15</v>
      </c>
      <c r="AF129" s="26">
        <v>3</v>
      </c>
      <c r="AG129" s="26">
        <v>6</v>
      </c>
      <c r="AH129" s="26">
        <v>1</v>
      </c>
      <c r="AI129" s="26">
        <v>4</v>
      </c>
      <c r="AJ129" s="26">
        <v>0</v>
      </c>
      <c r="AK129" s="26">
        <v>2</v>
      </c>
      <c r="AL129" s="26">
        <v>0</v>
      </c>
      <c r="AM129" s="26">
        <v>0</v>
      </c>
      <c r="AN129" s="26">
        <v>0</v>
      </c>
      <c r="AO129" s="26">
        <v>0</v>
      </c>
      <c r="AP129" s="26">
        <v>0</v>
      </c>
      <c r="AQ129" s="26">
        <v>0</v>
      </c>
      <c r="AR129" s="26">
        <v>0</v>
      </c>
      <c r="AS129" s="26">
        <v>0</v>
      </c>
      <c r="AT129" s="28">
        <v>0</v>
      </c>
      <c r="AU129" s="28">
        <v>4</v>
      </c>
      <c r="AV129" s="28">
        <v>2</v>
      </c>
      <c r="AW129" s="28">
        <v>3</v>
      </c>
      <c r="AX129" s="28">
        <v>2</v>
      </c>
      <c r="AY129" s="29">
        <v>68.099999999999994</v>
      </c>
      <c r="AZ129" s="29">
        <v>15.5</v>
      </c>
      <c r="BA129" s="30">
        <v>154</v>
      </c>
      <c r="BB129" s="29">
        <v>-0.5</v>
      </c>
      <c r="BC129" s="29">
        <v>-8.6999999999999993</v>
      </c>
      <c r="BD129" s="31">
        <v>1.9</v>
      </c>
      <c r="BE129" s="30">
        <v>316</v>
      </c>
      <c r="BF129" s="32">
        <v>68.900000000000006</v>
      </c>
      <c r="BG129" s="30">
        <v>62</v>
      </c>
      <c r="BH129" s="30">
        <v>15057</v>
      </c>
      <c r="BI129" s="33">
        <v>3467</v>
      </c>
      <c r="BJ129" s="33">
        <v>104</v>
      </c>
      <c r="BK129" s="33">
        <v>3518</v>
      </c>
      <c r="BL129" s="33">
        <v>-387</v>
      </c>
      <c r="BM129" s="33">
        <v>1753</v>
      </c>
      <c r="BN129" s="34">
        <v>21.25</v>
      </c>
      <c r="BO129" s="33">
        <v>25</v>
      </c>
      <c r="BP129" s="33">
        <v>66</v>
      </c>
      <c r="BQ129" s="33">
        <v>-5136</v>
      </c>
      <c r="BR129" s="35">
        <v>6205</v>
      </c>
      <c r="BS129" s="35">
        <v>112</v>
      </c>
      <c r="BT129" s="35">
        <v>93</v>
      </c>
      <c r="BU129" s="36">
        <v>1.8</v>
      </c>
      <c r="BV129" s="36">
        <v>19.100000000000001</v>
      </c>
      <c r="BW129" s="36">
        <v>14.4</v>
      </c>
      <c r="BX129" s="36">
        <v>2.2999999999999998</v>
      </c>
      <c r="BY129" s="36">
        <v>8.6999999999999993</v>
      </c>
      <c r="BZ129" s="36">
        <v>65.3</v>
      </c>
      <c r="CA129" s="37">
        <v>57.5</v>
      </c>
      <c r="CB129" s="37">
        <v>16.7</v>
      </c>
      <c r="CC129" s="38">
        <v>73</v>
      </c>
      <c r="CD129" s="38">
        <v>926</v>
      </c>
      <c r="CE129" s="38">
        <v>1</v>
      </c>
      <c r="CF129" s="38">
        <v>61</v>
      </c>
      <c r="CG129" s="38">
        <v>7</v>
      </c>
      <c r="CH129" s="38">
        <v>870</v>
      </c>
      <c r="CI129" s="37">
        <v>41.1</v>
      </c>
      <c r="CJ129" s="37">
        <v>2.6</v>
      </c>
      <c r="CK129" s="37">
        <v>-0.4</v>
      </c>
      <c r="CL129" s="39" t="s">
        <v>97</v>
      </c>
    </row>
    <row r="130" spans="1:90">
      <c r="A130" s="20">
        <v>108</v>
      </c>
      <c r="B130" s="21" t="s">
        <v>357</v>
      </c>
      <c r="C130" s="22" t="s">
        <v>358</v>
      </c>
      <c r="D130" s="23" t="s">
        <v>91</v>
      </c>
      <c r="E130" s="23" t="s">
        <v>359</v>
      </c>
      <c r="F130" s="24" t="s">
        <v>360</v>
      </c>
      <c r="G130" s="23" t="s">
        <v>361</v>
      </c>
      <c r="H130" s="23" t="s">
        <v>362</v>
      </c>
      <c r="I130" s="25" t="s">
        <v>363</v>
      </c>
      <c r="J130" s="26">
        <v>61.638445400000002</v>
      </c>
      <c r="K130" s="27">
        <v>23.196541199999999</v>
      </c>
      <c r="L130" s="26">
        <v>10685</v>
      </c>
      <c r="M130" s="26">
        <v>19.399999999999999</v>
      </c>
      <c r="N130" s="26">
        <v>16.5</v>
      </c>
      <c r="O130" s="26">
        <v>15.2</v>
      </c>
      <c r="P130" s="26">
        <v>28.1</v>
      </c>
      <c r="Q130" s="26">
        <v>4.8</v>
      </c>
      <c r="R130" s="26">
        <v>10.6</v>
      </c>
      <c r="S130" s="26">
        <v>0</v>
      </c>
      <c r="T130" s="26">
        <v>5.4</v>
      </c>
      <c r="U130" s="26">
        <v>0</v>
      </c>
      <c r="V130" s="26">
        <v>0</v>
      </c>
      <c r="W130" s="26">
        <v>0</v>
      </c>
      <c r="X130" s="26">
        <v>0</v>
      </c>
      <c r="Y130" s="26">
        <v>0</v>
      </c>
      <c r="Z130" s="26">
        <v>0</v>
      </c>
      <c r="AA130" s="26">
        <v>0</v>
      </c>
      <c r="AB130" s="26">
        <v>0</v>
      </c>
      <c r="AC130" s="26">
        <v>0</v>
      </c>
      <c r="AD130" s="26">
        <v>7</v>
      </c>
      <c r="AE130" s="26">
        <v>6</v>
      </c>
      <c r="AF130" s="26">
        <v>5</v>
      </c>
      <c r="AG130" s="26">
        <v>10</v>
      </c>
      <c r="AH130" s="26">
        <v>1</v>
      </c>
      <c r="AI130" s="26">
        <v>4</v>
      </c>
      <c r="AJ130" s="26">
        <v>0</v>
      </c>
      <c r="AK130" s="26">
        <v>2</v>
      </c>
      <c r="AL130" s="26">
        <v>0</v>
      </c>
      <c r="AM130" s="26">
        <v>0</v>
      </c>
      <c r="AN130" s="26">
        <v>0</v>
      </c>
      <c r="AO130" s="26">
        <v>0</v>
      </c>
      <c r="AP130" s="26">
        <v>0</v>
      </c>
      <c r="AQ130" s="26">
        <v>0</v>
      </c>
      <c r="AR130" s="26">
        <v>0</v>
      </c>
      <c r="AS130" s="26">
        <v>0</v>
      </c>
      <c r="AT130" s="28">
        <v>0</v>
      </c>
      <c r="AU130" s="28">
        <v>4</v>
      </c>
      <c r="AV130" s="28">
        <v>2</v>
      </c>
      <c r="AW130" s="28">
        <v>4</v>
      </c>
      <c r="AX130" s="28">
        <v>3</v>
      </c>
      <c r="AY130" s="29">
        <v>68.400000000000006</v>
      </c>
      <c r="AZ130" s="29">
        <v>14.4</v>
      </c>
      <c r="BA130" s="30">
        <v>155</v>
      </c>
      <c r="BB130" s="29">
        <v>1.9</v>
      </c>
      <c r="BC130" s="29">
        <v>-14.6</v>
      </c>
      <c r="BD130" s="31">
        <v>4.0999999999999996</v>
      </c>
      <c r="BE130" s="30">
        <v>306</v>
      </c>
      <c r="BF130" s="32">
        <v>69.400000000000006</v>
      </c>
      <c r="BG130" s="30">
        <v>77</v>
      </c>
      <c r="BH130" s="30">
        <v>14562</v>
      </c>
      <c r="BI130" s="33">
        <v>3353</v>
      </c>
      <c r="BJ130" s="33">
        <v>113</v>
      </c>
      <c r="BK130" s="33">
        <v>3622</v>
      </c>
      <c r="BL130" s="33">
        <v>-1613</v>
      </c>
      <c r="BM130" s="33">
        <v>1986</v>
      </c>
      <c r="BN130" s="34">
        <v>22</v>
      </c>
      <c r="BO130" s="33">
        <v>42</v>
      </c>
      <c r="BP130" s="33">
        <v>73</v>
      </c>
      <c r="BQ130" s="33">
        <v>-5117</v>
      </c>
      <c r="BR130" s="35">
        <v>6652</v>
      </c>
      <c r="BS130" s="35">
        <v>121</v>
      </c>
      <c r="BT130" s="35">
        <v>97</v>
      </c>
      <c r="BU130" s="36">
        <v>2</v>
      </c>
      <c r="BV130" s="36">
        <v>12.1</v>
      </c>
      <c r="BW130" s="36">
        <v>16.100000000000001</v>
      </c>
      <c r="BX130" s="36">
        <v>1.1000000000000001</v>
      </c>
      <c r="BY130" s="36">
        <v>5.3</v>
      </c>
      <c r="BZ130" s="36">
        <v>65.599999999999994</v>
      </c>
      <c r="CA130" s="37">
        <v>58.3</v>
      </c>
      <c r="CB130" s="37">
        <v>17.8</v>
      </c>
      <c r="CC130" s="38">
        <v>51</v>
      </c>
      <c r="CD130" s="38">
        <v>1007</v>
      </c>
      <c r="CE130" s="38">
        <v>2</v>
      </c>
      <c r="CF130" s="38">
        <v>46</v>
      </c>
      <c r="CG130" s="38">
        <v>5</v>
      </c>
      <c r="CH130" s="38">
        <v>1397</v>
      </c>
      <c r="CI130" s="37">
        <v>27.7</v>
      </c>
      <c r="CJ130" s="37">
        <v>3.2</v>
      </c>
      <c r="CK130" s="37">
        <v>0.2</v>
      </c>
      <c r="CL130" s="39" t="s">
        <v>364</v>
      </c>
    </row>
    <row r="131" spans="1:90">
      <c r="A131" s="20">
        <v>143</v>
      </c>
      <c r="B131" s="21" t="s">
        <v>396</v>
      </c>
      <c r="C131" s="22" t="s">
        <v>397</v>
      </c>
      <c r="D131" s="23" t="s">
        <v>91</v>
      </c>
      <c r="E131" s="23" t="s">
        <v>398</v>
      </c>
      <c r="F131" s="24" t="s">
        <v>399</v>
      </c>
      <c r="G131" s="23" t="s">
        <v>400</v>
      </c>
      <c r="H131" s="23" t="s">
        <v>401</v>
      </c>
      <c r="I131" s="25" t="s">
        <v>402</v>
      </c>
      <c r="J131" s="26">
        <v>61.769289000000001</v>
      </c>
      <c r="K131" s="27">
        <v>23.069187800000002</v>
      </c>
      <c r="L131" s="26">
        <v>7133</v>
      </c>
      <c r="M131" s="26">
        <v>21.9</v>
      </c>
      <c r="N131" s="26">
        <v>22.3</v>
      </c>
      <c r="O131" s="26">
        <v>15.9</v>
      </c>
      <c r="P131" s="26">
        <v>30.9</v>
      </c>
      <c r="Q131" s="26">
        <v>0</v>
      </c>
      <c r="R131" s="26">
        <v>3.7</v>
      </c>
      <c r="S131" s="26">
        <v>0</v>
      </c>
      <c r="T131" s="26">
        <v>5.3</v>
      </c>
      <c r="U131" s="26">
        <v>0</v>
      </c>
      <c r="V131" s="26">
        <v>0</v>
      </c>
      <c r="W131" s="26">
        <v>0</v>
      </c>
      <c r="X131" s="26">
        <v>0</v>
      </c>
      <c r="Y131" s="26">
        <v>0</v>
      </c>
      <c r="Z131" s="26">
        <v>0</v>
      </c>
      <c r="AA131" s="26">
        <v>0</v>
      </c>
      <c r="AB131" s="26">
        <v>0</v>
      </c>
      <c r="AC131" s="26">
        <v>0</v>
      </c>
      <c r="AD131" s="26">
        <v>5</v>
      </c>
      <c r="AE131" s="26">
        <v>6</v>
      </c>
      <c r="AF131" s="26">
        <v>4</v>
      </c>
      <c r="AG131" s="26">
        <v>9</v>
      </c>
      <c r="AH131" s="26">
        <v>0</v>
      </c>
      <c r="AI131" s="26">
        <v>1</v>
      </c>
      <c r="AJ131" s="26">
        <v>0</v>
      </c>
      <c r="AK131" s="26">
        <v>2</v>
      </c>
      <c r="AL131" s="26">
        <v>0</v>
      </c>
      <c r="AM131" s="26">
        <v>0</v>
      </c>
      <c r="AN131" s="26">
        <v>0</v>
      </c>
      <c r="AO131" s="26">
        <v>0</v>
      </c>
      <c r="AP131" s="26">
        <v>0</v>
      </c>
      <c r="AQ131" s="26">
        <v>0</v>
      </c>
      <c r="AR131" s="26">
        <v>0</v>
      </c>
      <c r="AS131" s="26">
        <v>0</v>
      </c>
      <c r="AT131" s="28">
        <v>0</v>
      </c>
      <c r="AU131" s="28">
        <v>3</v>
      </c>
      <c r="AV131" s="28">
        <v>3</v>
      </c>
      <c r="AW131" s="28">
        <v>3</v>
      </c>
      <c r="AX131" s="28">
        <v>4</v>
      </c>
      <c r="AY131" s="29">
        <v>64.099999999999994</v>
      </c>
      <c r="AZ131" s="29">
        <v>17.3</v>
      </c>
      <c r="BA131" s="30">
        <v>183</v>
      </c>
      <c r="BB131" s="29">
        <v>-4</v>
      </c>
      <c r="BC131" s="29">
        <v>-14.3</v>
      </c>
      <c r="BD131" s="31">
        <v>-0.7</v>
      </c>
      <c r="BE131" s="30">
        <v>301</v>
      </c>
      <c r="BF131" s="32">
        <v>93.4</v>
      </c>
      <c r="BG131" s="30">
        <v>89</v>
      </c>
      <c r="BH131" s="30">
        <v>13448</v>
      </c>
      <c r="BI131" s="33">
        <v>3563</v>
      </c>
      <c r="BJ131" s="33">
        <v>225</v>
      </c>
      <c r="BK131" s="33">
        <v>2906</v>
      </c>
      <c r="BL131" s="33">
        <v>376</v>
      </c>
      <c r="BM131" s="33">
        <v>2504</v>
      </c>
      <c r="BN131" s="34">
        <v>21.25</v>
      </c>
      <c r="BO131" s="33">
        <v>43</v>
      </c>
      <c r="BP131" s="33">
        <v>52</v>
      </c>
      <c r="BQ131" s="33">
        <v>-5606</v>
      </c>
      <c r="BR131" s="35">
        <v>9586</v>
      </c>
      <c r="BS131" s="35">
        <v>124</v>
      </c>
      <c r="BT131" s="35">
        <v>86</v>
      </c>
      <c r="BU131" s="36">
        <v>2.2000000000000002</v>
      </c>
      <c r="BV131" s="36">
        <v>20.3</v>
      </c>
      <c r="BW131" s="36">
        <v>12.4</v>
      </c>
      <c r="BX131" s="36">
        <v>1.4</v>
      </c>
      <c r="BY131" s="36">
        <v>6.9</v>
      </c>
      <c r="BZ131" s="36">
        <v>74.3</v>
      </c>
      <c r="CA131" s="37">
        <v>64.7</v>
      </c>
      <c r="CB131" s="37">
        <v>31.5</v>
      </c>
      <c r="CC131" s="38">
        <v>80</v>
      </c>
      <c r="CD131" s="38">
        <v>941</v>
      </c>
      <c r="CE131" s="38">
        <v>4</v>
      </c>
      <c r="CF131" s="38">
        <v>28</v>
      </c>
      <c r="CG131" s="38">
        <v>4</v>
      </c>
      <c r="CH131" s="38">
        <v>2426</v>
      </c>
      <c r="CI131" s="37">
        <v>45</v>
      </c>
      <c r="CJ131" s="37">
        <v>2.9</v>
      </c>
      <c r="CK131" s="37">
        <v>-0.3</v>
      </c>
      <c r="CL131" s="39" t="s">
        <v>403</v>
      </c>
    </row>
    <row r="132" spans="1:90">
      <c r="A132" s="20">
        <v>176</v>
      </c>
      <c r="B132" s="21" t="s">
        <v>505</v>
      </c>
      <c r="C132" s="22" t="s">
        <v>505</v>
      </c>
      <c r="D132" s="23" t="s">
        <v>91</v>
      </c>
      <c r="E132" s="23" t="s">
        <v>506</v>
      </c>
      <c r="F132" s="24" t="s">
        <v>507</v>
      </c>
      <c r="G132" s="23" t="s">
        <v>508</v>
      </c>
      <c r="H132" s="23" t="s">
        <v>509</v>
      </c>
      <c r="I132" s="25" t="s">
        <v>510</v>
      </c>
      <c r="J132" s="26">
        <v>61.797158600000003</v>
      </c>
      <c r="K132" s="27">
        <v>24.369961400000001</v>
      </c>
      <c r="L132" s="26">
        <v>1954</v>
      </c>
      <c r="M132" s="26">
        <v>22.7</v>
      </c>
      <c r="N132" s="26">
        <v>26.6</v>
      </c>
      <c r="O132" s="26">
        <v>0</v>
      </c>
      <c r="P132" s="26">
        <v>39.6</v>
      </c>
      <c r="Q132" s="26">
        <v>3.6</v>
      </c>
      <c r="R132" s="26">
        <v>7.5</v>
      </c>
      <c r="S132" s="26">
        <v>0</v>
      </c>
      <c r="T132" s="26">
        <v>0</v>
      </c>
      <c r="U132" s="26">
        <v>0</v>
      </c>
      <c r="V132" s="26">
        <v>0</v>
      </c>
      <c r="W132" s="26">
        <v>0</v>
      </c>
      <c r="X132" s="26">
        <v>0</v>
      </c>
      <c r="Y132" s="26">
        <v>0</v>
      </c>
      <c r="Z132" s="26">
        <v>0</v>
      </c>
      <c r="AA132" s="26">
        <v>0</v>
      </c>
      <c r="AB132" s="26">
        <v>0</v>
      </c>
      <c r="AC132" s="26">
        <v>0</v>
      </c>
      <c r="AD132" s="26">
        <v>5</v>
      </c>
      <c r="AE132" s="26">
        <v>6</v>
      </c>
      <c r="AF132" s="26">
        <v>0</v>
      </c>
      <c r="AG132" s="26">
        <v>9</v>
      </c>
      <c r="AH132" s="26">
        <v>0</v>
      </c>
      <c r="AI132" s="26">
        <v>1</v>
      </c>
      <c r="AJ132" s="26">
        <v>0</v>
      </c>
      <c r="AK132" s="26">
        <v>0</v>
      </c>
      <c r="AL132" s="26">
        <v>0</v>
      </c>
      <c r="AM132" s="26">
        <v>0</v>
      </c>
      <c r="AN132" s="26">
        <v>0</v>
      </c>
      <c r="AO132" s="26">
        <v>0</v>
      </c>
      <c r="AP132" s="26">
        <v>0</v>
      </c>
      <c r="AQ132" s="26">
        <v>0</v>
      </c>
      <c r="AR132" s="26">
        <v>0</v>
      </c>
      <c r="AS132" s="26">
        <v>0</v>
      </c>
      <c r="AT132" s="28">
        <v>0</v>
      </c>
      <c r="AU132" s="28">
        <v>3</v>
      </c>
      <c r="AV132" s="28">
        <v>4</v>
      </c>
      <c r="AW132" s="28">
        <v>4</v>
      </c>
      <c r="AX132" s="28">
        <v>2.5</v>
      </c>
      <c r="AY132" s="29">
        <v>68.7</v>
      </c>
      <c r="AZ132" s="29">
        <v>14.4</v>
      </c>
      <c r="BA132" s="30">
        <v>169</v>
      </c>
      <c r="BB132" s="29">
        <v>-6.7</v>
      </c>
      <c r="BC132" s="29">
        <v>-14.7</v>
      </c>
      <c r="BD132" s="31">
        <v>-4.9000000000000004</v>
      </c>
      <c r="BE132" s="30">
        <v>265</v>
      </c>
      <c r="BF132" s="32">
        <v>99.7</v>
      </c>
      <c r="BG132" s="30">
        <v>89</v>
      </c>
      <c r="BH132" s="30">
        <v>13595</v>
      </c>
      <c r="BI132" s="33">
        <v>3662</v>
      </c>
      <c r="BJ132" s="33">
        <v>378</v>
      </c>
      <c r="BK132" s="33">
        <v>1984</v>
      </c>
      <c r="BL132" s="33">
        <v>424</v>
      </c>
      <c r="BM132" s="33">
        <v>2369</v>
      </c>
      <c r="BN132" s="34">
        <v>21</v>
      </c>
      <c r="BO132" s="33">
        <v>62</v>
      </c>
      <c r="BP132" s="33">
        <v>40</v>
      </c>
      <c r="BQ132" s="33">
        <v>-5408</v>
      </c>
      <c r="BR132" s="35">
        <v>3788</v>
      </c>
      <c r="BS132" s="35">
        <v>103</v>
      </c>
      <c r="BT132" s="35">
        <v>68</v>
      </c>
      <c r="BU132" s="36">
        <v>1.7</v>
      </c>
      <c r="BV132" s="36" t="s">
        <v>128</v>
      </c>
      <c r="BW132" s="36" t="s">
        <v>128</v>
      </c>
      <c r="BX132" s="36">
        <v>2.5</v>
      </c>
      <c r="BY132" s="36">
        <v>6.1</v>
      </c>
      <c r="BZ132" s="36">
        <v>77.2</v>
      </c>
      <c r="CA132" s="37">
        <v>63.7</v>
      </c>
      <c r="CB132" s="37">
        <v>26.6</v>
      </c>
      <c r="CC132" s="38">
        <v>68</v>
      </c>
      <c r="CD132" s="38">
        <v>1135</v>
      </c>
      <c r="CE132" s="38">
        <v>0</v>
      </c>
      <c r="CF132" s="38">
        <v>24</v>
      </c>
      <c r="CG132" s="38">
        <v>2</v>
      </c>
      <c r="CH132" s="38">
        <v>485</v>
      </c>
      <c r="CI132" s="37" t="s">
        <v>128</v>
      </c>
      <c r="CJ132" s="37">
        <v>3.5</v>
      </c>
      <c r="CK132" s="37">
        <v>-0.8</v>
      </c>
      <c r="CL132" s="39" t="s">
        <v>511</v>
      </c>
    </row>
    <row r="133" spans="1:90">
      <c r="A133" s="20">
        <v>208</v>
      </c>
      <c r="B133" s="21" t="s">
        <v>578</v>
      </c>
      <c r="C133" s="22" t="s">
        <v>578</v>
      </c>
      <c r="D133" s="23" t="s">
        <v>91</v>
      </c>
      <c r="E133" s="23" t="s">
        <v>579</v>
      </c>
      <c r="F133" s="24" t="s">
        <v>580</v>
      </c>
      <c r="G133" s="23" t="s">
        <v>581</v>
      </c>
      <c r="H133" s="23" t="s">
        <v>582</v>
      </c>
      <c r="I133" s="25" t="s">
        <v>583</v>
      </c>
      <c r="J133" s="26">
        <v>61.463776000000003</v>
      </c>
      <c r="K133" s="27">
        <v>24.071866499999999</v>
      </c>
      <c r="L133" s="26">
        <v>31198</v>
      </c>
      <c r="M133" s="26">
        <v>27.6</v>
      </c>
      <c r="N133" s="26">
        <v>24.8</v>
      </c>
      <c r="O133" s="26">
        <v>11.7</v>
      </c>
      <c r="P133" s="26">
        <v>14.2</v>
      </c>
      <c r="Q133" s="26">
        <v>6.6</v>
      </c>
      <c r="R133" s="26">
        <v>4.8</v>
      </c>
      <c r="S133" s="26">
        <v>0</v>
      </c>
      <c r="T133" s="26">
        <v>9.9</v>
      </c>
      <c r="U133" s="26">
        <v>0</v>
      </c>
      <c r="V133" s="26">
        <v>0</v>
      </c>
      <c r="W133" s="26">
        <v>0</v>
      </c>
      <c r="X133" s="26">
        <v>0.2</v>
      </c>
      <c r="Y133" s="26">
        <v>0</v>
      </c>
      <c r="Z133" s="26">
        <v>0.2</v>
      </c>
      <c r="AA133" s="26">
        <v>0</v>
      </c>
      <c r="AB133" s="26">
        <v>0</v>
      </c>
      <c r="AC133" s="26">
        <v>0</v>
      </c>
      <c r="AD133" s="26">
        <v>15</v>
      </c>
      <c r="AE133" s="26">
        <v>13</v>
      </c>
      <c r="AF133" s="26">
        <v>6</v>
      </c>
      <c r="AG133" s="26">
        <v>7</v>
      </c>
      <c r="AH133" s="26">
        <v>3</v>
      </c>
      <c r="AI133" s="26">
        <v>2</v>
      </c>
      <c r="AJ133" s="26">
        <v>0</v>
      </c>
      <c r="AK133" s="26">
        <v>5</v>
      </c>
      <c r="AL133" s="26">
        <v>0</v>
      </c>
      <c r="AM133" s="26">
        <v>0</v>
      </c>
      <c r="AN133" s="26">
        <v>0</v>
      </c>
      <c r="AO133" s="26">
        <v>0</v>
      </c>
      <c r="AP133" s="26">
        <v>0</v>
      </c>
      <c r="AQ133" s="26">
        <v>0</v>
      </c>
      <c r="AR133" s="26">
        <v>0</v>
      </c>
      <c r="AS133" s="26">
        <v>0</v>
      </c>
      <c r="AT133" s="28">
        <v>0</v>
      </c>
      <c r="AU133" s="28">
        <v>5</v>
      </c>
      <c r="AV133" s="28">
        <v>4</v>
      </c>
      <c r="AW133" s="28">
        <v>4</v>
      </c>
      <c r="AX133" s="28">
        <v>4</v>
      </c>
      <c r="AY133" s="29">
        <v>73.099999999999994</v>
      </c>
      <c r="AZ133" s="29">
        <v>13.1</v>
      </c>
      <c r="BA133" s="30">
        <v>136</v>
      </c>
      <c r="BB133" s="29">
        <v>5.0999999999999996</v>
      </c>
      <c r="BC133" s="29">
        <v>-9.1</v>
      </c>
      <c r="BD133" s="31">
        <v>4.7</v>
      </c>
      <c r="BE133" s="30">
        <v>385</v>
      </c>
      <c r="BF133" s="32">
        <v>64.900000000000006</v>
      </c>
      <c r="BG133" s="30">
        <v>66</v>
      </c>
      <c r="BH133" s="30">
        <v>17567</v>
      </c>
      <c r="BI133" s="33">
        <v>3974</v>
      </c>
      <c r="BJ133" s="33">
        <v>124</v>
      </c>
      <c r="BK133" s="33">
        <v>2037</v>
      </c>
      <c r="BL133" s="33">
        <v>133</v>
      </c>
      <c r="BM133" s="33">
        <v>1176</v>
      </c>
      <c r="BN133" s="34">
        <v>21</v>
      </c>
      <c r="BO133" s="33">
        <v>54</v>
      </c>
      <c r="BP133" s="33">
        <v>46</v>
      </c>
      <c r="BQ133" s="33">
        <v>-4591</v>
      </c>
      <c r="BR133" s="35">
        <v>5414</v>
      </c>
      <c r="BS133" s="35">
        <v>89</v>
      </c>
      <c r="BT133" s="35">
        <v>76</v>
      </c>
      <c r="BU133" s="36">
        <v>1.5</v>
      </c>
      <c r="BV133" s="36">
        <v>14.3</v>
      </c>
      <c r="BW133" s="36">
        <v>10.7</v>
      </c>
      <c r="BX133" s="36">
        <v>1.2</v>
      </c>
      <c r="BY133" s="36">
        <v>8.5</v>
      </c>
      <c r="BZ133" s="36">
        <v>63.8</v>
      </c>
      <c r="CA133" s="37">
        <v>61.7</v>
      </c>
      <c r="CB133" s="37">
        <v>11.9</v>
      </c>
      <c r="CC133" s="38">
        <v>113</v>
      </c>
      <c r="CD133" s="38">
        <v>1027</v>
      </c>
      <c r="CE133" s="38">
        <v>2</v>
      </c>
      <c r="CF133" s="38">
        <v>64</v>
      </c>
      <c r="CG133" s="38">
        <v>6</v>
      </c>
      <c r="CH133" s="38">
        <v>4626</v>
      </c>
      <c r="CI133" s="37">
        <v>28.8</v>
      </c>
      <c r="CJ133" s="37">
        <v>1.5</v>
      </c>
      <c r="CK133" s="37">
        <v>0.5</v>
      </c>
      <c r="CL133" s="39" t="s">
        <v>584</v>
      </c>
    </row>
    <row r="134" spans="1:90">
      <c r="A134" s="20">
        <v>249</v>
      </c>
      <c r="B134" s="21" t="s">
        <v>738</v>
      </c>
      <c r="C134" s="22" t="s">
        <v>738</v>
      </c>
      <c r="D134" s="23" t="s">
        <v>91</v>
      </c>
      <c r="E134" s="23" t="s">
        <v>739</v>
      </c>
      <c r="F134" s="24" t="s">
        <v>740</v>
      </c>
      <c r="G134" s="23" t="s">
        <v>741</v>
      </c>
      <c r="H134" s="23" t="s">
        <v>742</v>
      </c>
      <c r="I134" s="25" t="s">
        <v>743</v>
      </c>
      <c r="J134" s="26">
        <v>62.210676100000001</v>
      </c>
      <c r="K134" s="27">
        <v>23.1792476</v>
      </c>
      <c r="L134" s="26">
        <v>1986</v>
      </c>
      <c r="M134" s="26">
        <v>8.8000000000000007</v>
      </c>
      <c r="N134" s="26">
        <v>10.5</v>
      </c>
      <c r="O134" s="26">
        <v>37</v>
      </c>
      <c r="P134" s="26">
        <v>29.4</v>
      </c>
      <c r="Q134" s="26">
        <v>0</v>
      </c>
      <c r="R134" s="26">
        <v>0</v>
      </c>
      <c r="S134" s="26">
        <v>0</v>
      </c>
      <c r="T134" s="26">
        <v>11</v>
      </c>
      <c r="U134" s="26">
        <v>0</v>
      </c>
      <c r="V134" s="26">
        <v>0</v>
      </c>
      <c r="W134" s="26">
        <v>0</v>
      </c>
      <c r="X134" s="26">
        <v>0</v>
      </c>
      <c r="Y134" s="26">
        <v>0</v>
      </c>
      <c r="Z134" s="26">
        <v>0</v>
      </c>
      <c r="AA134" s="26">
        <v>3.2</v>
      </c>
      <c r="AB134" s="26">
        <v>0</v>
      </c>
      <c r="AC134" s="26">
        <v>0</v>
      </c>
      <c r="AD134" s="26">
        <v>2</v>
      </c>
      <c r="AE134" s="26">
        <v>2</v>
      </c>
      <c r="AF134" s="26">
        <v>8</v>
      </c>
      <c r="AG134" s="26">
        <v>7</v>
      </c>
      <c r="AH134" s="26">
        <v>0</v>
      </c>
      <c r="AI134" s="26">
        <v>0</v>
      </c>
      <c r="AJ134" s="26">
        <v>0</v>
      </c>
      <c r="AK134" s="26">
        <v>2</v>
      </c>
      <c r="AL134" s="26">
        <v>0</v>
      </c>
      <c r="AM134" s="26">
        <v>0</v>
      </c>
      <c r="AN134" s="26">
        <v>0</v>
      </c>
      <c r="AO134" s="26">
        <v>0</v>
      </c>
      <c r="AP134" s="26">
        <v>0</v>
      </c>
      <c r="AQ134" s="26">
        <v>0</v>
      </c>
      <c r="AR134" s="26">
        <v>0</v>
      </c>
      <c r="AS134" s="26">
        <v>0</v>
      </c>
      <c r="AT134" s="28">
        <v>0</v>
      </c>
      <c r="AU134" s="28">
        <v>1.5</v>
      </c>
      <c r="AV134" s="28">
        <v>2</v>
      </c>
      <c r="AW134" s="28">
        <v>3</v>
      </c>
      <c r="AX134" s="28">
        <v>2.5</v>
      </c>
      <c r="AY134" s="29">
        <v>64.3</v>
      </c>
      <c r="AZ134" s="29">
        <v>16.5</v>
      </c>
      <c r="BA134" s="30">
        <v>180</v>
      </c>
      <c r="BB134" s="29">
        <v>-10.8</v>
      </c>
      <c r="BC134" s="29">
        <v>-35</v>
      </c>
      <c r="BD134" s="31">
        <v>-14.6</v>
      </c>
      <c r="BE134" s="30">
        <v>239</v>
      </c>
      <c r="BF134" s="32">
        <v>93.7</v>
      </c>
      <c r="BG134" s="30">
        <v>98</v>
      </c>
      <c r="BH134" s="30">
        <v>11448</v>
      </c>
      <c r="BI134" s="33">
        <v>3040</v>
      </c>
      <c r="BJ134" s="33">
        <v>281</v>
      </c>
      <c r="BK134" s="33">
        <v>4211</v>
      </c>
      <c r="BL134" s="33">
        <v>-326</v>
      </c>
      <c r="BM134" s="33">
        <v>2995</v>
      </c>
      <c r="BN134" s="34">
        <v>21.5</v>
      </c>
      <c r="BO134" s="33">
        <v>42</v>
      </c>
      <c r="BP134" s="33">
        <v>68</v>
      </c>
      <c r="BQ134" s="33">
        <v>-6060</v>
      </c>
      <c r="BR134" s="35">
        <v>5357</v>
      </c>
      <c r="BS134" s="35">
        <v>126</v>
      </c>
      <c r="BT134" s="35">
        <v>124</v>
      </c>
      <c r="BU134" s="36">
        <v>2.4</v>
      </c>
      <c r="BV134" s="36" t="s">
        <v>128</v>
      </c>
      <c r="BW134" s="36" t="s">
        <v>128</v>
      </c>
      <c r="BX134" s="36">
        <v>0.9</v>
      </c>
      <c r="BY134" s="36">
        <v>5.9</v>
      </c>
      <c r="BZ134" s="36">
        <v>73</v>
      </c>
      <c r="CA134" s="37">
        <v>69.900000000000006</v>
      </c>
      <c r="CB134" s="37">
        <v>34.200000000000003</v>
      </c>
      <c r="CC134" s="38">
        <v>76</v>
      </c>
      <c r="CD134" s="38">
        <v>991</v>
      </c>
      <c r="CE134" s="38">
        <v>0</v>
      </c>
      <c r="CF134" s="38">
        <v>21</v>
      </c>
      <c r="CG134" s="38">
        <v>6</v>
      </c>
      <c r="CH134" s="38">
        <v>899</v>
      </c>
      <c r="CI134" s="37" t="s">
        <v>128</v>
      </c>
      <c r="CJ134" s="37">
        <v>2.4</v>
      </c>
      <c r="CK134" s="37">
        <v>-1.3</v>
      </c>
      <c r="CL134" s="39" t="s">
        <v>744</v>
      </c>
    </row>
    <row r="135" spans="1:90">
      <c r="A135" s="42"/>
      <c r="B135" s="21" t="s">
        <v>1016</v>
      </c>
      <c r="C135" s="22" t="s">
        <v>1016</v>
      </c>
      <c r="D135" s="23" t="s">
        <v>91</v>
      </c>
      <c r="E135" s="23" t="s">
        <v>1017</v>
      </c>
      <c r="F135" s="24" t="s">
        <v>1018</v>
      </c>
      <c r="G135" s="23" t="s">
        <v>1019</v>
      </c>
      <c r="H135" s="23" t="s">
        <v>1020</v>
      </c>
      <c r="I135" s="25" t="s">
        <v>1021</v>
      </c>
      <c r="J135" s="26">
        <v>61.313471499999999</v>
      </c>
      <c r="K135" s="27">
        <v>23.752300600000002</v>
      </c>
      <c r="L135" s="26">
        <v>22745</v>
      </c>
      <c r="M135" s="26">
        <v>26.8</v>
      </c>
      <c r="N135" s="26">
        <v>22.4</v>
      </c>
      <c r="O135" s="26">
        <v>10.1</v>
      </c>
      <c r="P135" s="26">
        <v>17.2</v>
      </c>
      <c r="Q135" s="26">
        <v>8.6</v>
      </c>
      <c r="R135" s="26">
        <v>7.4</v>
      </c>
      <c r="S135" s="26">
        <v>0</v>
      </c>
      <c r="T135" s="26">
        <v>7.4</v>
      </c>
      <c r="U135" s="26">
        <v>0</v>
      </c>
      <c r="V135" s="26">
        <v>0</v>
      </c>
      <c r="W135" s="26">
        <v>0</v>
      </c>
      <c r="X135" s="26">
        <v>0</v>
      </c>
      <c r="Y135" s="26">
        <v>0</v>
      </c>
      <c r="Z135" s="26">
        <v>0</v>
      </c>
      <c r="AA135" s="26">
        <v>0</v>
      </c>
      <c r="AB135" s="26">
        <v>0</v>
      </c>
      <c r="AC135" s="26">
        <v>0</v>
      </c>
      <c r="AD135" s="26">
        <v>12</v>
      </c>
      <c r="AE135" s="26">
        <v>10</v>
      </c>
      <c r="AF135" s="26">
        <v>4</v>
      </c>
      <c r="AG135" s="26">
        <v>8</v>
      </c>
      <c r="AH135" s="26">
        <v>3</v>
      </c>
      <c r="AI135" s="26">
        <v>3</v>
      </c>
      <c r="AJ135" s="26">
        <v>0</v>
      </c>
      <c r="AK135" s="26">
        <v>3</v>
      </c>
      <c r="AL135" s="26">
        <v>0</v>
      </c>
      <c r="AM135" s="26">
        <v>0</v>
      </c>
      <c r="AN135" s="26">
        <v>0</v>
      </c>
      <c r="AO135" s="26">
        <v>0</v>
      </c>
      <c r="AP135" s="26">
        <v>0</v>
      </c>
      <c r="AQ135" s="26">
        <v>0</v>
      </c>
      <c r="AR135" s="26">
        <v>0</v>
      </c>
      <c r="AS135" s="26">
        <v>0</v>
      </c>
      <c r="AT135" s="28">
        <v>0</v>
      </c>
      <c r="AU135" s="28">
        <v>5</v>
      </c>
      <c r="AV135" s="28">
        <v>2</v>
      </c>
      <c r="AW135" s="28">
        <v>4</v>
      </c>
      <c r="AX135" s="28">
        <v>3</v>
      </c>
      <c r="AY135" s="29">
        <v>73.3</v>
      </c>
      <c r="AZ135" s="29">
        <v>12.5</v>
      </c>
      <c r="BA135" s="30">
        <v>136</v>
      </c>
      <c r="BB135" s="29">
        <v>10.5</v>
      </c>
      <c r="BC135" s="29">
        <v>-5.2</v>
      </c>
      <c r="BD135" s="31">
        <v>14.7</v>
      </c>
      <c r="BE135" s="30">
        <v>408</v>
      </c>
      <c r="BF135" s="32">
        <v>69.2</v>
      </c>
      <c r="BG135" s="30">
        <v>65</v>
      </c>
      <c r="BH135" s="30">
        <v>17752</v>
      </c>
      <c r="BI135" s="33">
        <v>3929</v>
      </c>
      <c r="BJ135" s="33">
        <v>169</v>
      </c>
      <c r="BK135" s="33">
        <v>3468</v>
      </c>
      <c r="BL135" s="33">
        <v>-582</v>
      </c>
      <c r="BM135" s="33">
        <v>1107</v>
      </c>
      <c r="BN135" s="34">
        <v>20.5</v>
      </c>
      <c r="BO135" s="33">
        <v>38</v>
      </c>
      <c r="BP135" s="33">
        <v>71</v>
      </c>
      <c r="BQ135" s="33">
        <v>-4788</v>
      </c>
      <c r="BR135" s="35">
        <v>5448</v>
      </c>
      <c r="BS135" s="35">
        <v>74</v>
      </c>
      <c r="BT135" s="35">
        <v>93</v>
      </c>
      <c r="BU135" s="36">
        <v>1</v>
      </c>
      <c r="BV135" s="36">
        <v>10.3</v>
      </c>
      <c r="BW135" s="36">
        <v>11.5</v>
      </c>
      <c r="BX135" s="36">
        <v>1.5</v>
      </c>
      <c r="BY135" s="36">
        <v>7.8</v>
      </c>
      <c r="BZ135" s="36">
        <v>63.3</v>
      </c>
      <c r="CA135" s="37">
        <v>61.2</v>
      </c>
      <c r="CB135" s="37">
        <v>13.3</v>
      </c>
      <c r="CC135" s="38">
        <v>58</v>
      </c>
      <c r="CD135" s="38">
        <v>1101</v>
      </c>
      <c r="CE135" s="38">
        <v>2</v>
      </c>
      <c r="CF135" s="38">
        <v>68</v>
      </c>
      <c r="CG135" s="38">
        <v>5</v>
      </c>
      <c r="CH135" s="38">
        <v>1118</v>
      </c>
      <c r="CI135" s="37">
        <v>27.3</v>
      </c>
      <c r="CJ135" s="37">
        <v>2.6</v>
      </c>
      <c r="CK135" s="37">
        <v>0.7</v>
      </c>
      <c r="CL135" s="39" t="s">
        <v>1022</v>
      </c>
    </row>
    <row r="136" spans="1:90">
      <c r="A136" s="42"/>
      <c r="B136" s="21" t="s">
        <v>1236</v>
      </c>
      <c r="C136" s="22" t="s">
        <v>1236</v>
      </c>
      <c r="D136" s="23" t="s">
        <v>91</v>
      </c>
      <c r="E136" s="23" t="s">
        <v>1237</v>
      </c>
      <c r="F136" s="24" t="s">
        <v>1238</v>
      </c>
      <c r="G136" s="23" t="s">
        <v>1239</v>
      </c>
      <c r="H136" s="23" t="s">
        <v>1240</v>
      </c>
      <c r="I136" s="25" t="s">
        <v>1241</v>
      </c>
      <c r="J136" s="26">
        <v>62.030159099999999</v>
      </c>
      <c r="K136" s="27">
        <v>24.623240200000001</v>
      </c>
      <c r="L136" s="26">
        <v>10448</v>
      </c>
      <c r="M136" s="26">
        <v>15.2</v>
      </c>
      <c r="N136" s="26">
        <v>30.6</v>
      </c>
      <c r="O136" s="26">
        <v>12.9</v>
      </c>
      <c r="P136" s="26">
        <v>22</v>
      </c>
      <c r="Q136" s="26">
        <v>6.4</v>
      </c>
      <c r="R136" s="26">
        <v>7.9</v>
      </c>
      <c r="S136" s="26">
        <v>0</v>
      </c>
      <c r="T136" s="26">
        <v>5.0999999999999996</v>
      </c>
      <c r="U136" s="26">
        <v>0</v>
      </c>
      <c r="V136" s="26">
        <v>0</v>
      </c>
      <c r="W136" s="26">
        <v>0</v>
      </c>
      <c r="X136" s="26">
        <v>0</v>
      </c>
      <c r="Y136" s="26">
        <v>0</v>
      </c>
      <c r="Z136" s="26">
        <v>0</v>
      </c>
      <c r="AA136" s="26">
        <v>0</v>
      </c>
      <c r="AB136" s="26">
        <v>0</v>
      </c>
      <c r="AC136" s="26">
        <v>0</v>
      </c>
      <c r="AD136" s="26">
        <v>5</v>
      </c>
      <c r="AE136" s="26">
        <v>11</v>
      </c>
      <c r="AF136" s="26">
        <v>5</v>
      </c>
      <c r="AG136" s="26">
        <v>8</v>
      </c>
      <c r="AH136" s="26">
        <v>2</v>
      </c>
      <c r="AI136" s="26">
        <v>3</v>
      </c>
      <c r="AJ136" s="26">
        <v>0</v>
      </c>
      <c r="AK136" s="26">
        <v>1</v>
      </c>
      <c r="AL136" s="26">
        <v>0</v>
      </c>
      <c r="AM136" s="26">
        <v>0</v>
      </c>
      <c r="AN136" s="26">
        <v>0</v>
      </c>
      <c r="AO136" s="26">
        <v>0</v>
      </c>
      <c r="AP136" s="26">
        <v>0</v>
      </c>
      <c r="AQ136" s="26">
        <v>0</v>
      </c>
      <c r="AR136" s="26">
        <v>0</v>
      </c>
      <c r="AS136" s="26">
        <v>0</v>
      </c>
      <c r="AT136" s="28">
        <v>0</v>
      </c>
      <c r="AU136" s="28">
        <v>2</v>
      </c>
      <c r="AV136" s="28">
        <v>2</v>
      </c>
      <c r="AW136" s="28">
        <v>3</v>
      </c>
      <c r="AX136" s="28">
        <v>3</v>
      </c>
      <c r="AY136" s="29">
        <v>63.5</v>
      </c>
      <c r="AZ136" s="29">
        <v>16.600000000000001</v>
      </c>
      <c r="BA136" s="30">
        <v>191</v>
      </c>
      <c r="BB136" s="29">
        <v>-8.5</v>
      </c>
      <c r="BC136" s="29">
        <v>-24.2</v>
      </c>
      <c r="BD136" s="31">
        <v>-11.9</v>
      </c>
      <c r="BE136" s="30">
        <v>269</v>
      </c>
      <c r="BF136" s="32">
        <v>104.1</v>
      </c>
      <c r="BG136" s="30">
        <v>59</v>
      </c>
      <c r="BH136" s="30">
        <v>15466</v>
      </c>
      <c r="BI136" s="33">
        <v>3934</v>
      </c>
      <c r="BJ136" s="33">
        <v>143</v>
      </c>
      <c r="BK136" s="33">
        <v>3381</v>
      </c>
      <c r="BL136" s="33">
        <v>-533</v>
      </c>
      <c r="BM136" s="33">
        <v>2393</v>
      </c>
      <c r="BN136" s="34">
        <v>22</v>
      </c>
      <c r="BO136" s="33">
        <v>47</v>
      </c>
      <c r="BP136" s="33">
        <v>48</v>
      </c>
      <c r="BQ136" s="33">
        <v>-6062</v>
      </c>
      <c r="BR136" s="35">
        <v>6840</v>
      </c>
      <c r="BS136" s="35">
        <v>122</v>
      </c>
      <c r="BT136" s="35">
        <v>82</v>
      </c>
      <c r="BU136" s="36">
        <v>2.9</v>
      </c>
      <c r="BV136" s="36">
        <v>15</v>
      </c>
      <c r="BW136" s="36">
        <v>9.3000000000000007</v>
      </c>
      <c r="BX136" s="36">
        <v>2.9</v>
      </c>
      <c r="BY136" s="36">
        <v>8</v>
      </c>
      <c r="BZ136" s="36">
        <v>77</v>
      </c>
      <c r="CA136" s="37">
        <v>58.5</v>
      </c>
      <c r="CB136" s="37">
        <v>24.6</v>
      </c>
      <c r="CC136" s="38">
        <v>94</v>
      </c>
      <c r="CD136" s="38">
        <v>860</v>
      </c>
      <c r="CE136" s="38">
        <v>3</v>
      </c>
      <c r="CF136" s="38">
        <v>134</v>
      </c>
      <c r="CG136" s="38">
        <v>7</v>
      </c>
      <c r="CH136" s="38">
        <v>1650</v>
      </c>
      <c r="CI136" s="37">
        <v>28.8</v>
      </c>
      <c r="CJ136" s="37">
        <v>3</v>
      </c>
      <c r="CK136" s="37">
        <v>-0.9</v>
      </c>
      <c r="CL136" s="39" t="s">
        <v>1242</v>
      </c>
    </row>
    <row r="137" spans="1:90">
      <c r="A137" s="42"/>
      <c r="B137" s="21" t="s">
        <v>1272</v>
      </c>
      <c r="C137" s="22" t="s">
        <v>1272</v>
      </c>
      <c r="D137" s="23" t="s">
        <v>91</v>
      </c>
      <c r="E137" s="23" t="s">
        <v>1273</v>
      </c>
      <c r="F137" s="24" t="s">
        <v>1274</v>
      </c>
      <c r="G137" s="23" t="s">
        <v>1275</v>
      </c>
      <c r="H137" s="23" t="s">
        <v>1276</v>
      </c>
      <c r="I137" s="25" t="s">
        <v>1277</v>
      </c>
      <c r="J137" s="26">
        <v>61.47824</v>
      </c>
      <c r="K137" s="27">
        <v>23.509852800000001</v>
      </c>
      <c r="L137" s="26">
        <v>33200</v>
      </c>
      <c r="M137" s="26">
        <v>21.8</v>
      </c>
      <c r="N137" s="26">
        <v>25.3</v>
      </c>
      <c r="O137" s="26">
        <v>12.8</v>
      </c>
      <c r="P137" s="26">
        <v>6.2</v>
      </c>
      <c r="Q137" s="26">
        <v>9.8000000000000007</v>
      </c>
      <c r="R137" s="26">
        <v>14.9</v>
      </c>
      <c r="S137" s="26">
        <v>0</v>
      </c>
      <c r="T137" s="26">
        <v>3.3</v>
      </c>
      <c r="U137" s="26">
        <v>0</v>
      </c>
      <c r="V137" s="26">
        <v>0</v>
      </c>
      <c r="W137" s="26">
        <v>0</v>
      </c>
      <c r="X137" s="26">
        <v>0</v>
      </c>
      <c r="Y137" s="26">
        <v>0</v>
      </c>
      <c r="Z137" s="26">
        <v>0</v>
      </c>
      <c r="AA137" s="26">
        <v>5.9</v>
      </c>
      <c r="AB137" s="26">
        <v>0</v>
      </c>
      <c r="AC137" s="26">
        <v>0</v>
      </c>
      <c r="AD137" s="26">
        <v>11</v>
      </c>
      <c r="AE137" s="26">
        <v>13</v>
      </c>
      <c r="AF137" s="26">
        <v>7</v>
      </c>
      <c r="AG137" s="26">
        <v>3</v>
      </c>
      <c r="AH137" s="26">
        <v>5</v>
      </c>
      <c r="AI137" s="26">
        <v>8</v>
      </c>
      <c r="AJ137" s="26">
        <v>0</v>
      </c>
      <c r="AK137" s="26">
        <v>1</v>
      </c>
      <c r="AL137" s="26">
        <v>0</v>
      </c>
      <c r="AM137" s="26">
        <v>0</v>
      </c>
      <c r="AN137" s="26">
        <v>0</v>
      </c>
      <c r="AO137" s="26">
        <v>0</v>
      </c>
      <c r="AP137" s="26">
        <v>0</v>
      </c>
      <c r="AQ137" s="26">
        <v>0</v>
      </c>
      <c r="AR137" s="26">
        <v>3</v>
      </c>
      <c r="AS137" s="26">
        <v>0</v>
      </c>
      <c r="AT137" s="28">
        <v>0</v>
      </c>
      <c r="AU137" s="28">
        <v>4.5</v>
      </c>
      <c r="AV137" s="28">
        <v>4</v>
      </c>
      <c r="AW137" s="28">
        <v>4</v>
      </c>
      <c r="AX137" s="28">
        <v>3</v>
      </c>
      <c r="AY137" s="29">
        <v>69.5</v>
      </c>
      <c r="AZ137" s="29">
        <v>15.9</v>
      </c>
      <c r="BA137" s="30">
        <v>147</v>
      </c>
      <c r="BB137" s="29">
        <v>4.9000000000000004</v>
      </c>
      <c r="BC137" s="29">
        <v>-9.3000000000000007</v>
      </c>
      <c r="BD137" s="31">
        <v>6.9</v>
      </c>
      <c r="BE137" s="30">
        <v>348</v>
      </c>
      <c r="BF137" s="32">
        <v>78.099999999999994</v>
      </c>
      <c r="BG137" s="30">
        <v>54</v>
      </c>
      <c r="BH137" s="30">
        <v>17277</v>
      </c>
      <c r="BI137" s="33">
        <v>3757</v>
      </c>
      <c r="BJ137" s="33">
        <v>201</v>
      </c>
      <c r="BK137" s="33">
        <v>1994</v>
      </c>
      <c r="BL137" s="33">
        <v>-624</v>
      </c>
      <c r="BM137" s="33">
        <v>1209</v>
      </c>
      <c r="BN137" s="34">
        <v>20</v>
      </c>
      <c r="BO137" s="33">
        <v>48</v>
      </c>
      <c r="BP137" s="33">
        <v>52</v>
      </c>
      <c r="BQ137" s="33">
        <v>-4737</v>
      </c>
      <c r="BR137" s="35">
        <v>6391</v>
      </c>
      <c r="BS137" s="35">
        <v>92</v>
      </c>
      <c r="BT137" s="35">
        <v>108</v>
      </c>
      <c r="BU137" s="36">
        <v>1.7</v>
      </c>
      <c r="BV137" s="36">
        <v>14.4</v>
      </c>
      <c r="BW137" s="36">
        <v>14.5</v>
      </c>
      <c r="BX137" s="36">
        <v>1.4</v>
      </c>
      <c r="BY137" s="36">
        <v>7.4</v>
      </c>
      <c r="BZ137" s="36">
        <v>63</v>
      </c>
      <c r="CA137" s="37">
        <v>60.7</v>
      </c>
      <c r="CB137" s="37">
        <v>12.2</v>
      </c>
      <c r="CC137" s="38">
        <v>66</v>
      </c>
      <c r="CD137" s="38">
        <v>935</v>
      </c>
      <c r="CE137" s="38">
        <v>2</v>
      </c>
      <c r="CF137" s="38">
        <v>135</v>
      </c>
      <c r="CG137" s="38">
        <v>6</v>
      </c>
      <c r="CH137" s="38">
        <v>1571</v>
      </c>
      <c r="CI137" s="37">
        <v>31.8</v>
      </c>
      <c r="CJ137" s="37">
        <v>3.5</v>
      </c>
      <c r="CK137" s="37">
        <v>0.3</v>
      </c>
      <c r="CL137" s="39" t="s">
        <v>1278</v>
      </c>
    </row>
    <row r="138" spans="1:90">
      <c r="A138" s="42"/>
      <c r="B138" s="21" t="s">
        <v>1323</v>
      </c>
      <c r="C138" s="22" t="s">
        <v>1323</v>
      </c>
      <c r="D138" s="23" t="s">
        <v>91</v>
      </c>
      <c r="E138" s="23" t="s">
        <v>1324</v>
      </c>
      <c r="F138" s="24" t="s">
        <v>1325</v>
      </c>
      <c r="G138" s="23" t="s">
        <v>1326</v>
      </c>
      <c r="H138" s="23" t="s">
        <v>1327</v>
      </c>
      <c r="I138" s="25" t="s">
        <v>1328</v>
      </c>
      <c r="J138" s="26">
        <v>61.6774968</v>
      </c>
      <c r="K138" s="27">
        <v>24.357237000000001</v>
      </c>
      <c r="L138" s="26">
        <v>9313</v>
      </c>
      <c r="M138" s="26">
        <v>28.5</v>
      </c>
      <c r="N138" s="26">
        <v>25.6</v>
      </c>
      <c r="O138" s="26">
        <v>8.9</v>
      </c>
      <c r="P138" s="26">
        <v>19.100000000000001</v>
      </c>
      <c r="Q138" s="26">
        <v>3.3</v>
      </c>
      <c r="R138" s="26">
        <v>8.1999999999999993</v>
      </c>
      <c r="S138" s="26">
        <v>0</v>
      </c>
      <c r="T138" s="26">
        <v>6.4</v>
      </c>
      <c r="U138" s="26">
        <v>0</v>
      </c>
      <c r="V138" s="26">
        <v>0</v>
      </c>
      <c r="W138" s="26">
        <v>0</v>
      </c>
      <c r="X138" s="26">
        <v>0</v>
      </c>
      <c r="Y138" s="26">
        <v>0</v>
      </c>
      <c r="Z138" s="26">
        <v>0</v>
      </c>
      <c r="AA138" s="26">
        <v>0</v>
      </c>
      <c r="AB138" s="26">
        <v>0</v>
      </c>
      <c r="AC138" s="26">
        <v>0</v>
      </c>
      <c r="AD138" s="26">
        <v>10</v>
      </c>
      <c r="AE138" s="26">
        <v>9</v>
      </c>
      <c r="AF138" s="26">
        <v>3</v>
      </c>
      <c r="AG138" s="26">
        <v>7</v>
      </c>
      <c r="AH138" s="26">
        <v>1</v>
      </c>
      <c r="AI138" s="26">
        <v>3</v>
      </c>
      <c r="AJ138" s="26">
        <v>0</v>
      </c>
      <c r="AK138" s="26">
        <v>2</v>
      </c>
      <c r="AL138" s="26">
        <v>0</v>
      </c>
      <c r="AM138" s="26">
        <v>0</v>
      </c>
      <c r="AN138" s="26">
        <v>0</v>
      </c>
      <c r="AO138" s="26">
        <v>0</v>
      </c>
      <c r="AP138" s="26">
        <v>0</v>
      </c>
      <c r="AQ138" s="26">
        <v>0</v>
      </c>
      <c r="AR138" s="26">
        <v>0</v>
      </c>
      <c r="AS138" s="26">
        <v>0</v>
      </c>
      <c r="AT138" s="28">
        <v>0</v>
      </c>
      <c r="AU138" s="28">
        <v>3</v>
      </c>
      <c r="AV138" s="28">
        <v>3</v>
      </c>
      <c r="AW138" s="28">
        <v>2</v>
      </c>
      <c r="AX138" s="28">
        <v>3</v>
      </c>
      <c r="AY138" s="29">
        <v>67.599999999999994</v>
      </c>
      <c r="AZ138" s="29">
        <v>16.2</v>
      </c>
      <c r="BA138" s="30">
        <v>172</v>
      </c>
      <c r="BB138" s="29">
        <v>-3.2</v>
      </c>
      <c r="BC138" s="29">
        <v>-16.3</v>
      </c>
      <c r="BD138" s="31">
        <v>0.6</v>
      </c>
      <c r="BE138" s="30">
        <v>303</v>
      </c>
      <c r="BF138" s="32">
        <v>79.400000000000006</v>
      </c>
      <c r="BG138" s="30">
        <v>73</v>
      </c>
      <c r="BH138" s="30">
        <v>13773</v>
      </c>
      <c r="BI138" s="33">
        <v>3561</v>
      </c>
      <c r="BJ138" s="33">
        <v>183</v>
      </c>
      <c r="BK138" s="33">
        <v>3079</v>
      </c>
      <c r="BL138" s="33">
        <v>-30</v>
      </c>
      <c r="BM138" s="33">
        <v>2536</v>
      </c>
      <c r="BN138" s="34">
        <v>22</v>
      </c>
      <c r="BO138" s="33">
        <v>41</v>
      </c>
      <c r="BP138" s="33">
        <v>54</v>
      </c>
      <c r="BQ138" s="33">
        <v>-5661</v>
      </c>
      <c r="BR138" s="35">
        <v>7246</v>
      </c>
      <c r="BS138" s="35">
        <v>113</v>
      </c>
      <c r="BT138" s="35">
        <v>106</v>
      </c>
      <c r="BU138" s="36">
        <v>1.7</v>
      </c>
      <c r="BV138" s="36">
        <v>19.7</v>
      </c>
      <c r="BW138" s="36">
        <v>16.3</v>
      </c>
      <c r="BX138" s="36">
        <v>2</v>
      </c>
      <c r="BY138" s="36">
        <v>8.6</v>
      </c>
      <c r="BZ138" s="36">
        <v>75.7</v>
      </c>
      <c r="CA138" s="37">
        <v>62.8</v>
      </c>
      <c r="CB138" s="37">
        <v>20.8</v>
      </c>
      <c r="CC138" s="38">
        <v>52</v>
      </c>
      <c r="CD138" s="38">
        <v>887</v>
      </c>
      <c r="CE138" s="38">
        <v>3</v>
      </c>
      <c r="CF138" s="38">
        <v>119</v>
      </c>
      <c r="CG138" s="38">
        <v>8</v>
      </c>
      <c r="CH138" s="38">
        <v>3602</v>
      </c>
      <c r="CI138" s="37">
        <v>28.4</v>
      </c>
      <c r="CJ138" s="37">
        <v>3.3</v>
      </c>
      <c r="CK138" s="37">
        <v>-0.6</v>
      </c>
      <c r="CL138" s="39" t="s">
        <v>1329</v>
      </c>
    </row>
    <row r="139" spans="1:90">
      <c r="A139" s="42"/>
      <c r="B139" s="21" t="s">
        <v>1593</v>
      </c>
      <c r="C139" s="22" t="s">
        <v>1593</v>
      </c>
      <c r="D139" s="23" t="s">
        <v>91</v>
      </c>
      <c r="E139" s="23" t="s">
        <v>1594</v>
      </c>
      <c r="F139" s="24" t="s">
        <v>1595</v>
      </c>
      <c r="G139" s="23" t="s">
        <v>1596</v>
      </c>
      <c r="H139" s="23" t="s">
        <v>1597</v>
      </c>
      <c r="I139" s="25" t="s">
        <v>1598</v>
      </c>
      <c r="J139" s="26">
        <v>61.336796399999997</v>
      </c>
      <c r="K139" s="27">
        <v>24.2696781</v>
      </c>
      <c r="L139" s="26">
        <v>6616</v>
      </c>
      <c r="M139" s="26">
        <v>32</v>
      </c>
      <c r="N139" s="26">
        <v>18.600000000000001</v>
      </c>
      <c r="O139" s="26">
        <v>13.8</v>
      </c>
      <c r="P139" s="26">
        <v>26</v>
      </c>
      <c r="Q139" s="26">
        <v>2</v>
      </c>
      <c r="R139" s="26">
        <v>5.8</v>
      </c>
      <c r="S139" s="26">
        <v>0</v>
      </c>
      <c r="T139" s="26">
        <v>1.8</v>
      </c>
      <c r="U139" s="26">
        <v>0</v>
      </c>
      <c r="V139" s="26">
        <v>0</v>
      </c>
      <c r="W139" s="26">
        <v>0</v>
      </c>
      <c r="X139" s="26">
        <v>0</v>
      </c>
      <c r="Y139" s="26">
        <v>0</v>
      </c>
      <c r="Z139" s="26">
        <v>0</v>
      </c>
      <c r="AA139" s="26">
        <v>0</v>
      </c>
      <c r="AB139" s="26">
        <v>0</v>
      </c>
      <c r="AC139" s="26">
        <v>0</v>
      </c>
      <c r="AD139" s="26">
        <v>9</v>
      </c>
      <c r="AE139" s="26">
        <v>5</v>
      </c>
      <c r="AF139" s="26">
        <v>4</v>
      </c>
      <c r="AG139" s="26">
        <v>8</v>
      </c>
      <c r="AH139" s="26">
        <v>0</v>
      </c>
      <c r="AI139" s="26">
        <v>1</v>
      </c>
      <c r="AJ139" s="26">
        <v>0</v>
      </c>
      <c r="AK139" s="26">
        <v>0</v>
      </c>
      <c r="AL139" s="26">
        <v>0</v>
      </c>
      <c r="AM139" s="26">
        <v>0</v>
      </c>
      <c r="AN139" s="26">
        <v>0</v>
      </c>
      <c r="AO139" s="26">
        <v>0</v>
      </c>
      <c r="AP139" s="26">
        <v>0</v>
      </c>
      <c r="AQ139" s="26">
        <v>0</v>
      </c>
      <c r="AR139" s="26">
        <v>0</v>
      </c>
      <c r="AS139" s="26">
        <v>0</v>
      </c>
      <c r="AT139" s="28">
        <v>0</v>
      </c>
      <c r="AU139" s="28">
        <v>3</v>
      </c>
      <c r="AV139" s="28">
        <v>3</v>
      </c>
      <c r="AW139" s="28">
        <v>4</v>
      </c>
      <c r="AX139" s="28">
        <v>3</v>
      </c>
      <c r="AY139" s="29">
        <v>69.099999999999994</v>
      </c>
      <c r="AZ139" s="29">
        <v>14.3</v>
      </c>
      <c r="BA139" s="30">
        <v>164</v>
      </c>
      <c r="BB139" s="29">
        <v>-4.8</v>
      </c>
      <c r="BC139" s="29">
        <v>-21.9</v>
      </c>
      <c r="BD139" s="31">
        <v>-5.2</v>
      </c>
      <c r="BE139" s="30">
        <v>302</v>
      </c>
      <c r="BF139" s="32">
        <v>75.2</v>
      </c>
      <c r="BG139" s="30">
        <v>88</v>
      </c>
      <c r="BH139" s="30">
        <v>13734</v>
      </c>
      <c r="BI139" s="33">
        <v>3336</v>
      </c>
      <c r="BJ139" s="33">
        <v>180</v>
      </c>
      <c r="BK139" s="33">
        <v>771</v>
      </c>
      <c r="BL139" s="33">
        <v>-160</v>
      </c>
      <c r="BM139" s="33">
        <v>2428</v>
      </c>
      <c r="BN139" s="34">
        <v>21</v>
      </c>
      <c r="BO139" s="33">
        <v>74</v>
      </c>
      <c r="BP139" s="33">
        <v>24</v>
      </c>
      <c r="BQ139" s="33">
        <v>-5464</v>
      </c>
      <c r="BR139" s="35">
        <v>7014</v>
      </c>
      <c r="BS139" s="35">
        <v>89</v>
      </c>
      <c r="BT139" s="35">
        <v>91</v>
      </c>
      <c r="BU139" s="36">
        <v>1.5</v>
      </c>
      <c r="BV139" s="36">
        <v>24</v>
      </c>
      <c r="BW139" s="36">
        <v>25.9</v>
      </c>
      <c r="BX139" s="36">
        <v>1.1000000000000001</v>
      </c>
      <c r="BY139" s="36">
        <v>6</v>
      </c>
      <c r="BZ139" s="36">
        <v>74.7</v>
      </c>
      <c r="CA139" s="37">
        <v>64.400000000000006</v>
      </c>
      <c r="CB139" s="37">
        <v>24.5</v>
      </c>
      <c r="CC139" s="38">
        <v>86</v>
      </c>
      <c r="CD139" s="38">
        <v>1042</v>
      </c>
      <c r="CE139" s="38">
        <v>2</v>
      </c>
      <c r="CF139" s="38">
        <v>61</v>
      </c>
      <c r="CG139" s="38">
        <v>7</v>
      </c>
      <c r="CH139" s="38">
        <v>4196</v>
      </c>
      <c r="CI139" s="37">
        <v>37</v>
      </c>
      <c r="CJ139" s="37">
        <v>1</v>
      </c>
      <c r="CK139" s="37">
        <v>-0.4</v>
      </c>
      <c r="CL139" s="39" t="s">
        <v>1599</v>
      </c>
    </row>
    <row r="140" spans="1:90">
      <c r="A140" s="42"/>
      <c r="B140" s="21" t="s">
        <v>1389</v>
      </c>
      <c r="C140" s="22" t="s">
        <v>1389</v>
      </c>
      <c r="D140" s="23" t="s">
        <v>91</v>
      </c>
      <c r="E140" s="23" t="s">
        <v>1390</v>
      </c>
      <c r="F140" s="24" t="s">
        <v>1391</v>
      </c>
      <c r="G140" s="23" t="s">
        <v>1392</v>
      </c>
      <c r="H140" s="23" t="s">
        <v>1393</v>
      </c>
      <c r="I140" s="25" t="s">
        <v>1394</v>
      </c>
      <c r="J140" s="26">
        <v>62.010350299999999</v>
      </c>
      <c r="K140" s="27">
        <v>23.0254476</v>
      </c>
      <c r="L140" s="26">
        <v>6685</v>
      </c>
      <c r="M140" s="26">
        <v>18.600000000000001</v>
      </c>
      <c r="N140" s="26">
        <v>15.4</v>
      </c>
      <c r="O140" s="26">
        <v>25.6</v>
      </c>
      <c r="P140" s="26">
        <v>33.299999999999997</v>
      </c>
      <c r="Q140" s="26">
        <v>0</v>
      </c>
      <c r="R140" s="26">
        <v>4.3</v>
      </c>
      <c r="S140" s="26">
        <v>0</v>
      </c>
      <c r="T140" s="26">
        <v>2.7</v>
      </c>
      <c r="U140" s="26">
        <v>0</v>
      </c>
      <c r="V140" s="26">
        <v>0</v>
      </c>
      <c r="W140" s="26">
        <v>0</v>
      </c>
      <c r="X140" s="26">
        <v>0</v>
      </c>
      <c r="Y140" s="26">
        <v>0</v>
      </c>
      <c r="Z140" s="26">
        <v>0</v>
      </c>
      <c r="AA140" s="26">
        <v>0</v>
      </c>
      <c r="AB140" s="26">
        <v>0</v>
      </c>
      <c r="AC140" s="26">
        <v>0</v>
      </c>
      <c r="AD140" s="26">
        <v>5</v>
      </c>
      <c r="AE140" s="26">
        <v>4</v>
      </c>
      <c r="AF140" s="26">
        <v>7</v>
      </c>
      <c r="AG140" s="26">
        <v>9</v>
      </c>
      <c r="AH140" s="26">
        <v>0</v>
      </c>
      <c r="AI140" s="26">
        <v>1</v>
      </c>
      <c r="AJ140" s="26">
        <v>0</v>
      </c>
      <c r="AK140" s="26">
        <v>1</v>
      </c>
      <c r="AL140" s="26">
        <v>0</v>
      </c>
      <c r="AM140" s="26">
        <v>0</v>
      </c>
      <c r="AN140" s="26">
        <v>0</v>
      </c>
      <c r="AO140" s="26">
        <v>0</v>
      </c>
      <c r="AP140" s="26">
        <v>0</v>
      </c>
      <c r="AQ140" s="26">
        <v>0</v>
      </c>
      <c r="AR140" s="26">
        <v>0</v>
      </c>
      <c r="AS140" s="26">
        <v>0</v>
      </c>
      <c r="AT140" s="28">
        <v>0</v>
      </c>
      <c r="AU140" s="28">
        <v>2.5</v>
      </c>
      <c r="AV140" s="28">
        <v>3</v>
      </c>
      <c r="AW140" s="28">
        <v>2</v>
      </c>
      <c r="AX140" s="28">
        <v>3.5</v>
      </c>
      <c r="AY140" s="29">
        <v>64.099999999999994</v>
      </c>
      <c r="AZ140" s="29">
        <v>16.5</v>
      </c>
      <c r="BA140" s="30">
        <v>186</v>
      </c>
      <c r="BB140" s="29">
        <v>-4.2</v>
      </c>
      <c r="BC140" s="29">
        <v>-17.600000000000001</v>
      </c>
      <c r="BD140" s="31">
        <v>-7.1</v>
      </c>
      <c r="BE140" s="30">
        <v>265</v>
      </c>
      <c r="BF140" s="32">
        <v>97.3</v>
      </c>
      <c r="BG140" s="30">
        <v>93</v>
      </c>
      <c r="BH140" s="30">
        <v>13046</v>
      </c>
      <c r="BI140" s="33">
        <v>3285</v>
      </c>
      <c r="BJ140" s="33">
        <v>276</v>
      </c>
      <c r="BK140" s="33">
        <v>2832</v>
      </c>
      <c r="BL140" s="33">
        <v>90</v>
      </c>
      <c r="BM140" s="33">
        <v>2532</v>
      </c>
      <c r="BN140" s="34">
        <v>21</v>
      </c>
      <c r="BO140" s="33">
        <v>49</v>
      </c>
      <c r="BP140" s="33">
        <v>42</v>
      </c>
      <c r="BQ140" s="33">
        <v>-5388</v>
      </c>
      <c r="BR140" s="35">
        <v>9670</v>
      </c>
      <c r="BS140" s="35">
        <v>116</v>
      </c>
      <c r="BT140" s="35">
        <v>126</v>
      </c>
      <c r="BU140" s="36">
        <v>2.2000000000000002</v>
      </c>
      <c r="BV140" s="36" t="s">
        <v>128</v>
      </c>
      <c r="BW140" s="36" t="s">
        <v>128</v>
      </c>
      <c r="BX140" s="36">
        <v>1.2</v>
      </c>
      <c r="BY140" s="36">
        <v>7.6</v>
      </c>
      <c r="BZ140" s="36">
        <v>76.400000000000006</v>
      </c>
      <c r="CA140" s="37">
        <v>65.7</v>
      </c>
      <c r="CB140" s="37">
        <v>26.2</v>
      </c>
      <c r="CC140" s="38">
        <v>83</v>
      </c>
      <c r="CD140" s="38">
        <v>871</v>
      </c>
      <c r="CE140" s="38">
        <v>3</v>
      </c>
      <c r="CF140" s="38">
        <v>55</v>
      </c>
      <c r="CG140" s="38">
        <v>4</v>
      </c>
      <c r="CH140" s="38">
        <v>1256</v>
      </c>
      <c r="CI140" s="37" t="s">
        <v>128</v>
      </c>
      <c r="CJ140" s="37">
        <v>4.4000000000000004</v>
      </c>
      <c r="CK140" s="37">
        <v>-0.1</v>
      </c>
      <c r="CL140" s="39" t="s">
        <v>1395</v>
      </c>
    </row>
    <row r="141" spans="1:90">
      <c r="A141" s="42"/>
      <c r="B141" s="21" t="s">
        <v>1468</v>
      </c>
      <c r="C141" s="22" t="s">
        <v>1469</v>
      </c>
      <c r="D141" s="23" t="s">
        <v>91</v>
      </c>
      <c r="E141" s="23" t="s">
        <v>1470</v>
      </c>
      <c r="F141" s="24" t="s">
        <v>1471</v>
      </c>
      <c r="G141" s="23" t="s">
        <v>1472</v>
      </c>
      <c r="H141" s="23" t="s">
        <v>1473</v>
      </c>
      <c r="I141" s="25" t="s">
        <v>1474</v>
      </c>
      <c r="J141" s="26">
        <v>61.465754799999999</v>
      </c>
      <c r="K141" s="27">
        <v>23.6445601</v>
      </c>
      <c r="L141" s="26">
        <v>19172</v>
      </c>
      <c r="M141" s="26">
        <v>32.6</v>
      </c>
      <c r="N141" s="26">
        <v>25.1</v>
      </c>
      <c r="O141" s="26">
        <v>9.5</v>
      </c>
      <c r="P141" s="26">
        <v>8.4</v>
      </c>
      <c r="Q141" s="26">
        <v>13.6</v>
      </c>
      <c r="R141" s="26">
        <v>6.9</v>
      </c>
      <c r="S141" s="26">
        <v>0</v>
      </c>
      <c r="T141" s="26">
        <v>3.5</v>
      </c>
      <c r="U141" s="26">
        <v>0</v>
      </c>
      <c r="V141" s="26">
        <v>0.3</v>
      </c>
      <c r="W141" s="26">
        <v>0</v>
      </c>
      <c r="X141" s="26">
        <v>0</v>
      </c>
      <c r="Y141" s="26">
        <v>0</v>
      </c>
      <c r="Z141" s="26">
        <v>0</v>
      </c>
      <c r="AA141" s="26">
        <v>0.2</v>
      </c>
      <c r="AB141" s="26">
        <v>0</v>
      </c>
      <c r="AC141" s="26">
        <v>0</v>
      </c>
      <c r="AD141" s="26">
        <v>15</v>
      </c>
      <c r="AE141" s="26">
        <v>11</v>
      </c>
      <c r="AF141" s="26">
        <v>4</v>
      </c>
      <c r="AG141" s="26">
        <v>3</v>
      </c>
      <c r="AH141" s="26">
        <v>6</v>
      </c>
      <c r="AI141" s="26">
        <v>3</v>
      </c>
      <c r="AJ141" s="26">
        <v>0</v>
      </c>
      <c r="AK141" s="26">
        <v>1</v>
      </c>
      <c r="AL141" s="26">
        <v>0</v>
      </c>
      <c r="AM141" s="26">
        <v>0</v>
      </c>
      <c r="AN141" s="26">
        <v>0</v>
      </c>
      <c r="AO141" s="26">
        <v>0</v>
      </c>
      <c r="AP141" s="26">
        <v>0</v>
      </c>
      <c r="AQ141" s="26">
        <v>0</v>
      </c>
      <c r="AR141" s="26">
        <v>0</v>
      </c>
      <c r="AS141" s="26">
        <v>0</v>
      </c>
      <c r="AT141" s="28">
        <v>0</v>
      </c>
      <c r="AU141" s="28">
        <v>5</v>
      </c>
      <c r="AV141" s="28">
        <v>3</v>
      </c>
      <c r="AW141" s="28">
        <v>5</v>
      </c>
      <c r="AX141" s="28">
        <v>3</v>
      </c>
      <c r="AY141" s="29">
        <v>74.2</v>
      </c>
      <c r="AZ141" s="29">
        <v>12.2</v>
      </c>
      <c r="BA141" s="30">
        <v>128</v>
      </c>
      <c r="BB141" s="29">
        <v>11.2</v>
      </c>
      <c r="BC141" s="29">
        <v>-12.4</v>
      </c>
      <c r="BD141" s="31">
        <v>21.3</v>
      </c>
      <c r="BE141" s="30">
        <v>433</v>
      </c>
      <c r="BF141" s="32">
        <v>69.599999999999994</v>
      </c>
      <c r="BG141" s="30">
        <v>59</v>
      </c>
      <c r="BH141" s="30">
        <v>20197</v>
      </c>
      <c r="BI141" s="33">
        <v>4299</v>
      </c>
      <c r="BJ141" s="33">
        <v>173</v>
      </c>
      <c r="BK141" s="33">
        <v>2371</v>
      </c>
      <c r="BL141" s="33">
        <v>-92</v>
      </c>
      <c r="BM141" s="33">
        <v>580</v>
      </c>
      <c r="BN141" s="34">
        <v>20</v>
      </c>
      <c r="BO141" s="33">
        <v>55</v>
      </c>
      <c r="BP141" s="33">
        <v>53</v>
      </c>
      <c r="BQ141" s="33">
        <v>-4455</v>
      </c>
      <c r="BR141" s="35">
        <v>5067</v>
      </c>
      <c r="BS141" s="35">
        <v>70</v>
      </c>
      <c r="BT141" s="35">
        <v>87</v>
      </c>
      <c r="BU141" s="36">
        <v>1.1000000000000001</v>
      </c>
      <c r="BV141" s="36">
        <v>12.2</v>
      </c>
      <c r="BW141" s="36">
        <v>7.4</v>
      </c>
      <c r="BX141" s="36">
        <v>1.7</v>
      </c>
      <c r="BY141" s="36">
        <v>6</v>
      </c>
      <c r="BZ141" s="36">
        <v>60</v>
      </c>
      <c r="CA141" s="37">
        <v>65.3</v>
      </c>
      <c r="CB141" s="37">
        <v>8.1</v>
      </c>
      <c r="CC141" s="38">
        <v>72</v>
      </c>
      <c r="CD141" s="38">
        <v>1024</v>
      </c>
      <c r="CE141" s="38">
        <v>2</v>
      </c>
      <c r="CF141" s="38">
        <v>71</v>
      </c>
      <c r="CG141" s="38">
        <v>3</v>
      </c>
      <c r="CH141" s="38">
        <v>474</v>
      </c>
      <c r="CI141" s="37">
        <v>18.5</v>
      </c>
      <c r="CJ141" s="37">
        <v>2.5</v>
      </c>
      <c r="CK141" s="37">
        <v>0.7</v>
      </c>
      <c r="CL141" s="39" t="s">
        <v>1475</v>
      </c>
    </row>
    <row r="142" spans="1:90">
      <c r="A142" s="42"/>
      <c r="B142" s="21" t="s">
        <v>1536</v>
      </c>
      <c r="C142" s="22" t="s">
        <v>1536</v>
      </c>
      <c r="D142" s="23" t="s">
        <v>91</v>
      </c>
      <c r="E142" s="23" t="s">
        <v>1537</v>
      </c>
      <c r="F142" s="24" t="s">
        <v>1538</v>
      </c>
      <c r="G142" s="23" t="s">
        <v>1539</v>
      </c>
      <c r="H142" s="23" t="s">
        <v>1540</v>
      </c>
      <c r="I142" s="25" t="s">
        <v>1541</v>
      </c>
      <c r="J142" s="26">
        <v>61.112077499999998</v>
      </c>
      <c r="K142" s="27">
        <v>23.1052404</v>
      </c>
      <c r="L142" s="26">
        <v>2997</v>
      </c>
      <c r="M142" s="26">
        <v>19.8</v>
      </c>
      <c r="N142" s="26">
        <v>12.8</v>
      </c>
      <c r="O142" s="26">
        <v>26</v>
      </c>
      <c r="P142" s="26">
        <v>36.1</v>
      </c>
      <c r="Q142" s="26">
        <v>0</v>
      </c>
      <c r="R142" s="26">
        <v>5.3</v>
      </c>
      <c r="S142" s="26">
        <v>0</v>
      </c>
      <c r="T142" s="26">
        <v>0</v>
      </c>
      <c r="U142" s="26">
        <v>0</v>
      </c>
      <c r="V142" s="26">
        <v>0</v>
      </c>
      <c r="W142" s="26">
        <v>0</v>
      </c>
      <c r="X142" s="26">
        <v>0</v>
      </c>
      <c r="Y142" s="26">
        <v>0</v>
      </c>
      <c r="Z142" s="26">
        <v>0</v>
      </c>
      <c r="AA142" s="26">
        <v>0</v>
      </c>
      <c r="AB142" s="26">
        <v>0</v>
      </c>
      <c r="AC142" s="26">
        <v>0</v>
      </c>
      <c r="AD142" s="26">
        <v>4</v>
      </c>
      <c r="AE142" s="26">
        <v>2</v>
      </c>
      <c r="AF142" s="26">
        <v>6</v>
      </c>
      <c r="AG142" s="26">
        <v>8</v>
      </c>
      <c r="AH142" s="26">
        <v>0</v>
      </c>
      <c r="AI142" s="26">
        <v>1</v>
      </c>
      <c r="AJ142" s="26">
        <v>0</v>
      </c>
      <c r="AK142" s="26">
        <v>0</v>
      </c>
      <c r="AL142" s="26">
        <v>0</v>
      </c>
      <c r="AM142" s="26">
        <v>0</v>
      </c>
      <c r="AN142" s="26">
        <v>0</v>
      </c>
      <c r="AO142" s="26">
        <v>0</v>
      </c>
      <c r="AP142" s="26">
        <v>0</v>
      </c>
      <c r="AQ142" s="26">
        <v>0</v>
      </c>
      <c r="AR142" s="26">
        <v>0</v>
      </c>
      <c r="AS142" s="26">
        <v>0</v>
      </c>
      <c r="AT142" s="28">
        <v>0</v>
      </c>
      <c r="AU142" s="28">
        <v>2.5</v>
      </c>
      <c r="AV142" s="28">
        <v>2</v>
      </c>
      <c r="AW142" s="28">
        <v>2</v>
      </c>
      <c r="AX142" s="28">
        <v>3.5</v>
      </c>
      <c r="AY142" s="29">
        <v>65.900000000000006</v>
      </c>
      <c r="AZ142" s="29">
        <v>12.1</v>
      </c>
      <c r="BA142" s="30">
        <v>183</v>
      </c>
      <c r="BB142" s="29">
        <v>-8.6999999999999993</v>
      </c>
      <c r="BC142" s="29">
        <v>-15.1</v>
      </c>
      <c r="BD142" s="31">
        <v>-9.8000000000000007</v>
      </c>
      <c r="BE142" s="30">
        <v>265</v>
      </c>
      <c r="BF142" s="32">
        <v>86.1</v>
      </c>
      <c r="BG142" s="30">
        <v>87</v>
      </c>
      <c r="BH142" s="30">
        <v>11590</v>
      </c>
      <c r="BI142" s="33">
        <v>2948</v>
      </c>
      <c r="BJ142" s="33">
        <v>165</v>
      </c>
      <c r="BK142" s="33">
        <v>774</v>
      </c>
      <c r="BL142" s="33">
        <v>107</v>
      </c>
      <c r="BM142" s="33">
        <v>3562</v>
      </c>
      <c r="BN142" s="34">
        <v>21.5</v>
      </c>
      <c r="BO142" s="33">
        <v>76</v>
      </c>
      <c r="BP142" s="33">
        <v>18</v>
      </c>
      <c r="BQ142" s="33">
        <v>-6075</v>
      </c>
      <c r="BR142" s="35">
        <v>6718</v>
      </c>
      <c r="BS142" s="35">
        <v>116</v>
      </c>
      <c r="BT142" s="35">
        <v>147</v>
      </c>
      <c r="BU142" s="36">
        <v>2.2000000000000002</v>
      </c>
      <c r="BV142" s="36" t="s">
        <v>128</v>
      </c>
      <c r="BW142" s="36" t="s">
        <v>128</v>
      </c>
      <c r="BX142" s="36">
        <v>1.1000000000000001</v>
      </c>
      <c r="BY142" s="36">
        <v>10.7</v>
      </c>
      <c r="BZ142" s="36">
        <v>77.8</v>
      </c>
      <c r="CA142" s="37">
        <v>71</v>
      </c>
      <c r="CB142" s="37">
        <v>25.7</v>
      </c>
      <c r="CC142" s="38">
        <v>76</v>
      </c>
      <c r="CD142" s="38">
        <v>1069</v>
      </c>
      <c r="CE142" s="38">
        <v>1</v>
      </c>
      <c r="CF142" s="38">
        <v>90</v>
      </c>
      <c r="CG142" s="38">
        <v>5</v>
      </c>
      <c r="CH142" s="38">
        <v>549</v>
      </c>
      <c r="CI142" s="37" t="s">
        <v>128</v>
      </c>
      <c r="CJ142" s="37">
        <v>2.6</v>
      </c>
      <c r="CK142" s="37">
        <v>-1.4</v>
      </c>
      <c r="CL142" s="39" t="s">
        <v>1542</v>
      </c>
    </row>
    <row r="143" spans="1:90">
      <c r="A143" s="42"/>
      <c r="B143" s="21" t="s">
        <v>1709</v>
      </c>
      <c r="C143" s="22" t="s">
        <v>1709</v>
      </c>
      <c r="D143" s="23" t="s">
        <v>91</v>
      </c>
      <c r="E143" s="23" t="s">
        <v>1710</v>
      </c>
      <c r="F143" s="24" t="s">
        <v>1711</v>
      </c>
      <c r="G143" s="23" t="s">
        <v>1712</v>
      </c>
      <c r="H143" s="23" t="s">
        <v>1713</v>
      </c>
      <c r="I143" s="25" t="s">
        <v>1714</v>
      </c>
      <c r="J143" s="26">
        <v>61.985637599999997</v>
      </c>
      <c r="K143" s="27">
        <v>24.070328100000001</v>
      </c>
      <c r="L143" s="26">
        <v>4553</v>
      </c>
      <c r="M143" s="26">
        <v>22</v>
      </c>
      <c r="N143" s="26">
        <v>13.8</v>
      </c>
      <c r="O143" s="26">
        <v>19.8</v>
      </c>
      <c r="P143" s="26">
        <v>28</v>
      </c>
      <c r="Q143" s="26">
        <v>0</v>
      </c>
      <c r="R143" s="26">
        <v>10.1</v>
      </c>
      <c r="S143" s="26">
        <v>0</v>
      </c>
      <c r="T143" s="26">
        <v>0</v>
      </c>
      <c r="U143" s="26">
        <v>0</v>
      </c>
      <c r="V143" s="26">
        <v>0</v>
      </c>
      <c r="W143" s="26">
        <v>0</v>
      </c>
      <c r="X143" s="26">
        <v>0</v>
      </c>
      <c r="Y143" s="26">
        <v>0</v>
      </c>
      <c r="Z143" s="26">
        <v>0</v>
      </c>
      <c r="AA143" s="26">
        <v>0</v>
      </c>
      <c r="AB143" s="26">
        <v>0</v>
      </c>
      <c r="AC143" s="26">
        <v>6.3</v>
      </c>
      <c r="AD143" s="26">
        <v>6</v>
      </c>
      <c r="AE143" s="26">
        <v>4</v>
      </c>
      <c r="AF143" s="26">
        <v>5</v>
      </c>
      <c r="AG143" s="26">
        <v>8</v>
      </c>
      <c r="AH143" s="26">
        <v>0</v>
      </c>
      <c r="AI143" s="26">
        <v>3</v>
      </c>
      <c r="AJ143" s="26">
        <v>0</v>
      </c>
      <c r="AK143" s="26">
        <v>0</v>
      </c>
      <c r="AL143" s="26">
        <v>0</v>
      </c>
      <c r="AM143" s="26">
        <v>0</v>
      </c>
      <c r="AN143" s="26">
        <v>0</v>
      </c>
      <c r="AO143" s="26">
        <v>0</v>
      </c>
      <c r="AP143" s="26">
        <v>0</v>
      </c>
      <c r="AQ143" s="26">
        <v>0</v>
      </c>
      <c r="AR143" s="26">
        <v>0</v>
      </c>
      <c r="AS143" s="26">
        <v>0</v>
      </c>
      <c r="AT143" s="28">
        <v>1</v>
      </c>
      <c r="AU143" s="28">
        <v>2.5</v>
      </c>
      <c r="AV143" s="28">
        <v>4</v>
      </c>
      <c r="AW143" s="28">
        <v>3</v>
      </c>
      <c r="AX143" s="28">
        <v>2</v>
      </c>
      <c r="AY143" s="29">
        <v>65.5</v>
      </c>
      <c r="AZ143" s="29">
        <v>14.3</v>
      </c>
      <c r="BA143" s="30">
        <v>195</v>
      </c>
      <c r="BB143" s="29">
        <v>-9.6</v>
      </c>
      <c r="BC143" s="29">
        <v>-21</v>
      </c>
      <c r="BD143" s="31">
        <v>-13.1</v>
      </c>
      <c r="BE143" s="30">
        <v>271</v>
      </c>
      <c r="BF143" s="32">
        <v>101.4</v>
      </c>
      <c r="BG143" s="30">
        <v>73</v>
      </c>
      <c r="BH143" s="30">
        <v>12891</v>
      </c>
      <c r="BI143" s="33">
        <v>3612</v>
      </c>
      <c r="BJ143" s="33">
        <v>306</v>
      </c>
      <c r="BK143" s="33">
        <v>1948</v>
      </c>
      <c r="BL143" s="33">
        <v>293</v>
      </c>
      <c r="BM143" s="33">
        <v>3153</v>
      </c>
      <c r="BN143" s="34">
        <v>22</v>
      </c>
      <c r="BO143" s="33">
        <v>50</v>
      </c>
      <c r="BP143" s="33">
        <v>32</v>
      </c>
      <c r="BQ143" s="33">
        <v>-6194</v>
      </c>
      <c r="BR143" s="35">
        <v>6467</v>
      </c>
      <c r="BS143" s="35">
        <v>127</v>
      </c>
      <c r="BT143" s="35">
        <v>75</v>
      </c>
      <c r="BU143" s="36">
        <v>2.2000000000000002</v>
      </c>
      <c r="BV143" s="36">
        <v>21.7</v>
      </c>
      <c r="BW143" s="36">
        <v>20</v>
      </c>
      <c r="BX143" s="36">
        <v>0.7</v>
      </c>
      <c r="BY143" s="36">
        <v>6.6</v>
      </c>
      <c r="BZ143" s="36">
        <v>83.9</v>
      </c>
      <c r="CA143" s="37">
        <v>66.5</v>
      </c>
      <c r="CB143" s="37">
        <v>27.5</v>
      </c>
      <c r="CC143" s="38">
        <v>95</v>
      </c>
      <c r="CD143" s="38">
        <v>850</v>
      </c>
      <c r="CE143" s="38">
        <v>1</v>
      </c>
      <c r="CF143" s="38">
        <v>48</v>
      </c>
      <c r="CG143" s="38">
        <v>7</v>
      </c>
      <c r="CH143" s="38">
        <v>2562</v>
      </c>
      <c r="CI143" s="37">
        <v>37.9</v>
      </c>
      <c r="CJ143" s="37">
        <v>2.4</v>
      </c>
      <c r="CK143" s="37">
        <v>-1.1000000000000001</v>
      </c>
      <c r="CL143" s="39" t="s">
        <v>1715</v>
      </c>
    </row>
    <row r="144" spans="1:90">
      <c r="A144" s="42"/>
      <c r="B144" s="21" t="s">
        <v>1751</v>
      </c>
      <c r="C144" s="22" t="s">
        <v>1751</v>
      </c>
      <c r="D144" s="23" t="s">
        <v>91</v>
      </c>
      <c r="E144" s="23" t="s">
        <v>1752</v>
      </c>
      <c r="F144" s="24" t="s">
        <v>1753</v>
      </c>
      <c r="G144" s="23" t="s">
        <v>1754</v>
      </c>
      <c r="H144" s="23" t="s">
        <v>1755</v>
      </c>
      <c r="I144" s="25" t="s">
        <v>1756</v>
      </c>
      <c r="J144" s="26">
        <v>61.337613300000001</v>
      </c>
      <c r="K144" s="27">
        <v>22.9183649</v>
      </c>
      <c r="L144" s="26">
        <v>25041</v>
      </c>
      <c r="M144" s="26">
        <v>25.4</v>
      </c>
      <c r="N144" s="26">
        <v>18.5</v>
      </c>
      <c r="O144" s="26">
        <v>13.3</v>
      </c>
      <c r="P144" s="26">
        <v>25.4</v>
      </c>
      <c r="Q144" s="26">
        <v>4.5999999999999996</v>
      </c>
      <c r="R144" s="26">
        <v>7.1</v>
      </c>
      <c r="S144" s="26">
        <v>0</v>
      </c>
      <c r="T144" s="26">
        <v>5.5</v>
      </c>
      <c r="U144" s="26">
        <v>0</v>
      </c>
      <c r="V144" s="26">
        <v>0</v>
      </c>
      <c r="W144" s="26">
        <v>0</v>
      </c>
      <c r="X144" s="26">
        <v>0</v>
      </c>
      <c r="Y144" s="26">
        <v>0</v>
      </c>
      <c r="Z144" s="26">
        <v>0.2</v>
      </c>
      <c r="AA144" s="26">
        <v>0</v>
      </c>
      <c r="AB144" s="26">
        <v>0</v>
      </c>
      <c r="AC144" s="26">
        <v>0</v>
      </c>
      <c r="AD144" s="26">
        <v>16</v>
      </c>
      <c r="AE144" s="26">
        <v>11</v>
      </c>
      <c r="AF144" s="26">
        <v>8</v>
      </c>
      <c r="AG144" s="26">
        <v>15</v>
      </c>
      <c r="AH144" s="26">
        <v>2</v>
      </c>
      <c r="AI144" s="26">
        <v>4</v>
      </c>
      <c r="AJ144" s="26">
        <v>0</v>
      </c>
      <c r="AK144" s="26">
        <v>3</v>
      </c>
      <c r="AL144" s="26">
        <v>0</v>
      </c>
      <c r="AM144" s="26">
        <v>0</v>
      </c>
      <c r="AN144" s="26">
        <v>0</v>
      </c>
      <c r="AO144" s="26">
        <v>0</v>
      </c>
      <c r="AP144" s="26">
        <v>0</v>
      </c>
      <c r="AQ144" s="26">
        <v>0</v>
      </c>
      <c r="AR144" s="26">
        <v>0</v>
      </c>
      <c r="AS144" s="26">
        <v>0</v>
      </c>
      <c r="AT144" s="28">
        <v>0</v>
      </c>
      <c r="AU144" s="28">
        <v>3</v>
      </c>
      <c r="AV144" s="28">
        <v>3</v>
      </c>
      <c r="AW144" s="28">
        <v>3</v>
      </c>
      <c r="AX144" s="28">
        <v>3</v>
      </c>
      <c r="AY144" s="29">
        <v>67</v>
      </c>
      <c r="AZ144" s="29">
        <v>13.8</v>
      </c>
      <c r="BA144" s="30">
        <v>167</v>
      </c>
      <c r="BB144" s="29">
        <v>-2.8</v>
      </c>
      <c r="BC144" s="29">
        <v>-14.2</v>
      </c>
      <c r="BD144" s="31">
        <v>-2.6</v>
      </c>
      <c r="BE144" s="30">
        <v>291</v>
      </c>
      <c r="BF144" s="32">
        <v>89.6</v>
      </c>
      <c r="BG144" s="30">
        <v>84</v>
      </c>
      <c r="BH144" s="30">
        <v>13611</v>
      </c>
      <c r="BI144" s="33">
        <v>3266</v>
      </c>
      <c r="BJ144" s="33">
        <v>182</v>
      </c>
      <c r="BK144" s="33">
        <v>2075</v>
      </c>
      <c r="BL144" s="33">
        <v>123</v>
      </c>
      <c r="BM144" s="33">
        <v>2485</v>
      </c>
      <c r="BN144" s="34">
        <v>20.75</v>
      </c>
      <c r="BO144" s="33">
        <v>51</v>
      </c>
      <c r="BP144" s="33">
        <v>49</v>
      </c>
      <c r="BQ144" s="33">
        <v>-5304</v>
      </c>
      <c r="BR144" s="35">
        <v>7385</v>
      </c>
      <c r="BS144" s="35">
        <v>118</v>
      </c>
      <c r="BT144" s="35">
        <v>94</v>
      </c>
      <c r="BU144" s="36">
        <v>2.1</v>
      </c>
      <c r="BV144" s="36">
        <v>16.600000000000001</v>
      </c>
      <c r="BW144" s="36">
        <v>16.899999999999999</v>
      </c>
      <c r="BX144" s="36">
        <v>1.5</v>
      </c>
      <c r="BY144" s="36">
        <v>7.7</v>
      </c>
      <c r="BZ144" s="36">
        <v>70.900000000000006</v>
      </c>
      <c r="CA144" s="37">
        <v>62.2</v>
      </c>
      <c r="CB144" s="37">
        <v>21.6</v>
      </c>
      <c r="CC144" s="38">
        <v>120</v>
      </c>
      <c r="CD144" s="38">
        <v>946</v>
      </c>
      <c r="CE144" s="38">
        <v>4</v>
      </c>
      <c r="CF144" s="38">
        <v>101</v>
      </c>
      <c r="CG144" s="38">
        <v>5</v>
      </c>
      <c r="CH144" s="38">
        <v>4045</v>
      </c>
      <c r="CI144" s="37">
        <v>35.6</v>
      </c>
      <c r="CJ144" s="37">
        <v>2.8</v>
      </c>
      <c r="CK144" s="37">
        <v>-0.3</v>
      </c>
      <c r="CL144" s="39" t="s">
        <v>1757</v>
      </c>
    </row>
    <row r="145" spans="1:90">
      <c r="A145" s="42"/>
      <c r="B145" s="21" t="s">
        <v>1951</v>
      </c>
      <c r="C145" s="22" t="s">
        <v>1952</v>
      </c>
      <c r="D145" s="23" t="s">
        <v>91</v>
      </c>
      <c r="E145" s="23" t="s">
        <v>1953</v>
      </c>
      <c r="F145" s="24" t="s">
        <v>1954</v>
      </c>
      <c r="G145" s="23" t="s">
        <v>1955</v>
      </c>
      <c r="H145" s="23" t="s">
        <v>1956</v>
      </c>
      <c r="I145" s="25" t="s">
        <v>1957</v>
      </c>
      <c r="J145" s="26">
        <v>61.497722400000001</v>
      </c>
      <c r="K145" s="27">
        <v>23.761237300000001</v>
      </c>
      <c r="L145" s="26">
        <v>228355</v>
      </c>
      <c r="M145" s="26">
        <v>24.8</v>
      </c>
      <c r="N145" s="26">
        <v>23.5</v>
      </c>
      <c r="O145" s="26">
        <v>12.8</v>
      </c>
      <c r="P145" s="26">
        <v>4.9000000000000004</v>
      </c>
      <c r="Q145" s="26">
        <v>14.1</v>
      </c>
      <c r="R145" s="26">
        <v>10.199999999999999</v>
      </c>
      <c r="S145" s="26">
        <v>0.5</v>
      </c>
      <c r="T145" s="26">
        <v>3.9</v>
      </c>
      <c r="U145" s="26">
        <v>0</v>
      </c>
      <c r="V145" s="26">
        <v>0.1</v>
      </c>
      <c r="W145" s="26">
        <v>0</v>
      </c>
      <c r="X145" s="26">
        <v>1</v>
      </c>
      <c r="Y145" s="26">
        <v>0</v>
      </c>
      <c r="Z145" s="26">
        <v>0.1</v>
      </c>
      <c r="AA145" s="26">
        <v>1.6</v>
      </c>
      <c r="AB145" s="26">
        <v>0</v>
      </c>
      <c r="AC145" s="26">
        <v>2.7</v>
      </c>
      <c r="AD145" s="26">
        <v>17</v>
      </c>
      <c r="AE145" s="26">
        <v>16</v>
      </c>
      <c r="AF145" s="26">
        <v>9</v>
      </c>
      <c r="AG145" s="26">
        <v>3</v>
      </c>
      <c r="AH145" s="26">
        <v>10</v>
      </c>
      <c r="AI145" s="26">
        <v>7</v>
      </c>
      <c r="AJ145" s="26">
        <v>1</v>
      </c>
      <c r="AK145" s="26">
        <v>2</v>
      </c>
      <c r="AL145" s="26">
        <v>0</v>
      </c>
      <c r="AM145" s="26">
        <v>0</v>
      </c>
      <c r="AN145" s="26">
        <v>0</v>
      </c>
      <c r="AO145" s="26">
        <v>0</v>
      </c>
      <c r="AP145" s="26">
        <v>0</v>
      </c>
      <c r="AQ145" s="26">
        <v>0</v>
      </c>
      <c r="AR145" s="26">
        <v>1</v>
      </c>
      <c r="AS145" s="26">
        <v>0</v>
      </c>
      <c r="AT145" s="28">
        <v>1</v>
      </c>
      <c r="AU145" s="28">
        <v>5</v>
      </c>
      <c r="AV145" s="28">
        <v>5</v>
      </c>
      <c r="AW145" s="28">
        <v>4</v>
      </c>
      <c r="AX145" s="28">
        <v>5</v>
      </c>
      <c r="AY145" s="29">
        <v>63.4</v>
      </c>
      <c r="AZ145" s="29">
        <v>18.399999999999999</v>
      </c>
      <c r="BA145" s="30">
        <v>139</v>
      </c>
      <c r="BB145" s="29">
        <v>7.1</v>
      </c>
      <c r="BC145" s="29">
        <v>-9.9</v>
      </c>
      <c r="BD145" s="31">
        <v>9.6</v>
      </c>
      <c r="BE145" s="30">
        <v>405</v>
      </c>
      <c r="BF145" s="32">
        <v>123.3</v>
      </c>
      <c r="BG145" s="30">
        <v>66</v>
      </c>
      <c r="BH145" s="30">
        <v>17346</v>
      </c>
      <c r="BI145" s="33">
        <v>3940</v>
      </c>
      <c r="BJ145" s="33">
        <v>299</v>
      </c>
      <c r="BK145" s="33">
        <v>1772</v>
      </c>
      <c r="BL145" s="33">
        <v>-586</v>
      </c>
      <c r="BM145" s="33">
        <v>1326</v>
      </c>
      <c r="BN145" s="34">
        <v>19.75</v>
      </c>
      <c r="BO145" s="33">
        <v>65</v>
      </c>
      <c r="BP145" s="33">
        <v>40</v>
      </c>
      <c r="BQ145" s="33">
        <v>-4990</v>
      </c>
      <c r="BR145" s="35">
        <v>6368</v>
      </c>
      <c r="BS145" s="35">
        <v>114</v>
      </c>
      <c r="BT145" s="35">
        <v>85</v>
      </c>
      <c r="BU145" s="36">
        <v>0.8</v>
      </c>
      <c r="BV145" s="36">
        <v>14.6</v>
      </c>
      <c r="BW145" s="36">
        <v>10.5</v>
      </c>
      <c r="BX145" s="36">
        <v>3.4</v>
      </c>
      <c r="BY145" s="36">
        <v>7</v>
      </c>
      <c r="BZ145" s="36">
        <v>47.2</v>
      </c>
      <c r="CA145" s="37">
        <v>56.3</v>
      </c>
      <c r="CB145" s="37">
        <v>17</v>
      </c>
      <c r="CC145" s="38">
        <v>239</v>
      </c>
      <c r="CD145" s="38">
        <v>672</v>
      </c>
      <c r="CE145" s="38">
        <v>5</v>
      </c>
      <c r="CF145" s="38">
        <v>137</v>
      </c>
      <c r="CG145" s="38">
        <v>8</v>
      </c>
      <c r="CH145" s="38">
        <v>3354</v>
      </c>
      <c r="CI145" s="37">
        <v>28.4</v>
      </c>
      <c r="CJ145" s="37">
        <v>2.5</v>
      </c>
      <c r="CK145" s="37">
        <v>0.7</v>
      </c>
      <c r="CL145" s="39" t="s">
        <v>1958</v>
      </c>
    </row>
    <row r="146" spans="1:90">
      <c r="A146" s="42"/>
      <c r="B146" s="21" t="s">
        <v>2047</v>
      </c>
      <c r="C146" s="22" t="s">
        <v>2047</v>
      </c>
      <c r="D146" s="23" t="s">
        <v>91</v>
      </c>
      <c r="E146" s="23" t="s">
        <v>2048</v>
      </c>
      <c r="F146" s="24" t="s">
        <v>2049</v>
      </c>
      <c r="G146" s="23" t="s">
        <v>2050</v>
      </c>
      <c r="H146" s="23" t="s">
        <v>2051</v>
      </c>
      <c r="I146" s="25" t="s">
        <v>2052</v>
      </c>
      <c r="J146" s="26">
        <v>61.080213999999998</v>
      </c>
      <c r="K146" s="27">
        <v>23.548806500000001</v>
      </c>
      <c r="L146" s="26">
        <v>4860</v>
      </c>
      <c r="M146" s="26">
        <v>21.7</v>
      </c>
      <c r="N146" s="26">
        <v>25.5</v>
      </c>
      <c r="O146" s="26">
        <v>21.7</v>
      </c>
      <c r="P146" s="26">
        <v>28.5</v>
      </c>
      <c r="Q146" s="26">
        <v>2.6</v>
      </c>
      <c r="R146" s="26">
        <v>0</v>
      </c>
      <c r="S146" s="26">
        <v>0</v>
      </c>
      <c r="T146" s="26">
        <v>0</v>
      </c>
      <c r="U146" s="26">
        <v>0</v>
      </c>
      <c r="V146" s="26">
        <v>0</v>
      </c>
      <c r="W146" s="26">
        <v>0</v>
      </c>
      <c r="X146" s="26">
        <v>0</v>
      </c>
      <c r="Y146" s="26">
        <v>0</v>
      </c>
      <c r="Z146" s="26">
        <v>0</v>
      </c>
      <c r="AA146" s="26">
        <v>0</v>
      </c>
      <c r="AB146" s="26">
        <v>0</v>
      </c>
      <c r="AC146" s="26">
        <v>0</v>
      </c>
      <c r="AD146" s="26">
        <v>6</v>
      </c>
      <c r="AE146" s="26">
        <v>7</v>
      </c>
      <c r="AF146" s="26">
        <v>6</v>
      </c>
      <c r="AG146" s="26">
        <v>8</v>
      </c>
      <c r="AH146" s="26">
        <v>0</v>
      </c>
      <c r="AI146" s="26">
        <v>0</v>
      </c>
      <c r="AJ146" s="26">
        <v>0</v>
      </c>
      <c r="AK146" s="26">
        <v>0</v>
      </c>
      <c r="AL146" s="26">
        <v>0</v>
      </c>
      <c r="AM146" s="26">
        <v>0</v>
      </c>
      <c r="AN146" s="26">
        <v>0</v>
      </c>
      <c r="AO146" s="26">
        <v>0</v>
      </c>
      <c r="AP146" s="26">
        <v>0</v>
      </c>
      <c r="AQ146" s="26">
        <v>0</v>
      </c>
      <c r="AR146" s="26">
        <v>0</v>
      </c>
      <c r="AS146" s="26">
        <v>0</v>
      </c>
      <c r="AT146" s="28">
        <v>0</v>
      </c>
      <c r="AU146" s="28">
        <v>2</v>
      </c>
      <c r="AV146" s="28">
        <v>3</v>
      </c>
      <c r="AW146" s="28">
        <v>2</v>
      </c>
      <c r="AX146" s="28">
        <v>2</v>
      </c>
      <c r="AY146" s="29">
        <v>63.8</v>
      </c>
      <c r="AZ146" s="29">
        <v>16.5</v>
      </c>
      <c r="BA146" s="30">
        <v>187</v>
      </c>
      <c r="BB146" s="29">
        <v>-8.9</v>
      </c>
      <c r="BC146" s="29">
        <v>-14</v>
      </c>
      <c r="BD146" s="31">
        <v>-12.1</v>
      </c>
      <c r="BE146" s="30">
        <v>255</v>
      </c>
      <c r="BF146" s="32">
        <v>83.9</v>
      </c>
      <c r="BG146" s="30">
        <v>77</v>
      </c>
      <c r="BH146" s="30">
        <v>12651</v>
      </c>
      <c r="BI146" s="33">
        <v>3407</v>
      </c>
      <c r="BJ146" s="33">
        <v>203</v>
      </c>
      <c r="BK146" s="33">
        <v>1861</v>
      </c>
      <c r="BL146" s="33">
        <v>-444</v>
      </c>
      <c r="BM146" s="33">
        <v>2720</v>
      </c>
      <c r="BN146" s="34">
        <v>21.5</v>
      </c>
      <c r="BO146" s="33">
        <v>56</v>
      </c>
      <c r="BP146" s="33">
        <v>37</v>
      </c>
      <c r="BQ146" s="33">
        <v>-5555</v>
      </c>
      <c r="BR146" s="35">
        <v>6606</v>
      </c>
      <c r="BS146" s="35">
        <v>126</v>
      </c>
      <c r="BT146" s="35">
        <v>124</v>
      </c>
      <c r="BU146" s="36">
        <v>2.2999999999999998</v>
      </c>
      <c r="BV146" s="36">
        <v>27.3</v>
      </c>
      <c r="BW146" s="36">
        <v>19.399999999999999</v>
      </c>
      <c r="BX146" s="36">
        <v>3</v>
      </c>
      <c r="BY146" s="36">
        <v>12.6</v>
      </c>
      <c r="BZ146" s="36">
        <v>74.599999999999994</v>
      </c>
      <c r="CA146" s="37">
        <v>59.3</v>
      </c>
      <c r="CB146" s="37">
        <v>25.3</v>
      </c>
      <c r="CC146" s="38">
        <v>83</v>
      </c>
      <c r="CD146" s="38">
        <v>859</v>
      </c>
      <c r="CE146" s="38">
        <v>1</v>
      </c>
      <c r="CF146" s="38">
        <v>29</v>
      </c>
      <c r="CG146" s="38">
        <v>7</v>
      </c>
      <c r="CH146" s="38">
        <v>1640</v>
      </c>
      <c r="CI146" s="37">
        <v>53.3</v>
      </c>
      <c r="CJ146" s="37">
        <v>4.5999999999999996</v>
      </c>
      <c r="CK146" s="37">
        <v>-0.9</v>
      </c>
      <c r="CL146" s="39" t="s">
        <v>2053</v>
      </c>
    </row>
    <row r="147" spans="1:90">
      <c r="A147" s="42"/>
      <c r="B147" s="21" t="s">
        <v>2106</v>
      </c>
      <c r="C147" s="22" t="s">
        <v>2106</v>
      </c>
      <c r="D147" s="23" t="s">
        <v>91</v>
      </c>
      <c r="E147" s="23" t="s">
        <v>2107</v>
      </c>
      <c r="F147" s="24" t="s">
        <v>2108</v>
      </c>
      <c r="G147" s="23" t="s">
        <v>2109</v>
      </c>
      <c r="H147" s="23" t="s">
        <v>2110</v>
      </c>
      <c r="I147" s="25" t="s">
        <v>2111</v>
      </c>
      <c r="J147" s="26">
        <v>61.266863999999998</v>
      </c>
      <c r="K147" s="27">
        <v>24.0295594</v>
      </c>
      <c r="L147" s="26">
        <v>21314</v>
      </c>
      <c r="M147" s="26">
        <v>23.3</v>
      </c>
      <c r="N147" s="26">
        <v>31.3</v>
      </c>
      <c r="O147" s="26">
        <v>16.8</v>
      </c>
      <c r="P147" s="26">
        <v>7.7</v>
      </c>
      <c r="Q147" s="26">
        <v>0.8</v>
      </c>
      <c r="R147" s="26">
        <v>10.4</v>
      </c>
      <c r="S147" s="26">
        <v>0</v>
      </c>
      <c r="T147" s="26">
        <v>3.9</v>
      </c>
      <c r="U147" s="26">
        <v>0</v>
      </c>
      <c r="V147" s="26">
        <v>0</v>
      </c>
      <c r="W147" s="26">
        <v>0</v>
      </c>
      <c r="X147" s="26">
        <v>0.2</v>
      </c>
      <c r="Y147" s="26">
        <v>0</v>
      </c>
      <c r="Z147" s="26">
        <v>0</v>
      </c>
      <c r="AA147" s="26">
        <v>0</v>
      </c>
      <c r="AB147" s="26">
        <v>0</v>
      </c>
      <c r="AC147" s="26">
        <v>5.7</v>
      </c>
      <c r="AD147" s="26">
        <v>11</v>
      </c>
      <c r="AE147" s="26">
        <v>14</v>
      </c>
      <c r="AF147" s="26">
        <v>8</v>
      </c>
      <c r="AG147" s="26">
        <v>3</v>
      </c>
      <c r="AH147" s="26">
        <v>0</v>
      </c>
      <c r="AI147" s="26">
        <v>4</v>
      </c>
      <c r="AJ147" s="26">
        <v>0</v>
      </c>
      <c r="AK147" s="26">
        <v>1</v>
      </c>
      <c r="AL147" s="26">
        <v>0</v>
      </c>
      <c r="AM147" s="26">
        <v>0</v>
      </c>
      <c r="AN147" s="26">
        <v>0</v>
      </c>
      <c r="AO147" s="26">
        <v>0</v>
      </c>
      <c r="AP147" s="26">
        <v>0</v>
      </c>
      <c r="AQ147" s="26">
        <v>0</v>
      </c>
      <c r="AR147" s="26">
        <v>0</v>
      </c>
      <c r="AS147" s="26">
        <v>0</v>
      </c>
      <c r="AT147" s="28">
        <v>2</v>
      </c>
      <c r="AU147" s="28">
        <v>4</v>
      </c>
      <c r="AV147" s="28">
        <v>4</v>
      </c>
      <c r="AW147" s="28">
        <v>3</v>
      </c>
      <c r="AX147" s="28">
        <v>3</v>
      </c>
      <c r="AY147" s="29">
        <v>66.2</v>
      </c>
      <c r="AZ147" s="29">
        <v>14.6</v>
      </c>
      <c r="BA147" s="30">
        <v>167</v>
      </c>
      <c r="BB147" s="29">
        <v>2.2999999999999998</v>
      </c>
      <c r="BC147" s="29">
        <v>-3.9</v>
      </c>
      <c r="BD147" s="31">
        <v>3.5</v>
      </c>
      <c r="BE147" s="30">
        <v>328</v>
      </c>
      <c r="BF147" s="32">
        <v>87.7</v>
      </c>
      <c r="BG147" s="30">
        <v>46</v>
      </c>
      <c r="BH147" s="30">
        <v>16755</v>
      </c>
      <c r="BI147" s="33">
        <v>3670</v>
      </c>
      <c r="BJ147" s="33">
        <v>181</v>
      </c>
      <c r="BK147" s="33">
        <v>2415</v>
      </c>
      <c r="BL147" s="33">
        <v>-64</v>
      </c>
      <c r="BM147" s="33">
        <v>1578</v>
      </c>
      <c r="BN147" s="34">
        <v>19.75</v>
      </c>
      <c r="BO147" s="33">
        <v>62</v>
      </c>
      <c r="BP147" s="33">
        <v>51</v>
      </c>
      <c r="BQ147" s="33">
        <v>-5029</v>
      </c>
      <c r="BR147" s="35">
        <v>5958</v>
      </c>
      <c r="BS147" s="35">
        <v>95</v>
      </c>
      <c r="BT147" s="35">
        <v>116</v>
      </c>
      <c r="BU147" s="36">
        <v>1.7</v>
      </c>
      <c r="BV147" s="36">
        <v>14.1</v>
      </c>
      <c r="BW147" s="36">
        <v>18.8</v>
      </c>
      <c r="BX147" s="36">
        <v>2.5</v>
      </c>
      <c r="BY147" s="36">
        <v>10.199999999999999</v>
      </c>
      <c r="BZ147" s="36">
        <v>68.8</v>
      </c>
      <c r="CA147" s="37">
        <v>59.9</v>
      </c>
      <c r="CB147" s="37">
        <v>17.399999999999999</v>
      </c>
      <c r="CC147" s="38">
        <v>240</v>
      </c>
      <c r="CD147" s="38">
        <v>875</v>
      </c>
      <c r="CE147" s="38">
        <v>4</v>
      </c>
      <c r="CF147" s="38">
        <v>160</v>
      </c>
      <c r="CG147" s="38">
        <v>7</v>
      </c>
      <c r="CH147" s="38">
        <v>1290</v>
      </c>
      <c r="CI147" s="37">
        <v>39.200000000000003</v>
      </c>
      <c r="CJ147" s="37">
        <v>3.2</v>
      </c>
      <c r="CK147" s="37">
        <v>0.2</v>
      </c>
      <c r="CL147" s="39" t="s">
        <v>2112</v>
      </c>
    </row>
    <row r="148" spans="1:90">
      <c r="A148" s="42"/>
      <c r="B148" s="21" t="s">
        <v>2149</v>
      </c>
      <c r="C148" s="22" t="s">
        <v>2149</v>
      </c>
      <c r="D148" s="23" t="s">
        <v>91</v>
      </c>
      <c r="E148" s="23" t="s">
        <v>2150</v>
      </c>
      <c r="F148" s="24" t="s">
        <v>2151</v>
      </c>
      <c r="G148" s="23" t="s">
        <v>2152</v>
      </c>
      <c r="H148" s="23" t="s">
        <v>2153</v>
      </c>
      <c r="I148" s="25" t="s">
        <v>2154</v>
      </c>
      <c r="J148" s="26">
        <v>61.296716500000002</v>
      </c>
      <c r="K148" s="27">
        <v>23.637837600000001</v>
      </c>
      <c r="L148" s="26">
        <v>4449</v>
      </c>
      <c r="M148" s="26">
        <v>27.2</v>
      </c>
      <c r="N148" s="26">
        <v>11.4</v>
      </c>
      <c r="O148" s="26">
        <v>10.6</v>
      </c>
      <c r="P148" s="26">
        <v>33.799999999999997</v>
      </c>
      <c r="Q148" s="26">
        <v>0</v>
      </c>
      <c r="R148" s="26">
        <v>0</v>
      </c>
      <c r="S148" s="26">
        <v>0</v>
      </c>
      <c r="T148" s="26">
        <v>1.7</v>
      </c>
      <c r="U148" s="26">
        <v>0</v>
      </c>
      <c r="V148" s="26">
        <v>0</v>
      </c>
      <c r="W148" s="26">
        <v>0</v>
      </c>
      <c r="X148" s="26">
        <v>0</v>
      </c>
      <c r="Y148" s="26">
        <v>0</v>
      </c>
      <c r="Z148" s="26">
        <v>0</v>
      </c>
      <c r="AA148" s="26">
        <v>0</v>
      </c>
      <c r="AB148" s="26">
        <v>0</v>
      </c>
      <c r="AC148" s="26">
        <v>15.3</v>
      </c>
      <c r="AD148" s="26">
        <v>8</v>
      </c>
      <c r="AE148" s="26">
        <v>3</v>
      </c>
      <c r="AF148" s="26">
        <v>3</v>
      </c>
      <c r="AG148" s="26">
        <v>9</v>
      </c>
      <c r="AH148" s="26">
        <v>0</v>
      </c>
      <c r="AI148" s="26">
        <v>0</v>
      </c>
      <c r="AJ148" s="26">
        <v>0</v>
      </c>
      <c r="AK148" s="26">
        <v>0</v>
      </c>
      <c r="AL148" s="26">
        <v>0</v>
      </c>
      <c r="AM148" s="26">
        <v>0</v>
      </c>
      <c r="AN148" s="26">
        <v>0</v>
      </c>
      <c r="AO148" s="26">
        <v>0</v>
      </c>
      <c r="AP148" s="26">
        <v>0</v>
      </c>
      <c r="AQ148" s="26">
        <v>0</v>
      </c>
      <c r="AR148" s="26">
        <v>0</v>
      </c>
      <c r="AS148" s="26">
        <v>0</v>
      </c>
      <c r="AT148" s="28">
        <v>4</v>
      </c>
      <c r="AU148" s="28">
        <v>5</v>
      </c>
      <c r="AV148" s="28">
        <v>2</v>
      </c>
      <c r="AW148" s="28">
        <v>5</v>
      </c>
      <c r="AX148" s="28">
        <v>4</v>
      </c>
      <c r="AY148" s="29">
        <v>73.5</v>
      </c>
      <c r="AZ148" s="29">
        <v>12.7</v>
      </c>
      <c r="BA148" s="30">
        <v>142</v>
      </c>
      <c r="BB148" s="29">
        <v>2.4</v>
      </c>
      <c r="BC148" s="29">
        <v>-7.9</v>
      </c>
      <c r="BD148" s="31">
        <v>4.9000000000000004</v>
      </c>
      <c r="BE148" s="30">
        <v>373</v>
      </c>
      <c r="BF148" s="32">
        <v>44.9</v>
      </c>
      <c r="BG148" s="30">
        <v>68</v>
      </c>
      <c r="BH148" s="30">
        <v>15230</v>
      </c>
      <c r="BI148" s="33">
        <v>3571</v>
      </c>
      <c r="BJ148" s="33">
        <v>97</v>
      </c>
      <c r="BK148" s="33">
        <v>3139</v>
      </c>
      <c r="BL148" s="33">
        <v>-86</v>
      </c>
      <c r="BM148" s="33">
        <v>1818</v>
      </c>
      <c r="BN148" s="34">
        <v>21.5</v>
      </c>
      <c r="BO148" s="33">
        <v>33</v>
      </c>
      <c r="BP148" s="33">
        <v>71</v>
      </c>
      <c r="BQ148" s="33">
        <v>-5237</v>
      </c>
      <c r="BR148" s="35">
        <v>6180</v>
      </c>
      <c r="BS148" s="35">
        <v>71</v>
      </c>
      <c r="BT148" s="35">
        <v>65</v>
      </c>
      <c r="BU148" s="36">
        <v>1.3</v>
      </c>
      <c r="BV148" s="36">
        <v>10.8</v>
      </c>
      <c r="BW148" s="36">
        <v>3.4</v>
      </c>
      <c r="BX148" s="36">
        <v>0.7</v>
      </c>
      <c r="BY148" s="36">
        <v>4.8</v>
      </c>
      <c r="BZ148" s="36">
        <v>66.400000000000006</v>
      </c>
      <c r="CA148" s="37">
        <v>63.3</v>
      </c>
      <c r="CB148" s="37">
        <v>18.7</v>
      </c>
      <c r="CC148" s="38">
        <v>60</v>
      </c>
      <c r="CD148" s="38">
        <v>1283</v>
      </c>
      <c r="CE148" s="38">
        <v>0</v>
      </c>
      <c r="CF148" s="38">
        <v>49</v>
      </c>
      <c r="CG148" s="38">
        <v>3</v>
      </c>
      <c r="CH148" s="38">
        <v>1712</v>
      </c>
      <c r="CI148" s="37">
        <v>29</v>
      </c>
      <c r="CJ148" s="37">
        <v>2.7</v>
      </c>
      <c r="CK148" s="37">
        <v>-0.2</v>
      </c>
      <c r="CL148" s="39" t="s">
        <v>2155</v>
      </c>
    </row>
    <row r="149" spans="1:90">
      <c r="A149" s="42"/>
      <c r="B149" s="21" t="s">
        <v>2200</v>
      </c>
      <c r="C149" s="22" t="s">
        <v>2201</v>
      </c>
      <c r="D149" s="23" t="s">
        <v>91</v>
      </c>
      <c r="E149" s="23" t="s">
        <v>2202</v>
      </c>
      <c r="F149" s="24" t="s">
        <v>2203</v>
      </c>
      <c r="G149" s="23" t="s">
        <v>2204</v>
      </c>
      <c r="H149" s="23" t="s">
        <v>2205</v>
      </c>
      <c r="I149" s="25" t="s">
        <v>2206</v>
      </c>
      <c r="J149" s="26">
        <v>62.240110199999997</v>
      </c>
      <c r="K149" s="27">
        <v>23.771159600000001</v>
      </c>
      <c r="L149" s="26">
        <v>6897</v>
      </c>
      <c r="M149" s="26">
        <v>14.3</v>
      </c>
      <c r="N149" s="26">
        <v>23</v>
      </c>
      <c r="O149" s="26">
        <v>13.4</v>
      </c>
      <c r="P149" s="26">
        <v>38.200000000000003</v>
      </c>
      <c r="Q149" s="26">
        <v>0</v>
      </c>
      <c r="R149" s="26">
        <v>6.1</v>
      </c>
      <c r="S149" s="26">
        <v>0</v>
      </c>
      <c r="T149" s="26">
        <v>4.5</v>
      </c>
      <c r="U149" s="26">
        <v>0</v>
      </c>
      <c r="V149" s="26">
        <v>0</v>
      </c>
      <c r="W149" s="26">
        <v>0</v>
      </c>
      <c r="X149" s="26">
        <v>0</v>
      </c>
      <c r="Y149" s="26">
        <v>0</v>
      </c>
      <c r="Z149" s="26">
        <v>0</v>
      </c>
      <c r="AA149" s="26">
        <v>0.5</v>
      </c>
      <c r="AB149" s="26">
        <v>0</v>
      </c>
      <c r="AC149" s="26">
        <v>0</v>
      </c>
      <c r="AD149" s="26">
        <v>4</v>
      </c>
      <c r="AE149" s="26">
        <v>6</v>
      </c>
      <c r="AF149" s="26">
        <v>4</v>
      </c>
      <c r="AG149" s="26">
        <v>11</v>
      </c>
      <c r="AH149" s="26">
        <v>0</v>
      </c>
      <c r="AI149" s="26">
        <v>1</v>
      </c>
      <c r="AJ149" s="26">
        <v>0</v>
      </c>
      <c r="AK149" s="26">
        <v>1</v>
      </c>
      <c r="AL149" s="26">
        <v>0</v>
      </c>
      <c r="AM149" s="26">
        <v>0</v>
      </c>
      <c r="AN149" s="26">
        <v>0</v>
      </c>
      <c r="AO149" s="26">
        <v>0</v>
      </c>
      <c r="AP149" s="26">
        <v>0</v>
      </c>
      <c r="AQ149" s="26">
        <v>0</v>
      </c>
      <c r="AR149" s="26">
        <v>0</v>
      </c>
      <c r="AS149" s="26">
        <v>0</v>
      </c>
      <c r="AT149" s="28">
        <v>0</v>
      </c>
      <c r="AU149" s="28">
        <v>2</v>
      </c>
      <c r="AV149" s="28">
        <v>4</v>
      </c>
      <c r="AW149" s="28">
        <v>2</v>
      </c>
      <c r="AX149" s="28">
        <v>4</v>
      </c>
      <c r="AY149" s="29">
        <v>63</v>
      </c>
      <c r="AZ149" s="29">
        <v>18.2</v>
      </c>
      <c r="BA149" s="30">
        <v>203</v>
      </c>
      <c r="BB149" s="29">
        <v>-8.1999999999999993</v>
      </c>
      <c r="BC149" s="29">
        <v>-20.2</v>
      </c>
      <c r="BD149" s="31">
        <v>-12.4</v>
      </c>
      <c r="BE149" s="30">
        <v>272</v>
      </c>
      <c r="BF149" s="32">
        <v>94</v>
      </c>
      <c r="BG149" s="30">
        <v>84</v>
      </c>
      <c r="BH149" s="30">
        <v>12440</v>
      </c>
      <c r="BI149" s="33">
        <v>3142</v>
      </c>
      <c r="BJ149" s="33">
        <v>310</v>
      </c>
      <c r="BK149" s="33">
        <v>709</v>
      </c>
      <c r="BL149" s="33">
        <v>450</v>
      </c>
      <c r="BM149" s="33">
        <v>3220</v>
      </c>
      <c r="BN149" s="34">
        <v>20.75</v>
      </c>
      <c r="BO149" s="33">
        <v>73</v>
      </c>
      <c r="BP149" s="33">
        <v>19</v>
      </c>
      <c r="BQ149" s="33">
        <v>-5512</v>
      </c>
      <c r="BR149" s="35">
        <v>7875</v>
      </c>
      <c r="BS149" s="35">
        <v>111</v>
      </c>
      <c r="BT149" s="35">
        <v>90</v>
      </c>
      <c r="BU149" s="36">
        <v>2.9</v>
      </c>
      <c r="BV149" s="36">
        <v>14.3</v>
      </c>
      <c r="BW149" s="36">
        <v>26.8</v>
      </c>
      <c r="BX149" s="36">
        <v>2.2999999999999998</v>
      </c>
      <c r="BY149" s="36">
        <v>8.6</v>
      </c>
      <c r="BZ149" s="36">
        <v>84.5</v>
      </c>
      <c r="CA149" s="37">
        <v>64.3</v>
      </c>
      <c r="CB149" s="37">
        <v>30.4</v>
      </c>
      <c r="CC149" s="38">
        <v>281</v>
      </c>
      <c r="CD149" s="38">
        <v>897</v>
      </c>
      <c r="CE149" s="38">
        <v>4</v>
      </c>
      <c r="CF149" s="38">
        <v>80</v>
      </c>
      <c r="CG149" s="38">
        <v>5</v>
      </c>
      <c r="CH149" s="38">
        <v>2651</v>
      </c>
      <c r="CI149" s="37">
        <v>34.6</v>
      </c>
      <c r="CJ149" s="37">
        <v>2.4</v>
      </c>
      <c r="CK149" s="37">
        <v>-0.9</v>
      </c>
      <c r="CL149" s="39" t="s">
        <v>2207</v>
      </c>
    </row>
    <row r="150" spans="1:90">
      <c r="A150" s="42"/>
      <c r="B150" s="21" t="s">
        <v>2231</v>
      </c>
      <c r="C150" s="22" t="s">
        <v>2231</v>
      </c>
      <c r="D150" s="23" t="s">
        <v>91</v>
      </c>
      <c r="E150" s="23" t="s">
        <v>2232</v>
      </c>
      <c r="F150" s="24" t="s">
        <v>2233</v>
      </c>
      <c r="G150" s="23" t="s">
        <v>2234</v>
      </c>
      <c r="H150" s="23" t="s">
        <v>2235</v>
      </c>
      <c r="I150" s="25" t="s">
        <v>2236</v>
      </c>
      <c r="J150" s="26">
        <v>61.548983100000001</v>
      </c>
      <c r="K150" s="27">
        <v>23.594926699999998</v>
      </c>
      <c r="L150" s="26">
        <v>32810</v>
      </c>
      <c r="M150" s="26">
        <v>24.5</v>
      </c>
      <c r="N150" s="26">
        <v>21.1</v>
      </c>
      <c r="O150" s="26">
        <v>18</v>
      </c>
      <c r="P150" s="26">
        <v>14.5</v>
      </c>
      <c r="Q150" s="26">
        <v>8.1999999999999993</v>
      </c>
      <c r="R150" s="26">
        <v>8.8000000000000007</v>
      </c>
      <c r="S150" s="26">
        <v>0</v>
      </c>
      <c r="T150" s="26">
        <v>3.9</v>
      </c>
      <c r="U150" s="26">
        <v>0</v>
      </c>
      <c r="V150" s="26">
        <v>0</v>
      </c>
      <c r="W150" s="26">
        <v>0</v>
      </c>
      <c r="X150" s="26">
        <v>0.3</v>
      </c>
      <c r="Y150" s="26">
        <v>0</v>
      </c>
      <c r="Z150" s="26">
        <v>0</v>
      </c>
      <c r="AA150" s="26">
        <v>0.7</v>
      </c>
      <c r="AB150" s="26">
        <v>0</v>
      </c>
      <c r="AC150" s="26">
        <v>0</v>
      </c>
      <c r="AD150" s="26">
        <v>13</v>
      </c>
      <c r="AE150" s="26">
        <v>11</v>
      </c>
      <c r="AF150" s="26">
        <v>9</v>
      </c>
      <c r="AG150" s="26">
        <v>8</v>
      </c>
      <c r="AH150" s="26">
        <v>4</v>
      </c>
      <c r="AI150" s="26">
        <v>4</v>
      </c>
      <c r="AJ150" s="26">
        <v>0</v>
      </c>
      <c r="AK150" s="26">
        <v>2</v>
      </c>
      <c r="AL150" s="26">
        <v>0</v>
      </c>
      <c r="AM150" s="26">
        <v>0</v>
      </c>
      <c r="AN150" s="26">
        <v>0</v>
      </c>
      <c r="AO150" s="26">
        <v>0</v>
      </c>
      <c r="AP150" s="26">
        <v>0</v>
      </c>
      <c r="AQ150" s="26">
        <v>0</v>
      </c>
      <c r="AR150" s="26">
        <v>0</v>
      </c>
      <c r="AS150" s="26">
        <v>0</v>
      </c>
      <c r="AT150" s="28">
        <v>0</v>
      </c>
      <c r="AU150" s="28">
        <v>5</v>
      </c>
      <c r="AV150" s="28">
        <v>3</v>
      </c>
      <c r="AW150" s="28">
        <v>4</v>
      </c>
      <c r="AX150" s="28">
        <v>4</v>
      </c>
      <c r="AY150" s="29">
        <v>71.8</v>
      </c>
      <c r="AZ150" s="29">
        <v>14</v>
      </c>
      <c r="BA150" s="30">
        <v>140</v>
      </c>
      <c r="BB150" s="29">
        <v>7.6</v>
      </c>
      <c r="BC150" s="29">
        <v>-10.3</v>
      </c>
      <c r="BD150" s="31">
        <v>10.6</v>
      </c>
      <c r="BE150" s="30">
        <v>365</v>
      </c>
      <c r="BF150" s="32">
        <v>67.599999999999994</v>
      </c>
      <c r="BG150" s="30">
        <v>67</v>
      </c>
      <c r="BH150" s="30">
        <v>16538</v>
      </c>
      <c r="BI150" s="33">
        <v>3675</v>
      </c>
      <c r="BJ150" s="33">
        <v>170</v>
      </c>
      <c r="BK150" s="33">
        <v>3026</v>
      </c>
      <c r="BL150" s="33">
        <v>7</v>
      </c>
      <c r="BM150" s="33">
        <v>1168</v>
      </c>
      <c r="BN150" s="34">
        <v>20.5</v>
      </c>
      <c r="BO150" s="33">
        <v>46</v>
      </c>
      <c r="BP150" s="33">
        <v>65</v>
      </c>
      <c r="BQ150" s="33">
        <v>-4466</v>
      </c>
      <c r="BR150" s="35">
        <v>5718</v>
      </c>
      <c r="BS150" s="35">
        <v>81</v>
      </c>
      <c r="BT150" s="35">
        <v>106</v>
      </c>
      <c r="BU150" s="36">
        <v>1.4</v>
      </c>
      <c r="BV150" s="36">
        <v>12.5</v>
      </c>
      <c r="BW150" s="36">
        <v>9.6999999999999993</v>
      </c>
      <c r="BX150" s="36">
        <v>1.3</v>
      </c>
      <c r="BY150" s="36">
        <v>7.9</v>
      </c>
      <c r="BZ150" s="36">
        <v>62.7</v>
      </c>
      <c r="CA150" s="37">
        <v>59.4</v>
      </c>
      <c r="CB150" s="37">
        <v>11.6</v>
      </c>
      <c r="CC150" s="38">
        <v>77</v>
      </c>
      <c r="CD150" s="38">
        <v>1087</v>
      </c>
      <c r="CE150" s="38">
        <v>3</v>
      </c>
      <c r="CF150" s="38">
        <v>94</v>
      </c>
      <c r="CG150" s="38">
        <v>5</v>
      </c>
      <c r="CH150" s="38">
        <v>4400</v>
      </c>
      <c r="CI150" s="37">
        <v>28.9</v>
      </c>
      <c r="CJ150" s="37">
        <v>1.8</v>
      </c>
      <c r="CK150" s="37">
        <v>0.5</v>
      </c>
      <c r="CL150" s="39" t="s">
        <v>2237</v>
      </c>
    </row>
    <row r="151" spans="1:90">
      <c r="A151" s="20">
        <v>152</v>
      </c>
      <c r="B151" s="21" t="s">
        <v>452</v>
      </c>
      <c r="C151" s="22" t="s">
        <v>453</v>
      </c>
      <c r="D151" s="23" t="s">
        <v>454</v>
      </c>
      <c r="E151" s="23" t="s">
        <v>455</v>
      </c>
      <c r="F151" s="24" t="s">
        <v>456</v>
      </c>
      <c r="G151" s="23" t="s">
        <v>457</v>
      </c>
      <c r="H151" s="23" t="s">
        <v>458</v>
      </c>
      <c r="I151" s="25" t="s">
        <v>459</v>
      </c>
      <c r="J151" s="26">
        <v>62.999988600000002</v>
      </c>
      <c r="K151" s="27">
        <v>22.324599299999999</v>
      </c>
      <c r="L151" s="26">
        <v>4713</v>
      </c>
      <c r="M151" s="26">
        <v>24.7</v>
      </c>
      <c r="N151" s="26">
        <v>11.8</v>
      </c>
      <c r="O151" s="26">
        <v>10.3</v>
      </c>
      <c r="P151" s="26">
        <v>46.5</v>
      </c>
      <c r="Q151" s="26">
        <v>0</v>
      </c>
      <c r="R151" s="26">
        <v>2.2000000000000002</v>
      </c>
      <c r="S151" s="26">
        <v>0</v>
      </c>
      <c r="T151" s="26">
        <v>4.5</v>
      </c>
      <c r="U151" s="26">
        <v>0</v>
      </c>
      <c r="V151" s="26">
        <v>0</v>
      </c>
      <c r="W151" s="26">
        <v>0</v>
      </c>
      <c r="X151" s="26">
        <v>0</v>
      </c>
      <c r="Y151" s="26">
        <v>0</v>
      </c>
      <c r="Z151" s="26">
        <v>0</v>
      </c>
      <c r="AA151" s="26">
        <v>0</v>
      </c>
      <c r="AB151" s="26">
        <v>0</v>
      </c>
      <c r="AC151" s="26">
        <v>0</v>
      </c>
      <c r="AD151" s="26">
        <v>7</v>
      </c>
      <c r="AE151" s="26">
        <v>3</v>
      </c>
      <c r="AF151" s="26">
        <v>3</v>
      </c>
      <c r="AG151" s="26">
        <v>13</v>
      </c>
      <c r="AH151" s="26">
        <v>0</v>
      </c>
      <c r="AI151" s="26">
        <v>0</v>
      </c>
      <c r="AJ151" s="26">
        <v>0</v>
      </c>
      <c r="AK151" s="26">
        <v>1</v>
      </c>
      <c r="AL151" s="26">
        <v>0</v>
      </c>
      <c r="AM151" s="26">
        <v>0</v>
      </c>
      <c r="AN151" s="26">
        <v>0</v>
      </c>
      <c r="AO151" s="26">
        <v>0</v>
      </c>
      <c r="AP151" s="26">
        <v>0</v>
      </c>
      <c r="AQ151" s="26">
        <v>0</v>
      </c>
      <c r="AR151" s="26">
        <v>0</v>
      </c>
      <c r="AS151" s="26">
        <v>0</v>
      </c>
      <c r="AT151" s="28">
        <v>0</v>
      </c>
      <c r="AU151" s="28">
        <v>4</v>
      </c>
      <c r="AV151" s="28">
        <v>4</v>
      </c>
      <c r="AW151" s="28">
        <v>4</v>
      </c>
      <c r="AX151" s="28">
        <v>2</v>
      </c>
      <c r="AY151" s="29">
        <v>71.2</v>
      </c>
      <c r="AZ151" s="29">
        <v>11.9</v>
      </c>
      <c r="BA151" s="30">
        <v>157</v>
      </c>
      <c r="BB151" s="29">
        <v>-5.0999999999999996</v>
      </c>
      <c r="BC151" s="29">
        <v>-14</v>
      </c>
      <c r="BD151" s="31">
        <v>-3.9</v>
      </c>
      <c r="BE151" s="30">
        <v>303</v>
      </c>
      <c r="BF151" s="32">
        <v>64.400000000000006</v>
      </c>
      <c r="BG151" s="30">
        <v>84</v>
      </c>
      <c r="BH151" s="30">
        <v>13652</v>
      </c>
      <c r="BI151" s="33">
        <v>3289</v>
      </c>
      <c r="BJ151" s="33">
        <v>115</v>
      </c>
      <c r="BK151" s="33">
        <v>889</v>
      </c>
      <c r="BL151" s="33">
        <v>281</v>
      </c>
      <c r="BM151" s="33">
        <v>2521</v>
      </c>
      <c r="BN151" s="34">
        <v>21.5</v>
      </c>
      <c r="BO151" s="33">
        <v>66</v>
      </c>
      <c r="BP151" s="33">
        <v>29</v>
      </c>
      <c r="BQ151" s="33">
        <v>-5336</v>
      </c>
      <c r="BR151" s="35">
        <v>4692</v>
      </c>
      <c r="BS151" s="35">
        <v>88</v>
      </c>
      <c r="BT151" s="35">
        <v>102</v>
      </c>
      <c r="BU151" s="36">
        <v>2</v>
      </c>
      <c r="BV151" s="36">
        <v>14.4</v>
      </c>
      <c r="BW151" s="36">
        <v>14.6</v>
      </c>
      <c r="BX151" s="36">
        <v>1.5</v>
      </c>
      <c r="BY151" s="36">
        <v>4.8</v>
      </c>
      <c r="BZ151" s="36">
        <v>74.3</v>
      </c>
      <c r="CA151" s="37">
        <v>65.8</v>
      </c>
      <c r="CB151" s="37">
        <v>24.4</v>
      </c>
      <c r="CC151" s="38">
        <v>75</v>
      </c>
      <c r="CD151" s="38">
        <v>892</v>
      </c>
      <c r="CE151" s="38">
        <v>1</v>
      </c>
      <c r="CF151" s="38">
        <v>193</v>
      </c>
      <c r="CG151" s="38">
        <v>4</v>
      </c>
      <c r="CH151" s="38">
        <v>266</v>
      </c>
      <c r="CI151" s="37">
        <v>37.799999999999997</v>
      </c>
      <c r="CJ151" s="37">
        <v>1</v>
      </c>
      <c r="CK151" s="37">
        <v>-0.9</v>
      </c>
      <c r="CL151" s="39" t="s">
        <v>460</v>
      </c>
    </row>
    <row r="152" spans="1:90">
      <c r="A152" s="20">
        <v>230</v>
      </c>
      <c r="B152" s="21" t="s">
        <v>643</v>
      </c>
      <c r="C152" s="22" t="s">
        <v>644</v>
      </c>
      <c r="D152" s="23" t="s">
        <v>454</v>
      </c>
      <c r="E152" s="23" t="s">
        <v>645</v>
      </c>
      <c r="F152" s="24" t="s">
        <v>646</v>
      </c>
      <c r="G152" s="23" t="s">
        <v>647</v>
      </c>
      <c r="H152" s="23" t="s">
        <v>648</v>
      </c>
      <c r="I152" s="25" t="s">
        <v>649</v>
      </c>
      <c r="J152" s="26">
        <v>62.384368600000002</v>
      </c>
      <c r="K152" s="27">
        <v>21.223375799999999</v>
      </c>
      <c r="L152" s="26">
        <v>1285</v>
      </c>
      <c r="M152" s="26">
        <v>12.2</v>
      </c>
      <c r="N152" s="26">
        <v>25.3</v>
      </c>
      <c r="O152" s="26">
        <v>18.100000000000001</v>
      </c>
      <c r="P152" s="26">
        <v>0</v>
      </c>
      <c r="Q152" s="26">
        <v>5.3</v>
      </c>
      <c r="R152" s="26">
        <v>9</v>
      </c>
      <c r="S152" s="26">
        <v>30.2</v>
      </c>
      <c r="T152" s="26">
        <v>0</v>
      </c>
      <c r="U152" s="26">
        <v>0</v>
      </c>
      <c r="V152" s="26">
        <v>0</v>
      </c>
      <c r="W152" s="26">
        <v>0</v>
      </c>
      <c r="X152" s="26">
        <v>0</v>
      </c>
      <c r="Y152" s="26">
        <v>0</v>
      </c>
      <c r="Z152" s="26">
        <v>0</v>
      </c>
      <c r="AA152" s="26">
        <v>0</v>
      </c>
      <c r="AB152" s="26">
        <v>0</v>
      </c>
      <c r="AC152" s="26">
        <v>0</v>
      </c>
      <c r="AD152" s="26">
        <v>2</v>
      </c>
      <c r="AE152" s="26">
        <v>5</v>
      </c>
      <c r="AF152" s="26">
        <v>3</v>
      </c>
      <c r="AG152" s="26">
        <v>0</v>
      </c>
      <c r="AH152" s="26">
        <v>1</v>
      </c>
      <c r="AI152" s="26">
        <v>1</v>
      </c>
      <c r="AJ152" s="26">
        <v>5</v>
      </c>
      <c r="AK152" s="26">
        <v>0</v>
      </c>
      <c r="AL152" s="26">
        <v>0</v>
      </c>
      <c r="AM152" s="26">
        <v>0</v>
      </c>
      <c r="AN152" s="26">
        <v>0</v>
      </c>
      <c r="AO152" s="26">
        <v>0</v>
      </c>
      <c r="AP152" s="26">
        <v>0</v>
      </c>
      <c r="AQ152" s="26">
        <v>0</v>
      </c>
      <c r="AR152" s="26">
        <v>0</v>
      </c>
      <c r="AS152" s="26">
        <v>0</v>
      </c>
      <c r="AT152" s="28">
        <v>0</v>
      </c>
      <c r="AU152" s="28">
        <v>2.5</v>
      </c>
      <c r="AV152" s="28">
        <v>3</v>
      </c>
      <c r="AW152" s="28">
        <v>3</v>
      </c>
      <c r="AX152" s="28">
        <v>3</v>
      </c>
      <c r="AY152" s="29">
        <v>65.2</v>
      </c>
      <c r="AZ152" s="29">
        <v>16</v>
      </c>
      <c r="BA152" s="30">
        <v>180</v>
      </c>
      <c r="BB152" s="29">
        <v>-10.1</v>
      </c>
      <c r="BC152" s="29">
        <v>-30.5</v>
      </c>
      <c r="BD152" s="31">
        <v>-7.1</v>
      </c>
      <c r="BE152" s="30">
        <v>282</v>
      </c>
      <c r="BF152" s="32">
        <v>106.4</v>
      </c>
      <c r="BG152" s="30">
        <v>86</v>
      </c>
      <c r="BH152" s="30">
        <v>17032</v>
      </c>
      <c r="BI152" s="33">
        <v>4819</v>
      </c>
      <c r="BJ152" s="33">
        <v>694</v>
      </c>
      <c r="BK152" s="33">
        <v>2416</v>
      </c>
      <c r="BL152" s="33">
        <v>-142</v>
      </c>
      <c r="BM152" s="33">
        <v>1163</v>
      </c>
      <c r="BN152" s="34">
        <v>22</v>
      </c>
      <c r="BO152" s="33">
        <v>74</v>
      </c>
      <c r="BP152" s="33">
        <v>46</v>
      </c>
      <c r="BQ152" s="33">
        <v>-5989</v>
      </c>
      <c r="BR152" s="35">
        <v>5990</v>
      </c>
      <c r="BS152" s="35">
        <v>83</v>
      </c>
      <c r="BT152" s="35">
        <v>112</v>
      </c>
      <c r="BU152" s="36">
        <v>2.6</v>
      </c>
      <c r="BV152" s="36" t="s">
        <v>128</v>
      </c>
      <c r="BW152" s="36" t="s">
        <v>128</v>
      </c>
      <c r="BX152" s="36">
        <v>1.1000000000000001</v>
      </c>
      <c r="BY152" s="36">
        <v>16.5</v>
      </c>
      <c r="BZ152" s="36">
        <v>80.5</v>
      </c>
      <c r="CA152" s="37">
        <v>77.900000000000006</v>
      </c>
      <c r="CB152" s="37">
        <v>39.700000000000003</v>
      </c>
      <c r="CC152" s="38">
        <v>108</v>
      </c>
      <c r="CD152" s="38">
        <v>1070</v>
      </c>
      <c r="CE152" s="38">
        <v>0</v>
      </c>
      <c r="CF152" s="38">
        <v>55</v>
      </c>
      <c r="CG152" s="38">
        <v>4</v>
      </c>
      <c r="CH152" s="38">
        <v>163</v>
      </c>
      <c r="CI152" s="37" t="s">
        <v>128</v>
      </c>
      <c r="CJ152" s="37" t="s">
        <v>128</v>
      </c>
      <c r="CK152" s="37">
        <v>-1.1000000000000001</v>
      </c>
      <c r="CL152" s="39" t="s">
        <v>650</v>
      </c>
    </row>
    <row r="153" spans="1:90">
      <c r="A153" s="20">
        <v>276</v>
      </c>
      <c r="B153" s="21" t="s">
        <v>825</v>
      </c>
      <c r="C153" s="22" t="s">
        <v>825</v>
      </c>
      <c r="D153" s="23" t="s">
        <v>454</v>
      </c>
      <c r="E153" s="23" t="s">
        <v>826</v>
      </c>
      <c r="F153" s="24" t="s">
        <v>827</v>
      </c>
      <c r="G153" s="23" t="s">
        <v>828</v>
      </c>
      <c r="H153" s="23" t="s">
        <v>829</v>
      </c>
      <c r="I153" s="25" t="s">
        <v>830</v>
      </c>
      <c r="J153" s="26">
        <v>62.784552499999997</v>
      </c>
      <c r="K153" s="27">
        <v>21.188690099999999</v>
      </c>
      <c r="L153" s="26">
        <v>2169</v>
      </c>
      <c r="M153" s="26">
        <v>0</v>
      </c>
      <c r="N153" s="26">
        <v>4.5999999999999996</v>
      </c>
      <c r="O153" s="26">
        <v>0.4</v>
      </c>
      <c r="P153" s="26">
        <v>0</v>
      </c>
      <c r="Q153" s="26">
        <v>0</v>
      </c>
      <c r="R153" s="26">
        <v>0</v>
      </c>
      <c r="S153" s="26">
        <v>95</v>
      </c>
      <c r="T153" s="26">
        <v>0</v>
      </c>
      <c r="U153" s="26">
        <v>0</v>
      </c>
      <c r="V153" s="26">
        <v>0</v>
      </c>
      <c r="W153" s="26">
        <v>0</v>
      </c>
      <c r="X153" s="26">
        <v>0</v>
      </c>
      <c r="Y153" s="26">
        <v>0</v>
      </c>
      <c r="Z153" s="26">
        <v>0</v>
      </c>
      <c r="AA153" s="26">
        <v>0</v>
      </c>
      <c r="AB153" s="26">
        <v>0</v>
      </c>
      <c r="AC153" s="26">
        <v>0</v>
      </c>
      <c r="AD153" s="26">
        <v>0</v>
      </c>
      <c r="AE153" s="26">
        <v>1</v>
      </c>
      <c r="AF153" s="26">
        <v>0</v>
      </c>
      <c r="AG153" s="26">
        <v>0</v>
      </c>
      <c r="AH153" s="26">
        <v>0</v>
      </c>
      <c r="AI153" s="26">
        <v>0</v>
      </c>
      <c r="AJ153" s="26">
        <v>20</v>
      </c>
      <c r="AK153" s="26">
        <v>0</v>
      </c>
      <c r="AL153" s="26">
        <v>0</v>
      </c>
      <c r="AM153" s="26">
        <v>0</v>
      </c>
      <c r="AN153" s="26">
        <v>0</v>
      </c>
      <c r="AO153" s="26">
        <v>0</v>
      </c>
      <c r="AP153" s="26">
        <v>0</v>
      </c>
      <c r="AQ153" s="26">
        <v>0</v>
      </c>
      <c r="AR153" s="26">
        <v>0</v>
      </c>
      <c r="AS153" s="26">
        <v>0</v>
      </c>
      <c r="AT153" s="28">
        <v>0</v>
      </c>
      <c r="AU153" s="28">
        <v>4</v>
      </c>
      <c r="AV153" s="28">
        <v>3</v>
      </c>
      <c r="AW153" s="28">
        <v>4</v>
      </c>
      <c r="AX153" s="28">
        <v>4</v>
      </c>
      <c r="AY153" s="29">
        <v>77.599999999999994</v>
      </c>
      <c r="AZ153" s="29">
        <v>6.5</v>
      </c>
      <c r="BA153" s="30">
        <v>126</v>
      </c>
      <c r="BB153" s="29">
        <v>-4</v>
      </c>
      <c r="BC153" s="29">
        <v>-13.6</v>
      </c>
      <c r="BD153" s="31">
        <v>0.9</v>
      </c>
      <c r="BE153" s="30">
        <v>284</v>
      </c>
      <c r="BF153" s="32">
        <v>83.4</v>
      </c>
      <c r="BG153" s="30">
        <v>107</v>
      </c>
      <c r="BH153" s="30">
        <v>11877</v>
      </c>
      <c r="BI153" s="33">
        <v>3013</v>
      </c>
      <c r="BJ153" s="33">
        <v>440</v>
      </c>
      <c r="BK153" s="33">
        <v>702</v>
      </c>
      <c r="BL153" s="33">
        <v>-435</v>
      </c>
      <c r="BM153" s="33">
        <v>2883</v>
      </c>
      <c r="BN153" s="34">
        <v>21</v>
      </c>
      <c r="BO153" s="33">
        <v>68</v>
      </c>
      <c r="BP153" s="33">
        <v>22</v>
      </c>
      <c r="BQ153" s="33">
        <v>-5736</v>
      </c>
      <c r="BR153" s="35">
        <v>3673</v>
      </c>
      <c r="BS153" s="35">
        <v>81</v>
      </c>
      <c r="BT153" s="35">
        <v>78</v>
      </c>
      <c r="BU153" s="36">
        <v>1.2</v>
      </c>
      <c r="BV153" s="36" t="s">
        <v>128</v>
      </c>
      <c r="BW153" s="36" t="s">
        <v>128</v>
      </c>
      <c r="BX153" s="36">
        <v>0.9</v>
      </c>
      <c r="BY153" s="36">
        <v>15.4</v>
      </c>
      <c r="BZ153" s="36">
        <v>69.2</v>
      </c>
      <c r="CA153" s="37">
        <v>74.8</v>
      </c>
      <c r="CB153" s="37">
        <v>28.1</v>
      </c>
      <c r="CC153" s="38">
        <v>111</v>
      </c>
      <c r="CD153" s="38">
        <v>1059</v>
      </c>
      <c r="CE153" s="38">
        <v>0</v>
      </c>
      <c r="CF153" s="38">
        <v>62</v>
      </c>
      <c r="CG153" s="38">
        <v>3</v>
      </c>
      <c r="CH153" s="38">
        <v>974</v>
      </c>
      <c r="CI153" s="37" t="s">
        <v>128</v>
      </c>
      <c r="CJ153" s="37" t="s">
        <v>128</v>
      </c>
      <c r="CK153" s="37">
        <v>-0.9</v>
      </c>
      <c r="CL153" s="39" t="s">
        <v>831</v>
      </c>
    </row>
    <row r="154" spans="1:90">
      <c r="A154" s="42"/>
      <c r="B154" s="21" t="s">
        <v>854</v>
      </c>
      <c r="C154" s="22" t="s">
        <v>855</v>
      </c>
      <c r="D154" s="23" t="s">
        <v>454</v>
      </c>
      <c r="E154" s="23" t="s">
        <v>856</v>
      </c>
      <c r="F154" s="24" t="s">
        <v>857</v>
      </c>
      <c r="G154" s="23" t="s">
        <v>858</v>
      </c>
      <c r="H154" s="23" t="s">
        <v>859</v>
      </c>
      <c r="I154" s="25" t="s">
        <v>860</v>
      </c>
      <c r="J154" s="26">
        <v>62.273892699999998</v>
      </c>
      <c r="K154" s="27">
        <v>21.379953199999999</v>
      </c>
      <c r="L154" s="26">
        <v>6753</v>
      </c>
      <c r="M154" s="26">
        <v>20.7</v>
      </c>
      <c r="N154" s="26">
        <v>3.8</v>
      </c>
      <c r="O154" s="26">
        <v>5.6</v>
      </c>
      <c r="P154" s="26">
        <v>11.9</v>
      </c>
      <c r="Q154" s="26">
        <v>0</v>
      </c>
      <c r="R154" s="26">
        <v>1.3</v>
      </c>
      <c r="S154" s="26">
        <v>53</v>
      </c>
      <c r="T154" s="26">
        <v>3.7</v>
      </c>
      <c r="U154" s="26">
        <v>0</v>
      </c>
      <c r="V154" s="26">
        <v>0</v>
      </c>
      <c r="W154" s="26">
        <v>0</v>
      </c>
      <c r="X154" s="26">
        <v>0</v>
      </c>
      <c r="Y154" s="26">
        <v>0</v>
      </c>
      <c r="Z154" s="26">
        <v>0</v>
      </c>
      <c r="AA154" s="26">
        <v>0</v>
      </c>
      <c r="AB154" s="26">
        <v>0</v>
      </c>
      <c r="AC154" s="26">
        <v>0</v>
      </c>
      <c r="AD154" s="26">
        <v>6</v>
      </c>
      <c r="AE154" s="26">
        <v>1</v>
      </c>
      <c r="AF154" s="26">
        <v>1</v>
      </c>
      <c r="AG154" s="26">
        <v>3</v>
      </c>
      <c r="AH154" s="26">
        <v>0</v>
      </c>
      <c r="AI154" s="26">
        <v>0</v>
      </c>
      <c r="AJ154" s="26">
        <v>15</v>
      </c>
      <c r="AK154" s="26">
        <v>1</v>
      </c>
      <c r="AL154" s="26">
        <v>0</v>
      </c>
      <c r="AM154" s="26">
        <v>0</v>
      </c>
      <c r="AN154" s="26">
        <v>0</v>
      </c>
      <c r="AO154" s="26">
        <v>0</v>
      </c>
      <c r="AP154" s="26">
        <v>0</v>
      </c>
      <c r="AQ154" s="26">
        <v>0</v>
      </c>
      <c r="AR154" s="26">
        <v>0</v>
      </c>
      <c r="AS154" s="26">
        <v>0</v>
      </c>
      <c r="AT154" s="28">
        <v>0</v>
      </c>
      <c r="AU154" s="28">
        <v>3.5</v>
      </c>
      <c r="AV154" s="28">
        <v>2</v>
      </c>
      <c r="AW154" s="28">
        <v>4</v>
      </c>
      <c r="AX154" s="28">
        <v>3</v>
      </c>
      <c r="AY154" s="29">
        <v>71</v>
      </c>
      <c r="AZ154" s="29">
        <v>10</v>
      </c>
      <c r="BA154" s="30">
        <v>157</v>
      </c>
      <c r="BB154" s="29">
        <v>-5.6</v>
      </c>
      <c r="BC154" s="29">
        <v>-24.1</v>
      </c>
      <c r="BD154" s="31">
        <v>-10.1</v>
      </c>
      <c r="BE154" s="30">
        <v>268</v>
      </c>
      <c r="BF154" s="32">
        <v>94.1</v>
      </c>
      <c r="BG154" s="30">
        <v>97</v>
      </c>
      <c r="BH154" s="30">
        <v>13684</v>
      </c>
      <c r="BI154" s="33">
        <v>3421</v>
      </c>
      <c r="BJ154" s="33">
        <v>174</v>
      </c>
      <c r="BK154" s="33">
        <v>3633</v>
      </c>
      <c r="BL154" s="33">
        <v>12</v>
      </c>
      <c r="BM154" s="33">
        <v>2854</v>
      </c>
      <c r="BN154" s="34">
        <v>21.5</v>
      </c>
      <c r="BO154" s="33">
        <v>36</v>
      </c>
      <c r="BP154" s="33">
        <v>62</v>
      </c>
      <c r="BQ154" s="33">
        <v>-5736</v>
      </c>
      <c r="BR154" s="35">
        <v>4088</v>
      </c>
      <c r="BS154" s="35">
        <v>98</v>
      </c>
      <c r="BT154" s="35">
        <v>72</v>
      </c>
      <c r="BU154" s="36">
        <v>1.6</v>
      </c>
      <c r="BV154" s="36">
        <v>17.100000000000001</v>
      </c>
      <c r="BW154" s="36">
        <v>3</v>
      </c>
      <c r="BX154" s="36">
        <v>0.4</v>
      </c>
      <c r="BY154" s="36">
        <v>10.5</v>
      </c>
      <c r="BZ154" s="36">
        <v>76.5</v>
      </c>
      <c r="CA154" s="37">
        <v>73.599999999999994</v>
      </c>
      <c r="CB154" s="37">
        <v>29.5</v>
      </c>
      <c r="CC154" s="38">
        <v>88</v>
      </c>
      <c r="CD154" s="38">
        <v>971</v>
      </c>
      <c r="CE154" s="38">
        <v>2</v>
      </c>
      <c r="CF154" s="38">
        <v>138</v>
      </c>
      <c r="CG154" s="38">
        <v>4</v>
      </c>
      <c r="CH154" s="38">
        <v>1343</v>
      </c>
      <c r="CI154" s="37">
        <v>33.1</v>
      </c>
      <c r="CJ154" s="37">
        <v>2.1</v>
      </c>
      <c r="CK154" s="37">
        <v>-2.2999999999999998</v>
      </c>
      <c r="CL154" s="39" t="s">
        <v>861</v>
      </c>
    </row>
    <row r="155" spans="1:90">
      <c r="A155" s="42"/>
      <c r="B155" s="21" t="s">
        <v>862</v>
      </c>
      <c r="C155" s="22" t="s">
        <v>863</v>
      </c>
      <c r="D155" s="23" t="s">
        <v>454</v>
      </c>
      <c r="E155" s="23" t="s">
        <v>864</v>
      </c>
      <c r="F155" s="24" t="s">
        <v>865</v>
      </c>
      <c r="G155" s="23" t="s">
        <v>866</v>
      </c>
      <c r="H155" s="23" t="s">
        <v>867</v>
      </c>
      <c r="I155" s="25" t="s">
        <v>868</v>
      </c>
      <c r="J155" s="26">
        <v>63.7275925</v>
      </c>
      <c r="K155" s="27">
        <v>23.0333501</v>
      </c>
      <c r="L155" s="26">
        <v>6606</v>
      </c>
      <c r="M155" s="26">
        <v>0</v>
      </c>
      <c r="N155" s="26">
        <v>10.5</v>
      </c>
      <c r="O155" s="26">
        <v>1.4</v>
      </c>
      <c r="P155" s="26">
        <v>9.1999999999999993</v>
      </c>
      <c r="Q155" s="26">
        <v>1.6</v>
      </c>
      <c r="R155" s="26">
        <v>0</v>
      </c>
      <c r="S155" s="26">
        <v>68</v>
      </c>
      <c r="T155" s="26">
        <v>9.3000000000000007</v>
      </c>
      <c r="U155" s="26">
        <v>0</v>
      </c>
      <c r="V155" s="26">
        <v>0</v>
      </c>
      <c r="W155" s="26">
        <v>0</v>
      </c>
      <c r="X155" s="26">
        <v>0</v>
      </c>
      <c r="Y155" s="26">
        <v>0</v>
      </c>
      <c r="Z155" s="26">
        <v>0</v>
      </c>
      <c r="AA155" s="26">
        <v>0</v>
      </c>
      <c r="AB155" s="26">
        <v>0</v>
      </c>
      <c r="AC155" s="26">
        <v>0</v>
      </c>
      <c r="AD155" s="26">
        <v>0</v>
      </c>
      <c r="AE155" s="26">
        <v>3</v>
      </c>
      <c r="AF155" s="26">
        <v>0</v>
      </c>
      <c r="AG155" s="26">
        <v>2</v>
      </c>
      <c r="AH155" s="26">
        <v>0</v>
      </c>
      <c r="AI155" s="26">
        <v>0</v>
      </c>
      <c r="AJ155" s="26">
        <v>20</v>
      </c>
      <c r="AK155" s="26">
        <v>2</v>
      </c>
      <c r="AL155" s="26">
        <v>0</v>
      </c>
      <c r="AM155" s="26">
        <v>0</v>
      </c>
      <c r="AN155" s="26">
        <v>0</v>
      </c>
      <c r="AO155" s="26">
        <v>0</v>
      </c>
      <c r="AP155" s="26">
        <v>0</v>
      </c>
      <c r="AQ155" s="26">
        <v>0</v>
      </c>
      <c r="AR155" s="26">
        <v>0</v>
      </c>
      <c r="AS155" s="26">
        <v>0</v>
      </c>
      <c r="AT155" s="28">
        <v>0</v>
      </c>
      <c r="AU155" s="28">
        <v>4</v>
      </c>
      <c r="AV155" s="28">
        <v>2</v>
      </c>
      <c r="AW155" s="28">
        <v>5</v>
      </c>
      <c r="AX155" s="28">
        <v>3</v>
      </c>
      <c r="AY155" s="29">
        <v>77.900000000000006</v>
      </c>
      <c r="AZ155" s="29">
        <v>6.9</v>
      </c>
      <c r="BA155" s="30">
        <v>130</v>
      </c>
      <c r="BB155" s="29">
        <v>-1.9</v>
      </c>
      <c r="BC155" s="29">
        <v>-9</v>
      </c>
      <c r="BD155" s="31">
        <v>-1</v>
      </c>
      <c r="BE155" s="30">
        <v>292</v>
      </c>
      <c r="BF155" s="32">
        <v>87.2</v>
      </c>
      <c r="BG155" s="30">
        <v>83</v>
      </c>
      <c r="BH155" s="30">
        <v>13589</v>
      </c>
      <c r="BI155" s="33">
        <v>3409</v>
      </c>
      <c r="BJ155" s="33">
        <v>225</v>
      </c>
      <c r="BK155" s="33">
        <v>3048</v>
      </c>
      <c r="BL155" s="33">
        <v>-316</v>
      </c>
      <c r="BM155" s="33">
        <v>2395</v>
      </c>
      <c r="BN155" s="34">
        <v>21.25</v>
      </c>
      <c r="BO155" s="33">
        <v>31</v>
      </c>
      <c r="BP155" s="33">
        <v>57</v>
      </c>
      <c r="BQ155" s="33">
        <v>-5644</v>
      </c>
      <c r="BR155" s="35">
        <v>4582</v>
      </c>
      <c r="BS155" s="35">
        <v>65</v>
      </c>
      <c r="BT155" s="35">
        <v>147</v>
      </c>
      <c r="BU155" s="36">
        <v>1.2</v>
      </c>
      <c r="BV155" s="36">
        <v>24.2</v>
      </c>
      <c r="BW155" s="36">
        <v>3.1</v>
      </c>
      <c r="BX155" s="36">
        <v>0.2</v>
      </c>
      <c r="BY155" s="36">
        <v>7</v>
      </c>
      <c r="BZ155" s="36">
        <v>70.400000000000006</v>
      </c>
      <c r="CA155" s="37">
        <v>72.400000000000006</v>
      </c>
      <c r="CB155" s="37">
        <v>22.7</v>
      </c>
      <c r="CC155" s="38">
        <v>79</v>
      </c>
      <c r="CD155" s="38">
        <v>1061</v>
      </c>
      <c r="CE155" s="38">
        <v>2</v>
      </c>
      <c r="CF155" s="38">
        <v>48</v>
      </c>
      <c r="CG155" s="38">
        <v>4</v>
      </c>
      <c r="CH155" s="38">
        <v>854</v>
      </c>
      <c r="CI155" s="37">
        <v>38.5</v>
      </c>
      <c r="CJ155" s="37">
        <v>1.5</v>
      </c>
      <c r="CK155" s="37">
        <v>-0.4</v>
      </c>
      <c r="CL155" s="39" t="s">
        <v>869</v>
      </c>
    </row>
    <row r="156" spans="1:90">
      <c r="A156" s="42"/>
      <c r="B156" s="21" t="s">
        <v>949</v>
      </c>
      <c r="C156" s="22" t="s">
        <v>950</v>
      </c>
      <c r="D156" s="23" t="s">
        <v>454</v>
      </c>
      <c r="E156" s="23" t="s">
        <v>951</v>
      </c>
      <c r="F156" s="24" t="s">
        <v>952</v>
      </c>
      <c r="G156" s="23" t="s">
        <v>953</v>
      </c>
      <c r="H156" s="23" t="s">
        <v>954</v>
      </c>
      <c r="I156" s="25" t="s">
        <v>955</v>
      </c>
      <c r="J156" s="26">
        <v>62.976208700000001</v>
      </c>
      <c r="K156" s="27">
        <v>22.011516</v>
      </c>
      <c r="L156" s="26">
        <v>8122</v>
      </c>
      <c r="M156" s="26">
        <v>22.2</v>
      </c>
      <c r="N156" s="26">
        <v>13.3</v>
      </c>
      <c r="O156" s="26">
        <v>18.399999999999999</v>
      </c>
      <c r="P156" s="26">
        <v>37.700000000000003</v>
      </c>
      <c r="Q156" s="26">
        <v>0</v>
      </c>
      <c r="R156" s="26">
        <v>5.2</v>
      </c>
      <c r="S156" s="26">
        <v>0</v>
      </c>
      <c r="T156" s="26">
        <v>3.4</v>
      </c>
      <c r="U156" s="26">
        <v>0</v>
      </c>
      <c r="V156" s="26">
        <v>0</v>
      </c>
      <c r="W156" s="26">
        <v>0</v>
      </c>
      <c r="X156" s="26">
        <v>0</v>
      </c>
      <c r="Y156" s="26">
        <v>0</v>
      </c>
      <c r="Z156" s="26">
        <v>0</v>
      </c>
      <c r="AA156" s="26">
        <v>0</v>
      </c>
      <c r="AB156" s="26">
        <v>0</v>
      </c>
      <c r="AC156" s="26">
        <v>0</v>
      </c>
      <c r="AD156" s="26">
        <v>6</v>
      </c>
      <c r="AE156" s="26">
        <v>3</v>
      </c>
      <c r="AF156" s="26">
        <v>5</v>
      </c>
      <c r="AG156" s="26">
        <v>10</v>
      </c>
      <c r="AH156" s="26">
        <v>0</v>
      </c>
      <c r="AI156" s="26">
        <v>1</v>
      </c>
      <c r="AJ156" s="26">
        <v>0</v>
      </c>
      <c r="AK156" s="26">
        <v>2</v>
      </c>
      <c r="AL156" s="26">
        <v>0</v>
      </c>
      <c r="AM156" s="26">
        <v>0</v>
      </c>
      <c r="AN156" s="26">
        <v>0</v>
      </c>
      <c r="AO156" s="26">
        <v>0</v>
      </c>
      <c r="AP156" s="26">
        <v>0</v>
      </c>
      <c r="AQ156" s="26">
        <v>0</v>
      </c>
      <c r="AR156" s="26">
        <v>0</v>
      </c>
      <c r="AS156" s="26">
        <v>0</v>
      </c>
      <c r="AT156" s="28">
        <v>0</v>
      </c>
      <c r="AU156" s="28">
        <v>5</v>
      </c>
      <c r="AV156" s="28">
        <v>3</v>
      </c>
      <c r="AW156" s="28">
        <v>4</v>
      </c>
      <c r="AX156" s="28">
        <v>3</v>
      </c>
      <c r="AY156" s="29">
        <v>74.5</v>
      </c>
      <c r="AZ156" s="29">
        <v>10.8</v>
      </c>
      <c r="BA156" s="30">
        <v>139</v>
      </c>
      <c r="BB156" s="29">
        <v>3.2</v>
      </c>
      <c r="BC156" s="29">
        <v>-7.8</v>
      </c>
      <c r="BD156" s="31">
        <v>4.9000000000000004</v>
      </c>
      <c r="BE156" s="30">
        <v>336</v>
      </c>
      <c r="BF156" s="32">
        <v>52.9</v>
      </c>
      <c r="BG156" s="30">
        <v>59</v>
      </c>
      <c r="BH156" s="30">
        <v>15685</v>
      </c>
      <c r="BI156" s="33">
        <v>3687</v>
      </c>
      <c r="BJ156" s="33">
        <v>135</v>
      </c>
      <c r="BK156" s="33">
        <v>2387</v>
      </c>
      <c r="BL156" s="33">
        <v>-171</v>
      </c>
      <c r="BM156" s="33">
        <v>1680</v>
      </c>
      <c r="BN156" s="34">
        <v>21.75</v>
      </c>
      <c r="BO156" s="33">
        <v>43</v>
      </c>
      <c r="BP156" s="33">
        <v>49</v>
      </c>
      <c r="BQ156" s="33">
        <v>-5234</v>
      </c>
      <c r="BR156" s="35">
        <v>5415</v>
      </c>
      <c r="BS156" s="35">
        <v>80</v>
      </c>
      <c r="BT156" s="35">
        <v>87</v>
      </c>
      <c r="BU156" s="36">
        <v>1.6</v>
      </c>
      <c r="BV156" s="36">
        <v>11.3</v>
      </c>
      <c r="BW156" s="36">
        <v>3.3</v>
      </c>
      <c r="BX156" s="36">
        <v>1.4</v>
      </c>
      <c r="BY156" s="36">
        <v>5.7</v>
      </c>
      <c r="BZ156" s="36">
        <v>69.400000000000006</v>
      </c>
      <c r="CA156" s="37">
        <v>63.2</v>
      </c>
      <c r="CB156" s="37">
        <v>13.9</v>
      </c>
      <c r="CC156" s="38">
        <v>51</v>
      </c>
      <c r="CD156" s="38">
        <v>886</v>
      </c>
      <c r="CE156" s="38">
        <v>1</v>
      </c>
      <c r="CF156" s="38">
        <v>100</v>
      </c>
      <c r="CG156" s="38">
        <v>3</v>
      </c>
      <c r="CH156" s="38">
        <v>248</v>
      </c>
      <c r="CI156" s="37">
        <v>30.3</v>
      </c>
      <c r="CJ156" s="37">
        <v>1.9</v>
      </c>
      <c r="CK156" s="37">
        <v>0.3</v>
      </c>
      <c r="CL156" s="39" t="s">
        <v>956</v>
      </c>
    </row>
    <row r="157" spans="1:90">
      <c r="A157" s="42"/>
      <c r="B157" s="21" t="s">
        <v>1111</v>
      </c>
      <c r="C157" s="22" t="s">
        <v>1112</v>
      </c>
      <c r="D157" s="23" t="s">
        <v>454</v>
      </c>
      <c r="E157" s="23" t="s">
        <v>1113</v>
      </c>
      <c r="F157" s="24" t="s">
        <v>1114</v>
      </c>
      <c r="G157" s="23" t="s">
        <v>1115</v>
      </c>
      <c r="H157" s="23" t="s">
        <v>1116</v>
      </c>
      <c r="I157" s="25" t="s">
        <v>1117</v>
      </c>
      <c r="J157" s="26">
        <v>63.752608100000003</v>
      </c>
      <c r="K157" s="27">
        <v>22.746327699999998</v>
      </c>
      <c r="L157" s="26">
        <v>5179</v>
      </c>
      <c r="M157" s="26">
        <v>0</v>
      </c>
      <c r="N157" s="26">
        <v>17.899999999999999</v>
      </c>
      <c r="O157" s="26">
        <v>0.9</v>
      </c>
      <c r="P157" s="26">
        <v>1</v>
      </c>
      <c r="Q157" s="26">
        <v>0</v>
      </c>
      <c r="R157" s="26">
        <v>0</v>
      </c>
      <c r="S157" s="26">
        <v>40.6</v>
      </c>
      <c r="T157" s="26">
        <v>39.700000000000003</v>
      </c>
      <c r="U157" s="26">
        <v>0</v>
      </c>
      <c r="V157" s="26">
        <v>0</v>
      </c>
      <c r="W157" s="26">
        <v>0</v>
      </c>
      <c r="X157" s="26">
        <v>0</v>
      </c>
      <c r="Y157" s="26">
        <v>0</v>
      </c>
      <c r="Z157" s="26">
        <v>0</v>
      </c>
      <c r="AA157" s="26">
        <v>0</v>
      </c>
      <c r="AB157" s="26">
        <v>0</v>
      </c>
      <c r="AC157" s="26">
        <v>0</v>
      </c>
      <c r="AD157" s="26">
        <v>0</v>
      </c>
      <c r="AE157" s="26">
        <v>5</v>
      </c>
      <c r="AF157" s="26">
        <v>0</v>
      </c>
      <c r="AG157" s="26">
        <v>0</v>
      </c>
      <c r="AH157" s="26">
        <v>0</v>
      </c>
      <c r="AI157" s="26">
        <v>0</v>
      </c>
      <c r="AJ157" s="26">
        <v>11</v>
      </c>
      <c r="AK157" s="26">
        <v>11</v>
      </c>
      <c r="AL157" s="26">
        <v>0</v>
      </c>
      <c r="AM157" s="26">
        <v>0</v>
      </c>
      <c r="AN157" s="26">
        <v>0</v>
      </c>
      <c r="AO157" s="26">
        <v>0</v>
      </c>
      <c r="AP157" s="26">
        <v>0</v>
      </c>
      <c r="AQ157" s="26">
        <v>0</v>
      </c>
      <c r="AR157" s="26">
        <v>0</v>
      </c>
      <c r="AS157" s="26">
        <v>0</v>
      </c>
      <c r="AT157" s="28">
        <v>0</v>
      </c>
      <c r="AU157" s="28">
        <v>5</v>
      </c>
      <c r="AV157" s="28">
        <v>4</v>
      </c>
      <c r="AW157" s="28">
        <v>4</v>
      </c>
      <c r="AX157" s="28">
        <v>4</v>
      </c>
      <c r="AY157" s="29">
        <v>82.2</v>
      </c>
      <c r="AZ157" s="29">
        <v>3.7</v>
      </c>
      <c r="BA157" s="30">
        <v>134</v>
      </c>
      <c r="BB157" s="29">
        <v>7.5</v>
      </c>
      <c r="BC157" s="29">
        <v>-1.6</v>
      </c>
      <c r="BD157" s="31">
        <v>15.3</v>
      </c>
      <c r="BE157" s="30">
        <v>310</v>
      </c>
      <c r="BF157" s="32">
        <v>45.2</v>
      </c>
      <c r="BG157" s="30">
        <v>57</v>
      </c>
      <c r="BH157" s="30">
        <v>13384</v>
      </c>
      <c r="BI157" s="33">
        <v>2901</v>
      </c>
      <c r="BJ157" s="33">
        <v>61</v>
      </c>
      <c r="BK157" s="33">
        <v>2124</v>
      </c>
      <c r="BL157" s="33">
        <v>340</v>
      </c>
      <c r="BM157" s="33">
        <v>2527</v>
      </c>
      <c r="BN157" s="34">
        <v>19.5</v>
      </c>
      <c r="BO157" s="33">
        <v>57</v>
      </c>
      <c r="BP157" s="33">
        <v>53</v>
      </c>
      <c r="BQ157" s="33">
        <v>-4830</v>
      </c>
      <c r="BR157" s="35">
        <v>3130</v>
      </c>
      <c r="BS157" s="35">
        <v>47</v>
      </c>
      <c r="BT157" s="35">
        <v>167</v>
      </c>
      <c r="BU157" s="36">
        <v>1</v>
      </c>
      <c r="BV157" s="36">
        <v>25.8</v>
      </c>
      <c r="BW157" s="36">
        <v>10.8</v>
      </c>
      <c r="BX157" s="36">
        <v>0.3</v>
      </c>
      <c r="BY157" s="36">
        <v>6.8</v>
      </c>
      <c r="BZ157" s="36">
        <v>76.8</v>
      </c>
      <c r="CA157" s="37">
        <v>79.900000000000006</v>
      </c>
      <c r="CB157" s="37">
        <v>12.2</v>
      </c>
      <c r="CC157" s="38">
        <v>86</v>
      </c>
      <c r="CD157" s="38">
        <v>1535</v>
      </c>
      <c r="CE157" s="38">
        <v>0</v>
      </c>
      <c r="CF157" s="38">
        <v>39</v>
      </c>
      <c r="CG157" s="38">
        <v>4</v>
      </c>
      <c r="CH157" s="38">
        <v>1860</v>
      </c>
      <c r="CI157" s="37">
        <v>26.2</v>
      </c>
      <c r="CJ157" s="37">
        <v>1</v>
      </c>
      <c r="CK157" s="37">
        <v>-0.7</v>
      </c>
      <c r="CL157" s="39" t="s">
        <v>1118</v>
      </c>
    </row>
    <row r="158" spans="1:90">
      <c r="A158" s="42"/>
      <c r="B158" s="21" t="s">
        <v>1126</v>
      </c>
      <c r="C158" s="22" t="s">
        <v>1127</v>
      </c>
      <c r="D158" s="23" t="s">
        <v>454</v>
      </c>
      <c r="E158" s="23" t="s">
        <v>1128</v>
      </c>
      <c r="F158" s="24" t="s">
        <v>1129</v>
      </c>
      <c r="G158" s="23" t="s">
        <v>1130</v>
      </c>
      <c r="H158" s="23" t="s">
        <v>1131</v>
      </c>
      <c r="I158" s="25" t="s">
        <v>1132</v>
      </c>
      <c r="J158" s="26">
        <v>62.945329999999998</v>
      </c>
      <c r="K158" s="27">
        <v>21.5479251</v>
      </c>
      <c r="L158" s="26">
        <v>5509</v>
      </c>
      <c r="M158" s="26">
        <v>0</v>
      </c>
      <c r="N158" s="26">
        <v>21.7</v>
      </c>
      <c r="O158" s="26">
        <v>1.4</v>
      </c>
      <c r="P158" s="26">
        <v>5.9</v>
      </c>
      <c r="Q158" s="26">
        <v>0</v>
      </c>
      <c r="R158" s="26">
        <v>0</v>
      </c>
      <c r="S158" s="26">
        <v>66</v>
      </c>
      <c r="T158" s="26">
        <v>5</v>
      </c>
      <c r="U158" s="26">
        <v>0</v>
      </c>
      <c r="V158" s="26">
        <v>0</v>
      </c>
      <c r="W158" s="26">
        <v>0</v>
      </c>
      <c r="X158" s="26">
        <v>0</v>
      </c>
      <c r="Y158" s="26">
        <v>0</v>
      </c>
      <c r="Z158" s="26">
        <v>0</v>
      </c>
      <c r="AA158" s="26">
        <v>0</v>
      </c>
      <c r="AB158" s="26">
        <v>0</v>
      </c>
      <c r="AC158" s="26">
        <v>0</v>
      </c>
      <c r="AD158" s="26">
        <v>0</v>
      </c>
      <c r="AE158" s="26">
        <v>6</v>
      </c>
      <c r="AF158" s="26">
        <v>0</v>
      </c>
      <c r="AG158" s="26">
        <v>1</v>
      </c>
      <c r="AH158" s="26">
        <v>0</v>
      </c>
      <c r="AI158" s="26">
        <v>0</v>
      </c>
      <c r="AJ158" s="26">
        <v>19</v>
      </c>
      <c r="AK158" s="26">
        <v>1</v>
      </c>
      <c r="AL158" s="26">
        <v>0</v>
      </c>
      <c r="AM158" s="26">
        <v>0</v>
      </c>
      <c r="AN158" s="26">
        <v>0</v>
      </c>
      <c r="AO158" s="26">
        <v>0</v>
      </c>
      <c r="AP158" s="26">
        <v>0</v>
      </c>
      <c r="AQ158" s="26">
        <v>0</v>
      </c>
      <c r="AR158" s="26">
        <v>0</v>
      </c>
      <c r="AS158" s="26">
        <v>0</v>
      </c>
      <c r="AT158" s="28">
        <v>0</v>
      </c>
      <c r="AU158" s="28">
        <v>4.5</v>
      </c>
      <c r="AV158" s="28">
        <v>2</v>
      </c>
      <c r="AW158" s="28">
        <v>4</v>
      </c>
      <c r="AX158" s="28">
        <v>3</v>
      </c>
      <c r="AY158" s="29">
        <v>77.5</v>
      </c>
      <c r="AZ158" s="29">
        <v>8.6</v>
      </c>
      <c r="BA158" s="30">
        <v>131</v>
      </c>
      <c r="BB158" s="29">
        <v>-1.7</v>
      </c>
      <c r="BC158" s="29">
        <v>-8</v>
      </c>
      <c r="BD158" s="31">
        <v>0</v>
      </c>
      <c r="BE158" s="30">
        <v>310</v>
      </c>
      <c r="BF158" s="32">
        <v>76.900000000000006</v>
      </c>
      <c r="BG158" s="30">
        <v>87</v>
      </c>
      <c r="BH158" s="30">
        <v>14239</v>
      </c>
      <c r="BI158" s="33">
        <v>3496</v>
      </c>
      <c r="BJ158" s="33">
        <v>195</v>
      </c>
      <c r="BK158" s="33">
        <v>2888</v>
      </c>
      <c r="BL158" s="33">
        <v>-711</v>
      </c>
      <c r="BM158" s="33">
        <v>2824</v>
      </c>
      <c r="BN158" s="34">
        <v>21.5</v>
      </c>
      <c r="BO158" s="33">
        <v>44</v>
      </c>
      <c r="BP158" s="33">
        <v>55</v>
      </c>
      <c r="BQ158" s="33">
        <v>-6054</v>
      </c>
      <c r="BR158" s="35">
        <v>5426</v>
      </c>
      <c r="BS158" s="35">
        <v>73</v>
      </c>
      <c r="BT158" s="35">
        <v>93</v>
      </c>
      <c r="BU158" s="36">
        <v>1.4</v>
      </c>
      <c r="BV158" s="36">
        <v>13.6</v>
      </c>
      <c r="BW158" s="36">
        <v>13.1</v>
      </c>
      <c r="BX158" s="36">
        <v>0.5</v>
      </c>
      <c r="BY158" s="36">
        <v>9.8000000000000007</v>
      </c>
      <c r="BZ158" s="36">
        <v>72.2</v>
      </c>
      <c r="CA158" s="37">
        <v>69.099999999999994</v>
      </c>
      <c r="CB158" s="37">
        <v>23.2</v>
      </c>
      <c r="CC158" s="38">
        <v>77</v>
      </c>
      <c r="CD158" s="38">
        <v>1169</v>
      </c>
      <c r="CE158" s="38">
        <v>1</v>
      </c>
      <c r="CF158" s="38">
        <v>75</v>
      </c>
      <c r="CG158" s="38">
        <v>2</v>
      </c>
      <c r="CH158" s="38">
        <v>1999</v>
      </c>
      <c r="CI158" s="37">
        <v>45.8</v>
      </c>
      <c r="CJ158" s="37">
        <v>1.4</v>
      </c>
      <c r="CK158" s="37">
        <v>-0.4</v>
      </c>
      <c r="CL158" s="39" t="s">
        <v>1133</v>
      </c>
    </row>
    <row r="159" spans="1:90">
      <c r="A159" s="42"/>
      <c r="B159" s="21" t="s">
        <v>1199</v>
      </c>
      <c r="C159" s="22" t="s">
        <v>1200</v>
      </c>
      <c r="D159" s="23" t="s">
        <v>454</v>
      </c>
      <c r="E159" s="23" t="s">
        <v>1201</v>
      </c>
      <c r="F159" s="24" t="s">
        <v>1202</v>
      </c>
      <c r="G159" s="23" t="s">
        <v>1203</v>
      </c>
      <c r="H159" s="23" t="s">
        <v>1204</v>
      </c>
      <c r="I159" s="25" t="s">
        <v>1205</v>
      </c>
      <c r="J159" s="26">
        <v>63.112090000000002</v>
      </c>
      <c r="K159" s="27">
        <v>21.6780115</v>
      </c>
      <c r="L159" s="26">
        <v>19396</v>
      </c>
      <c r="M159" s="26">
        <v>2.1</v>
      </c>
      <c r="N159" s="26">
        <v>8.1</v>
      </c>
      <c r="O159" s="26">
        <v>3</v>
      </c>
      <c r="P159" s="26">
        <v>0</v>
      </c>
      <c r="Q159" s="26">
        <v>0</v>
      </c>
      <c r="R159" s="26">
        <v>2</v>
      </c>
      <c r="S159" s="26">
        <v>70.7</v>
      </c>
      <c r="T159" s="26">
        <v>4.5999999999999996</v>
      </c>
      <c r="U159" s="26">
        <v>0</v>
      </c>
      <c r="V159" s="26">
        <v>0</v>
      </c>
      <c r="W159" s="26">
        <v>0</v>
      </c>
      <c r="X159" s="26">
        <v>0</v>
      </c>
      <c r="Y159" s="26">
        <v>0</v>
      </c>
      <c r="Z159" s="26">
        <v>0</v>
      </c>
      <c r="AA159" s="26">
        <v>0</v>
      </c>
      <c r="AB159" s="26">
        <v>0</v>
      </c>
      <c r="AC159" s="26">
        <v>9.4</v>
      </c>
      <c r="AD159" s="26">
        <v>0</v>
      </c>
      <c r="AE159" s="26">
        <v>3</v>
      </c>
      <c r="AF159" s="26">
        <v>1</v>
      </c>
      <c r="AG159" s="26">
        <v>0</v>
      </c>
      <c r="AH159" s="26">
        <v>0</v>
      </c>
      <c r="AI159" s="26">
        <v>0</v>
      </c>
      <c r="AJ159" s="26">
        <v>33</v>
      </c>
      <c r="AK159" s="26">
        <v>2</v>
      </c>
      <c r="AL159" s="26">
        <v>0</v>
      </c>
      <c r="AM159" s="26">
        <v>0</v>
      </c>
      <c r="AN159" s="26">
        <v>0</v>
      </c>
      <c r="AO159" s="26">
        <v>0</v>
      </c>
      <c r="AP159" s="26">
        <v>0</v>
      </c>
      <c r="AQ159" s="26">
        <v>0</v>
      </c>
      <c r="AR159" s="26">
        <v>0</v>
      </c>
      <c r="AS159" s="26">
        <v>0</v>
      </c>
      <c r="AT159" s="28">
        <v>4</v>
      </c>
      <c r="AU159" s="28">
        <v>5</v>
      </c>
      <c r="AV159" s="28">
        <v>2</v>
      </c>
      <c r="AW159" s="28">
        <v>5</v>
      </c>
      <c r="AX159" s="28">
        <v>4</v>
      </c>
      <c r="AY159" s="29">
        <v>79.900000000000006</v>
      </c>
      <c r="AZ159" s="29">
        <v>7.4</v>
      </c>
      <c r="BA159" s="30">
        <v>118</v>
      </c>
      <c r="BB159" s="29">
        <v>4.0999999999999996</v>
      </c>
      <c r="BC159" s="29">
        <v>-8.1999999999999993</v>
      </c>
      <c r="BD159" s="31">
        <v>8.3000000000000007</v>
      </c>
      <c r="BE159" s="30">
        <v>388</v>
      </c>
      <c r="BF159" s="32">
        <v>57</v>
      </c>
      <c r="BG159" s="30">
        <v>74</v>
      </c>
      <c r="BH159" s="30">
        <v>17193</v>
      </c>
      <c r="BI159" s="33">
        <v>3893</v>
      </c>
      <c r="BJ159" s="33">
        <v>130</v>
      </c>
      <c r="BK159" s="33">
        <v>3507</v>
      </c>
      <c r="BL159" s="33">
        <v>-218</v>
      </c>
      <c r="BM159" s="33">
        <v>1431</v>
      </c>
      <c r="BN159" s="34">
        <v>20.75</v>
      </c>
      <c r="BO159" s="33">
        <v>35</v>
      </c>
      <c r="BP159" s="33">
        <v>70</v>
      </c>
      <c r="BQ159" s="33">
        <v>-5056</v>
      </c>
      <c r="BR159" s="35">
        <v>4186</v>
      </c>
      <c r="BS159" s="35">
        <v>58</v>
      </c>
      <c r="BT159" s="35">
        <v>88</v>
      </c>
      <c r="BU159" s="36">
        <v>0.9</v>
      </c>
      <c r="BV159" s="36">
        <v>21.2</v>
      </c>
      <c r="BW159" s="36">
        <v>6</v>
      </c>
      <c r="BX159" s="36">
        <v>0.5</v>
      </c>
      <c r="BY159" s="36">
        <v>5.2</v>
      </c>
      <c r="BZ159" s="36">
        <v>66.8</v>
      </c>
      <c r="CA159" s="37">
        <v>67.3</v>
      </c>
      <c r="CB159" s="37">
        <v>16.5</v>
      </c>
      <c r="CC159" s="38">
        <v>105</v>
      </c>
      <c r="CD159" s="38">
        <v>1110</v>
      </c>
      <c r="CE159" s="38">
        <v>2</v>
      </c>
      <c r="CF159" s="38">
        <v>65</v>
      </c>
      <c r="CG159" s="38">
        <v>2</v>
      </c>
      <c r="CH159" s="38">
        <v>3834</v>
      </c>
      <c r="CI159" s="37">
        <v>37.700000000000003</v>
      </c>
      <c r="CJ159" s="37">
        <v>0.7</v>
      </c>
      <c r="CK159" s="37">
        <v>-0.1</v>
      </c>
      <c r="CL159" s="39" t="s">
        <v>1206</v>
      </c>
    </row>
    <row r="160" spans="1:90">
      <c r="A160" s="42"/>
      <c r="B160" s="21" t="s">
        <v>1301</v>
      </c>
      <c r="C160" s="22" t="s">
        <v>1302</v>
      </c>
      <c r="D160" s="23" t="s">
        <v>454</v>
      </c>
      <c r="E160" s="23" t="s">
        <v>1303</v>
      </c>
      <c r="F160" s="24" t="s">
        <v>1304</v>
      </c>
      <c r="G160" s="23" t="s">
        <v>1305</v>
      </c>
      <c r="H160" s="23" t="s">
        <v>1306</v>
      </c>
      <c r="I160" s="25" t="s">
        <v>1307</v>
      </c>
      <c r="J160" s="26">
        <v>62.472928600000003</v>
      </c>
      <c r="K160" s="27">
        <v>21.3370234</v>
      </c>
      <c r="L160" s="26">
        <v>9443</v>
      </c>
      <c r="M160" s="26">
        <v>0</v>
      </c>
      <c r="N160" s="26">
        <v>6.1</v>
      </c>
      <c r="O160" s="26">
        <v>0</v>
      </c>
      <c r="P160" s="26">
        <v>0</v>
      </c>
      <c r="Q160" s="26">
        <v>0</v>
      </c>
      <c r="R160" s="26">
        <v>0</v>
      </c>
      <c r="S160" s="26">
        <v>90.6</v>
      </c>
      <c r="T160" s="26">
        <v>3.3</v>
      </c>
      <c r="U160" s="26">
        <v>0</v>
      </c>
      <c r="V160" s="26">
        <v>0</v>
      </c>
      <c r="W160" s="26">
        <v>0</v>
      </c>
      <c r="X160" s="26">
        <v>0</v>
      </c>
      <c r="Y160" s="26">
        <v>0</v>
      </c>
      <c r="Z160" s="26">
        <v>0</v>
      </c>
      <c r="AA160" s="26">
        <v>0</v>
      </c>
      <c r="AB160" s="26">
        <v>0</v>
      </c>
      <c r="AC160" s="26">
        <v>0</v>
      </c>
      <c r="AD160" s="26">
        <v>0</v>
      </c>
      <c r="AE160" s="26">
        <v>2</v>
      </c>
      <c r="AF160" s="26">
        <v>0</v>
      </c>
      <c r="AG160" s="26">
        <v>0</v>
      </c>
      <c r="AH160" s="26">
        <v>0</v>
      </c>
      <c r="AI160" s="26">
        <v>0</v>
      </c>
      <c r="AJ160" s="26">
        <v>32</v>
      </c>
      <c r="AK160" s="26">
        <v>1</v>
      </c>
      <c r="AL160" s="26">
        <v>0</v>
      </c>
      <c r="AM160" s="26">
        <v>0</v>
      </c>
      <c r="AN160" s="26">
        <v>0</v>
      </c>
      <c r="AO160" s="26">
        <v>0</v>
      </c>
      <c r="AP160" s="26">
        <v>0</v>
      </c>
      <c r="AQ160" s="26">
        <v>0</v>
      </c>
      <c r="AR160" s="26">
        <v>0</v>
      </c>
      <c r="AS160" s="26">
        <v>0</v>
      </c>
      <c r="AT160" s="28">
        <v>0</v>
      </c>
      <c r="AU160" s="28">
        <v>5</v>
      </c>
      <c r="AV160" s="28">
        <v>3</v>
      </c>
      <c r="AW160" s="28">
        <v>5</v>
      </c>
      <c r="AX160" s="28">
        <v>4</v>
      </c>
      <c r="AY160" s="29">
        <v>79.400000000000006</v>
      </c>
      <c r="AZ160" s="29">
        <v>5.5</v>
      </c>
      <c r="BA160" s="30">
        <v>125</v>
      </c>
      <c r="BB160" s="29">
        <v>0.1</v>
      </c>
      <c r="BC160" s="29">
        <v>-9.6</v>
      </c>
      <c r="BD160" s="31">
        <v>-0.9</v>
      </c>
      <c r="BE160" s="30">
        <v>266</v>
      </c>
      <c r="BF160" s="32">
        <v>102.4</v>
      </c>
      <c r="BG160" s="30">
        <v>111</v>
      </c>
      <c r="BH160" s="30">
        <v>13305</v>
      </c>
      <c r="BI160" s="33">
        <v>3294</v>
      </c>
      <c r="BJ160" s="33">
        <v>249</v>
      </c>
      <c r="BK160" s="33">
        <v>2133</v>
      </c>
      <c r="BL160" s="33">
        <v>-148</v>
      </c>
      <c r="BM160" s="33">
        <v>2508</v>
      </c>
      <c r="BN160" s="34">
        <v>21</v>
      </c>
      <c r="BO160" s="33">
        <v>57</v>
      </c>
      <c r="BP160" s="33">
        <v>44</v>
      </c>
      <c r="BQ160" s="33">
        <v>-5553</v>
      </c>
      <c r="BR160" s="35">
        <v>4345</v>
      </c>
      <c r="BS160" s="35">
        <v>55</v>
      </c>
      <c r="BT160" s="35">
        <v>70</v>
      </c>
      <c r="BU160" s="36">
        <v>1.2</v>
      </c>
      <c r="BV160" s="36">
        <v>18.2</v>
      </c>
      <c r="BW160" s="36">
        <v>5.8</v>
      </c>
      <c r="BX160" s="36">
        <v>0.7</v>
      </c>
      <c r="BY160" s="36">
        <v>22</v>
      </c>
      <c r="BZ160" s="36">
        <v>73</v>
      </c>
      <c r="CA160" s="37">
        <v>64.099999999999994</v>
      </c>
      <c r="CB160" s="37">
        <v>25.6</v>
      </c>
      <c r="CC160" s="38">
        <v>180</v>
      </c>
      <c r="CD160" s="38">
        <v>995</v>
      </c>
      <c r="CE160" s="38">
        <v>3</v>
      </c>
      <c r="CF160" s="38">
        <v>63</v>
      </c>
      <c r="CG160" s="38">
        <v>3</v>
      </c>
      <c r="CH160" s="38">
        <v>1546</v>
      </c>
      <c r="CI160" s="37">
        <v>49.8</v>
      </c>
      <c r="CJ160" s="37">
        <v>0.9</v>
      </c>
      <c r="CK160" s="37">
        <v>-0.2</v>
      </c>
      <c r="CL160" s="39" t="s">
        <v>1308</v>
      </c>
    </row>
    <row r="161" spans="1:90">
      <c r="A161" s="42"/>
      <c r="B161" s="21" t="s">
        <v>1396</v>
      </c>
      <c r="C161" s="22" t="s">
        <v>1397</v>
      </c>
      <c r="D161" s="23" t="s">
        <v>454</v>
      </c>
      <c r="E161" s="23" t="s">
        <v>1398</v>
      </c>
      <c r="F161" s="24" t="s">
        <v>1399</v>
      </c>
      <c r="G161" s="23" t="s">
        <v>1400</v>
      </c>
      <c r="H161" s="23" t="s">
        <v>1401</v>
      </c>
      <c r="I161" s="25" t="s">
        <v>1402</v>
      </c>
      <c r="J161" s="26">
        <v>63.600478000000003</v>
      </c>
      <c r="K161" s="27">
        <v>22.793636899999999</v>
      </c>
      <c r="L161" s="26">
        <v>11072</v>
      </c>
      <c r="M161" s="26">
        <v>0</v>
      </c>
      <c r="N161" s="26">
        <v>7.1</v>
      </c>
      <c r="O161" s="26">
        <v>1.1000000000000001</v>
      </c>
      <c r="P161" s="26">
        <v>1.2</v>
      </c>
      <c r="Q161" s="26">
        <v>0</v>
      </c>
      <c r="R161" s="26">
        <v>0</v>
      </c>
      <c r="S161" s="26">
        <v>63.4</v>
      </c>
      <c r="T161" s="26">
        <v>27.1</v>
      </c>
      <c r="U161" s="26">
        <v>0</v>
      </c>
      <c r="V161" s="26">
        <v>0</v>
      </c>
      <c r="W161" s="26">
        <v>0</v>
      </c>
      <c r="X161" s="26">
        <v>0</v>
      </c>
      <c r="Y161" s="26">
        <v>0</v>
      </c>
      <c r="Z161" s="26">
        <v>0</v>
      </c>
      <c r="AA161" s="26">
        <v>0</v>
      </c>
      <c r="AB161" s="26">
        <v>0</v>
      </c>
      <c r="AC161" s="26">
        <v>0</v>
      </c>
      <c r="AD161" s="26">
        <v>0</v>
      </c>
      <c r="AE161" s="26">
        <v>2</v>
      </c>
      <c r="AF161" s="26">
        <v>0</v>
      </c>
      <c r="AG161" s="26">
        <v>0</v>
      </c>
      <c r="AH161" s="26">
        <v>0</v>
      </c>
      <c r="AI161" s="26">
        <v>0</v>
      </c>
      <c r="AJ161" s="26">
        <v>23</v>
      </c>
      <c r="AK161" s="26">
        <v>10</v>
      </c>
      <c r="AL161" s="26">
        <v>0</v>
      </c>
      <c r="AM161" s="26">
        <v>0</v>
      </c>
      <c r="AN161" s="26">
        <v>0</v>
      </c>
      <c r="AO161" s="26">
        <v>0</v>
      </c>
      <c r="AP161" s="26">
        <v>0</v>
      </c>
      <c r="AQ161" s="26">
        <v>0</v>
      </c>
      <c r="AR161" s="26">
        <v>0</v>
      </c>
      <c r="AS161" s="26">
        <v>0</v>
      </c>
      <c r="AT161" s="28">
        <v>0</v>
      </c>
      <c r="AU161" s="28">
        <v>5</v>
      </c>
      <c r="AV161" s="28">
        <v>4</v>
      </c>
      <c r="AW161" s="28">
        <v>5</v>
      </c>
      <c r="AX161" s="28">
        <v>3</v>
      </c>
      <c r="AY161" s="29">
        <v>82.1</v>
      </c>
      <c r="AZ161" s="29">
        <v>4.5</v>
      </c>
      <c r="BA161" s="30">
        <v>120</v>
      </c>
      <c r="BB161" s="29">
        <v>1.6</v>
      </c>
      <c r="BC161" s="29">
        <v>-6.1</v>
      </c>
      <c r="BD161" s="31">
        <v>5</v>
      </c>
      <c r="BE161" s="30">
        <v>310</v>
      </c>
      <c r="BF161" s="32">
        <v>82.1</v>
      </c>
      <c r="BG161" s="30">
        <v>70</v>
      </c>
      <c r="BH161" s="30">
        <v>13381</v>
      </c>
      <c r="BI161" s="33">
        <v>3261</v>
      </c>
      <c r="BJ161" s="33">
        <v>318</v>
      </c>
      <c r="BK161" s="33">
        <v>1850</v>
      </c>
      <c r="BL161" s="33">
        <v>-185</v>
      </c>
      <c r="BM161" s="33">
        <v>2205</v>
      </c>
      <c r="BN161" s="34">
        <v>20.5</v>
      </c>
      <c r="BO161" s="33">
        <v>55</v>
      </c>
      <c r="BP161" s="33">
        <v>40</v>
      </c>
      <c r="BQ161" s="33">
        <v>-5291</v>
      </c>
      <c r="BR161" s="35">
        <v>3252</v>
      </c>
      <c r="BS161" s="35">
        <v>53</v>
      </c>
      <c r="BT161" s="35">
        <v>139</v>
      </c>
      <c r="BU161" s="36">
        <v>1.3</v>
      </c>
      <c r="BV161" s="36">
        <v>21.3</v>
      </c>
      <c r="BW161" s="36">
        <v>7.8</v>
      </c>
      <c r="BX161" s="36">
        <v>0.3</v>
      </c>
      <c r="BY161" s="36">
        <v>6.5</v>
      </c>
      <c r="BZ161" s="36">
        <v>68.8</v>
      </c>
      <c r="CA161" s="37">
        <v>75.3</v>
      </c>
      <c r="CB161" s="37">
        <v>18.2</v>
      </c>
      <c r="CC161" s="38">
        <v>82</v>
      </c>
      <c r="CD161" s="38">
        <v>1379</v>
      </c>
      <c r="CE161" s="38">
        <v>2</v>
      </c>
      <c r="CF161" s="38">
        <v>59</v>
      </c>
      <c r="CG161" s="38">
        <v>3</v>
      </c>
      <c r="CH161" s="38">
        <v>798</v>
      </c>
      <c r="CI161" s="37">
        <v>40.5</v>
      </c>
      <c r="CJ161" s="37">
        <v>0.7</v>
      </c>
      <c r="CK161" s="37">
        <v>-0.5</v>
      </c>
      <c r="CL161" s="39" t="s">
        <v>1403</v>
      </c>
    </row>
    <row r="162" spans="1:90">
      <c r="A162" s="42"/>
      <c r="B162" s="21" t="s">
        <v>1453</v>
      </c>
      <c r="C162" s="22" t="s">
        <v>1454</v>
      </c>
      <c r="D162" s="23" t="s">
        <v>454</v>
      </c>
      <c r="E162" s="23" t="s">
        <v>1455</v>
      </c>
      <c r="F162" s="24" t="s">
        <v>1456</v>
      </c>
      <c r="G162" s="23" t="s">
        <v>1457</v>
      </c>
      <c r="H162" s="23" t="s">
        <v>1458</v>
      </c>
      <c r="I162" s="25" t="s">
        <v>1459</v>
      </c>
      <c r="J162" s="26">
        <v>63.674568299999997</v>
      </c>
      <c r="K162" s="27">
        <v>22.703681400000001</v>
      </c>
      <c r="L162" s="26">
        <v>19354</v>
      </c>
      <c r="M162" s="26">
        <v>3.8</v>
      </c>
      <c r="N162" s="26">
        <v>19.899999999999999</v>
      </c>
      <c r="O162" s="26">
        <v>3.4</v>
      </c>
      <c r="P162" s="26">
        <v>3.2</v>
      </c>
      <c r="Q162" s="26">
        <v>2.9</v>
      </c>
      <c r="R162" s="26">
        <v>7.4</v>
      </c>
      <c r="S162" s="26">
        <v>39.4</v>
      </c>
      <c r="T162" s="26">
        <v>9.6</v>
      </c>
      <c r="U162" s="26">
        <v>0</v>
      </c>
      <c r="V162" s="26">
        <v>0</v>
      </c>
      <c r="W162" s="26">
        <v>0</v>
      </c>
      <c r="X162" s="26">
        <v>0</v>
      </c>
      <c r="Y162" s="26">
        <v>0</v>
      </c>
      <c r="Z162" s="26">
        <v>0</v>
      </c>
      <c r="AA162" s="26">
        <v>0</v>
      </c>
      <c r="AB162" s="26">
        <v>0</v>
      </c>
      <c r="AC162" s="26">
        <v>10.4</v>
      </c>
      <c r="AD162" s="26">
        <v>1</v>
      </c>
      <c r="AE162" s="26">
        <v>9</v>
      </c>
      <c r="AF162" s="26">
        <v>1</v>
      </c>
      <c r="AG162" s="26">
        <v>1</v>
      </c>
      <c r="AH162" s="26">
        <v>1</v>
      </c>
      <c r="AI162" s="26">
        <v>3</v>
      </c>
      <c r="AJ162" s="26">
        <v>18</v>
      </c>
      <c r="AK162" s="26">
        <v>4</v>
      </c>
      <c r="AL162" s="26">
        <v>0</v>
      </c>
      <c r="AM162" s="26">
        <v>0</v>
      </c>
      <c r="AN162" s="26">
        <v>0</v>
      </c>
      <c r="AO162" s="26">
        <v>0</v>
      </c>
      <c r="AP162" s="26">
        <v>0</v>
      </c>
      <c r="AQ162" s="26">
        <v>0</v>
      </c>
      <c r="AR162" s="26">
        <v>0</v>
      </c>
      <c r="AS162" s="26">
        <v>0</v>
      </c>
      <c r="AT162" s="28">
        <v>5</v>
      </c>
      <c r="AU162" s="28">
        <v>4.5</v>
      </c>
      <c r="AV162" s="28">
        <v>4</v>
      </c>
      <c r="AW162" s="28">
        <v>3</v>
      </c>
      <c r="AX162" s="28">
        <v>3</v>
      </c>
      <c r="AY162" s="29">
        <v>71.099999999999994</v>
      </c>
      <c r="AZ162" s="29">
        <v>11</v>
      </c>
      <c r="BA162" s="30">
        <v>147</v>
      </c>
      <c r="BB162" s="29">
        <v>-1.5</v>
      </c>
      <c r="BC162" s="29">
        <v>-6.1</v>
      </c>
      <c r="BD162" s="31">
        <v>-0.1</v>
      </c>
      <c r="BE162" s="30">
        <v>317</v>
      </c>
      <c r="BF162" s="32">
        <v>133</v>
      </c>
      <c r="BG162" s="30">
        <v>67</v>
      </c>
      <c r="BH162" s="30">
        <v>16355</v>
      </c>
      <c r="BI162" s="33">
        <v>4127</v>
      </c>
      <c r="BJ162" s="33">
        <v>302</v>
      </c>
      <c r="BK162" s="33">
        <v>2197</v>
      </c>
      <c r="BL162" s="33">
        <v>-499</v>
      </c>
      <c r="BM162" s="33">
        <v>1915</v>
      </c>
      <c r="BN162" s="34">
        <v>21.25</v>
      </c>
      <c r="BO162" s="33">
        <v>63</v>
      </c>
      <c r="BP162" s="33">
        <v>37</v>
      </c>
      <c r="BQ162" s="33">
        <v>-5656</v>
      </c>
      <c r="BR162" s="35">
        <v>5879</v>
      </c>
      <c r="BS162" s="35">
        <v>97</v>
      </c>
      <c r="BT162" s="35">
        <v>132</v>
      </c>
      <c r="BU162" s="36">
        <v>1.3</v>
      </c>
      <c r="BV162" s="36">
        <v>21</v>
      </c>
      <c r="BW162" s="36">
        <v>13.3</v>
      </c>
      <c r="BX162" s="36">
        <v>1.5</v>
      </c>
      <c r="BY162" s="36">
        <v>11.3</v>
      </c>
      <c r="BZ162" s="36">
        <v>68</v>
      </c>
      <c r="CA162" s="37">
        <v>63.5</v>
      </c>
      <c r="CB162" s="37">
        <v>22.6</v>
      </c>
      <c r="CC162" s="38">
        <v>232</v>
      </c>
      <c r="CD162" s="38">
        <v>1002</v>
      </c>
      <c r="CE162" s="38">
        <v>4</v>
      </c>
      <c r="CF162" s="38">
        <v>224</v>
      </c>
      <c r="CG162" s="38">
        <v>9</v>
      </c>
      <c r="CH162" s="38">
        <v>1223</v>
      </c>
      <c r="CI162" s="37">
        <v>40</v>
      </c>
      <c r="CJ162" s="37">
        <v>3.5</v>
      </c>
      <c r="CK162" s="37">
        <v>-0.9</v>
      </c>
      <c r="CL162" s="39" t="s">
        <v>1460</v>
      </c>
    </row>
    <row r="163" spans="1:90">
      <c r="A163" s="42"/>
      <c r="B163" s="21" t="s">
        <v>2075</v>
      </c>
      <c r="C163" s="22" t="s">
        <v>2076</v>
      </c>
      <c r="D163" s="23" t="s">
        <v>454</v>
      </c>
      <c r="E163" s="23" t="s">
        <v>2077</v>
      </c>
      <c r="F163" s="24" t="s">
        <v>2078</v>
      </c>
      <c r="G163" s="23" t="s">
        <v>2079</v>
      </c>
      <c r="H163" s="23" t="s">
        <v>2080</v>
      </c>
      <c r="I163" s="25" t="s">
        <v>2081</v>
      </c>
      <c r="J163" s="26">
        <v>63.521757999999998</v>
      </c>
      <c r="K163" s="27">
        <v>22.530552</v>
      </c>
      <c r="L163" s="26">
        <v>7501</v>
      </c>
      <c r="M163" s="26">
        <v>0</v>
      </c>
      <c r="N163" s="26">
        <v>18.100000000000001</v>
      </c>
      <c r="O163" s="26">
        <v>1.3</v>
      </c>
      <c r="P163" s="26">
        <v>4.8</v>
      </c>
      <c r="Q163" s="26">
        <v>0</v>
      </c>
      <c r="R163" s="26">
        <v>0</v>
      </c>
      <c r="S163" s="26">
        <v>72.099999999999994</v>
      </c>
      <c r="T163" s="26">
        <v>3.8</v>
      </c>
      <c r="U163" s="26">
        <v>0</v>
      </c>
      <c r="V163" s="26">
        <v>0</v>
      </c>
      <c r="W163" s="26">
        <v>0</v>
      </c>
      <c r="X163" s="26">
        <v>0</v>
      </c>
      <c r="Y163" s="26">
        <v>0</v>
      </c>
      <c r="Z163" s="26">
        <v>0</v>
      </c>
      <c r="AA163" s="26">
        <v>0</v>
      </c>
      <c r="AB163" s="26">
        <v>0</v>
      </c>
      <c r="AC163" s="26">
        <v>0</v>
      </c>
      <c r="AD163" s="26">
        <v>0</v>
      </c>
      <c r="AE163" s="26">
        <v>5</v>
      </c>
      <c r="AF163" s="26">
        <v>0</v>
      </c>
      <c r="AG163" s="26">
        <v>1</v>
      </c>
      <c r="AH163" s="26">
        <v>0</v>
      </c>
      <c r="AI163" s="26">
        <v>0</v>
      </c>
      <c r="AJ163" s="26">
        <v>20</v>
      </c>
      <c r="AK163" s="26">
        <v>1</v>
      </c>
      <c r="AL163" s="26">
        <v>0</v>
      </c>
      <c r="AM163" s="26">
        <v>0</v>
      </c>
      <c r="AN163" s="26">
        <v>0</v>
      </c>
      <c r="AO163" s="26">
        <v>0</v>
      </c>
      <c r="AP163" s="26">
        <v>0</v>
      </c>
      <c r="AQ163" s="26">
        <v>0</v>
      </c>
      <c r="AR163" s="26">
        <v>0</v>
      </c>
      <c r="AS163" s="26">
        <v>0</v>
      </c>
      <c r="AT163" s="28">
        <v>0</v>
      </c>
      <c r="AU163" s="28">
        <v>5</v>
      </c>
      <c r="AV163" s="28">
        <v>3</v>
      </c>
      <c r="AW163" s="28">
        <v>5</v>
      </c>
      <c r="AX163" s="28">
        <v>4</v>
      </c>
      <c r="AY163" s="29">
        <v>79.900000000000006</v>
      </c>
      <c r="AZ163" s="29">
        <v>5.2</v>
      </c>
      <c r="BA163" s="30">
        <v>123</v>
      </c>
      <c r="BB163" s="29">
        <v>0.6</v>
      </c>
      <c r="BC163" s="29">
        <v>-6.8</v>
      </c>
      <c r="BD163" s="31">
        <v>2.2000000000000002</v>
      </c>
      <c r="BE163" s="30">
        <v>297</v>
      </c>
      <c r="BF163" s="32">
        <v>96.6</v>
      </c>
      <c r="BG163" s="30">
        <v>96</v>
      </c>
      <c r="BH163" s="30">
        <v>13855</v>
      </c>
      <c r="BI163" s="33">
        <v>3691</v>
      </c>
      <c r="BJ163" s="33">
        <v>627</v>
      </c>
      <c r="BK163" s="33">
        <v>2627</v>
      </c>
      <c r="BL163" s="33">
        <v>-662</v>
      </c>
      <c r="BM163" s="33">
        <v>2091</v>
      </c>
      <c r="BN163" s="34">
        <v>21</v>
      </c>
      <c r="BO163" s="33">
        <v>60</v>
      </c>
      <c r="BP163" s="33">
        <v>51</v>
      </c>
      <c r="BQ163" s="33">
        <v>-5717</v>
      </c>
      <c r="BR163" s="35">
        <v>5289</v>
      </c>
      <c r="BS163" s="35">
        <v>69</v>
      </c>
      <c r="BT163" s="35">
        <v>86</v>
      </c>
      <c r="BU163" s="36">
        <v>1.2</v>
      </c>
      <c r="BV163" s="36">
        <v>25.8</v>
      </c>
      <c r="BW163" s="36">
        <v>5.8</v>
      </c>
      <c r="BX163" s="36">
        <v>0.5</v>
      </c>
      <c r="BY163" s="36">
        <v>9.3000000000000007</v>
      </c>
      <c r="BZ163" s="36">
        <v>71</v>
      </c>
      <c r="CA163" s="37">
        <v>69</v>
      </c>
      <c r="CB163" s="37">
        <v>25.5</v>
      </c>
      <c r="CC163" s="38">
        <v>91</v>
      </c>
      <c r="CD163" s="38">
        <v>1058</v>
      </c>
      <c r="CE163" s="38">
        <v>3</v>
      </c>
      <c r="CF163" s="38">
        <v>69</v>
      </c>
      <c r="CG163" s="38">
        <v>3</v>
      </c>
      <c r="CH163" s="38">
        <v>1789</v>
      </c>
      <c r="CI163" s="37">
        <v>39.1</v>
      </c>
      <c r="CJ163" s="37">
        <v>1.1000000000000001</v>
      </c>
      <c r="CK163" s="37">
        <v>-0.6</v>
      </c>
      <c r="CL163" s="39" t="s">
        <v>2082</v>
      </c>
    </row>
    <row r="164" spans="1:90">
      <c r="A164" s="42"/>
      <c r="B164" s="21" t="s">
        <v>2098</v>
      </c>
      <c r="C164" s="22" t="s">
        <v>2099</v>
      </c>
      <c r="D164" s="23" t="s">
        <v>454</v>
      </c>
      <c r="E164" s="23" t="s">
        <v>2100</v>
      </c>
      <c r="F164" s="24" t="s">
        <v>2101</v>
      </c>
      <c r="G164" s="23" t="s">
        <v>2102</v>
      </c>
      <c r="H164" s="23" t="s">
        <v>2103</v>
      </c>
      <c r="I164" s="25" t="s">
        <v>2104</v>
      </c>
      <c r="J164" s="26">
        <v>63.095131899999998</v>
      </c>
      <c r="K164" s="27">
        <v>21.616491799999999</v>
      </c>
      <c r="L164" s="26">
        <v>67605</v>
      </c>
      <c r="M164" s="26">
        <v>21.5</v>
      </c>
      <c r="N164" s="26">
        <v>20.3</v>
      </c>
      <c r="O164" s="26">
        <v>13.2</v>
      </c>
      <c r="P164" s="26">
        <v>6.1</v>
      </c>
      <c r="Q164" s="26">
        <v>4.4000000000000004</v>
      </c>
      <c r="R164" s="26">
        <v>6.9</v>
      </c>
      <c r="S164" s="26">
        <v>22.5</v>
      </c>
      <c r="T164" s="26">
        <v>4.5</v>
      </c>
      <c r="U164" s="26">
        <v>0.1</v>
      </c>
      <c r="V164" s="26">
        <v>0</v>
      </c>
      <c r="W164" s="26">
        <v>0</v>
      </c>
      <c r="X164" s="26">
        <v>0.2</v>
      </c>
      <c r="Y164" s="26">
        <v>0</v>
      </c>
      <c r="Z164" s="26">
        <v>0</v>
      </c>
      <c r="AA164" s="26">
        <v>0.2</v>
      </c>
      <c r="AB164" s="26">
        <v>0</v>
      </c>
      <c r="AC164" s="26">
        <v>0</v>
      </c>
      <c r="AD164" s="26">
        <v>15</v>
      </c>
      <c r="AE164" s="26">
        <v>14</v>
      </c>
      <c r="AF164" s="26">
        <v>9</v>
      </c>
      <c r="AG164" s="26">
        <v>4</v>
      </c>
      <c r="AH164" s="26">
        <v>3</v>
      </c>
      <c r="AI164" s="26">
        <v>4</v>
      </c>
      <c r="AJ164" s="26">
        <v>15</v>
      </c>
      <c r="AK164" s="26">
        <v>3</v>
      </c>
      <c r="AL164" s="26">
        <v>0</v>
      </c>
      <c r="AM164" s="26">
        <v>0</v>
      </c>
      <c r="AN164" s="26">
        <v>0</v>
      </c>
      <c r="AO164" s="26">
        <v>0</v>
      </c>
      <c r="AP164" s="26">
        <v>0</v>
      </c>
      <c r="AQ164" s="26">
        <v>0</v>
      </c>
      <c r="AR164" s="26">
        <v>0</v>
      </c>
      <c r="AS164" s="26">
        <v>0</v>
      </c>
      <c r="AT164" s="28">
        <v>0</v>
      </c>
      <c r="AU164" s="28">
        <v>5</v>
      </c>
      <c r="AV164" s="28">
        <v>3</v>
      </c>
      <c r="AW164" s="28">
        <v>4</v>
      </c>
      <c r="AX164" s="28">
        <v>4</v>
      </c>
      <c r="AY164" s="29">
        <v>68.2</v>
      </c>
      <c r="AZ164" s="29">
        <v>12.2</v>
      </c>
      <c r="BA164" s="30">
        <v>133</v>
      </c>
      <c r="BB164" s="29">
        <v>5.0999999999999996</v>
      </c>
      <c r="BC164" s="29">
        <v>-5.4</v>
      </c>
      <c r="BD164" s="31">
        <v>8.6</v>
      </c>
      <c r="BE164" s="30">
        <v>385</v>
      </c>
      <c r="BF164" s="32">
        <v>126.6</v>
      </c>
      <c r="BG164" s="30">
        <v>54</v>
      </c>
      <c r="BH164" s="30">
        <v>17243</v>
      </c>
      <c r="BI164" s="33">
        <v>4114</v>
      </c>
      <c r="BJ164" s="33">
        <v>463</v>
      </c>
      <c r="BK164" s="33">
        <v>3658</v>
      </c>
      <c r="BL164" s="33">
        <v>-454</v>
      </c>
      <c r="BM164" s="33">
        <v>1474</v>
      </c>
      <c r="BN164" s="34">
        <v>20</v>
      </c>
      <c r="BO164" s="33">
        <v>47</v>
      </c>
      <c r="BP164" s="33">
        <v>64</v>
      </c>
      <c r="BQ164" s="33">
        <v>-5575</v>
      </c>
      <c r="BR164" s="35">
        <v>6215</v>
      </c>
      <c r="BS164" s="35">
        <v>98</v>
      </c>
      <c r="BT164" s="35">
        <v>88</v>
      </c>
      <c r="BU164" s="36">
        <v>0.8</v>
      </c>
      <c r="BV164" s="36">
        <v>14.8</v>
      </c>
      <c r="BW164" s="36">
        <v>11.9</v>
      </c>
      <c r="BX164" s="36">
        <v>2.4</v>
      </c>
      <c r="BY164" s="36">
        <v>6.2</v>
      </c>
      <c r="BZ164" s="36">
        <v>53.4</v>
      </c>
      <c r="CA164" s="37">
        <v>58.4</v>
      </c>
      <c r="CB164" s="37">
        <v>20.100000000000001</v>
      </c>
      <c r="CC164" s="38">
        <v>299</v>
      </c>
      <c r="CD164" s="38">
        <v>900</v>
      </c>
      <c r="CE164" s="38">
        <v>5</v>
      </c>
      <c r="CF164" s="38">
        <v>127</v>
      </c>
      <c r="CG164" s="38">
        <v>8</v>
      </c>
      <c r="CH164" s="38">
        <v>1818</v>
      </c>
      <c r="CI164" s="37">
        <v>31.8</v>
      </c>
      <c r="CJ164" s="37">
        <v>2</v>
      </c>
      <c r="CK164" s="37">
        <v>0</v>
      </c>
      <c r="CL164" s="39" t="s">
        <v>2105</v>
      </c>
    </row>
    <row r="165" spans="1:90">
      <c r="A165" s="42"/>
      <c r="B165" s="21" t="s">
        <v>2208</v>
      </c>
      <c r="C165" s="22" t="s">
        <v>2209</v>
      </c>
      <c r="D165" s="23" t="s">
        <v>454</v>
      </c>
      <c r="E165" s="23" t="s">
        <v>2210</v>
      </c>
      <c r="F165" s="24" t="s">
        <v>2211</v>
      </c>
      <c r="G165" s="23" t="s">
        <v>2212</v>
      </c>
      <c r="H165" s="23" t="s">
        <v>2213</v>
      </c>
      <c r="I165" s="25" t="s">
        <v>2214</v>
      </c>
      <c r="J165" s="26">
        <v>63.129632700000002</v>
      </c>
      <c r="K165" s="27">
        <v>22.251419500000001</v>
      </c>
      <c r="L165" s="26">
        <v>6663</v>
      </c>
      <c r="M165" s="26">
        <v>1.3</v>
      </c>
      <c r="N165" s="26">
        <v>5.8</v>
      </c>
      <c r="O165" s="26">
        <v>0</v>
      </c>
      <c r="P165" s="26">
        <v>0</v>
      </c>
      <c r="Q165" s="26">
        <v>0</v>
      </c>
      <c r="R165" s="26">
        <v>1.5</v>
      </c>
      <c r="S165" s="26">
        <v>88.1</v>
      </c>
      <c r="T165" s="26">
        <v>3</v>
      </c>
      <c r="U165" s="26">
        <v>0</v>
      </c>
      <c r="V165" s="26">
        <v>0</v>
      </c>
      <c r="W165" s="26">
        <v>0</v>
      </c>
      <c r="X165" s="26">
        <v>0</v>
      </c>
      <c r="Y165" s="26">
        <v>0</v>
      </c>
      <c r="Z165" s="26">
        <v>0</v>
      </c>
      <c r="AA165" s="26">
        <v>0</v>
      </c>
      <c r="AB165" s="26">
        <v>0</v>
      </c>
      <c r="AC165" s="26">
        <v>0.4</v>
      </c>
      <c r="AD165" s="26">
        <v>0</v>
      </c>
      <c r="AE165" s="26">
        <v>1</v>
      </c>
      <c r="AF165" s="26">
        <v>0</v>
      </c>
      <c r="AG165" s="26">
        <v>0</v>
      </c>
      <c r="AH165" s="26">
        <v>0</v>
      </c>
      <c r="AI165" s="26">
        <v>0</v>
      </c>
      <c r="AJ165" s="26">
        <v>26</v>
      </c>
      <c r="AK165" s="26">
        <v>0</v>
      </c>
      <c r="AL165" s="26">
        <v>0</v>
      </c>
      <c r="AM165" s="26">
        <v>0</v>
      </c>
      <c r="AN165" s="26">
        <v>0</v>
      </c>
      <c r="AO165" s="26">
        <v>0</v>
      </c>
      <c r="AP165" s="26">
        <v>0</v>
      </c>
      <c r="AQ165" s="26">
        <v>0</v>
      </c>
      <c r="AR165" s="26">
        <v>0</v>
      </c>
      <c r="AS165" s="26">
        <v>0</v>
      </c>
      <c r="AT165" s="28">
        <v>0</v>
      </c>
      <c r="AU165" s="28">
        <v>4.5</v>
      </c>
      <c r="AV165" s="28">
        <v>3</v>
      </c>
      <c r="AW165" s="28">
        <v>4</v>
      </c>
      <c r="AX165" s="28">
        <v>4</v>
      </c>
      <c r="AY165" s="29">
        <v>77.2</v>
      </c>
      <c r="AZ165" s="29">
        <v>7.9</v>
      </c>
      <c r="BA165" s="30">
        <v>131</v>
      </c>
      <c r="BB165" s="29">
        <v>-0.4</v>
      </c>
      <c r="BC165" s="29">
        <v>-11.9</v>
      </c>
      <c r="BD165" s="31">
        <v>1.5</v>
      </c>
      <c r="BE165" s="30">
        <v>306</v>
      </c>
      <c r="BF165" s="32">
        <v>87.3</v>
      </c>
      <c r="BG165" s="30">
        <v>94</v>
      </c>
      <c r="BH165" s="30">
        <v>13794</v>
      </c>
      <c r="BI165" s="33">
        <v>3553</v>
      </c>
      <c r="BJ165" s="33">
        <v>414</v>
      </c>
      <c r="BK165" s="33">
        <v>934</v>
      </c>
      <c r="BL165" s="33">
        <v>-263</v>
      </c>
      <c r="BM165" s="33">
        <v>2556</v>
      </c>
      <c r="BN165" s="34">
        <v>21</v>
      </c>
      <c r="BO165" s="33">
        <v>55</v>
      </c>
      <c r="BP165" s="33">
        <v>29</v>
      </c>
      <c r="BQ165" s="33">
        <v>-5844</v>
      </c>
      <c r="BR165" s="35">
        <v>4826</v>
      </c>
      <c r="BS165" s="35">
        <v>82</v>
      </c>
      <c r="BT165" s="35">
        <v>86</v>
      </c>
      <c r="BU165" s="36">
        <v>1.5</v>
      </c>
      <c r="BV165" s="36">
        <v>18.5</v>
      </c>
      <c r="BW165" s="36">
        <v>10.3</v>
      </c>
      <c r="BX165" s="36">
        <v>0.5</v>
      </c>
      <c r="BY165" s="36">
        <v>13.3</v>
      </c>
      <c r="BZ165" s="36">
        <v>71.400000000000006</v>
      </c>
      <c r="CA165" s="37">
        <v>67.7</v>
      </c>
      <c r="CB165" s="37">
        <v>29.3</v>
      </c>
      <c r="CC165" s="38">
        <v>84</v>
      </c>
      <c r="CD165" s="38">
        <v>1158</v>
      </c>
      <c r="CE165" s="38">
        <v>3</v>
      </c>
      <c r="CF165" s="38">
        <v>75</v>
      </c>
      <c r="CG165" s="38">
        <v>3</v>
      </c>
      <c r="CH165" s="38">
        <v>2459</v>
      </c>
      <c r="CI165" s="37">
        <v>43.6</v>
      </c>
      <c r="CJ165" s="37">
        <v>0.7</v>
      </c>
      <c r="CK165" s="37">
        <v>-1.2</v>
      </c>
      <c r="CL165" s="39" t="s">
        <v>2215</v>
      </c>
    </row>
    <row r="166" spans="1:90">
      <c r="A166" s="20">
        <v>146</v>
      </c>
      <c r="B166" s="21" t="s">
        <v>411</v>
      </c>
      <c r="C166" s="22" t="s">
        <v>412</v>
      </c>
      <c r="D166" s="23" t="s">
        <v>413</v>
      </c>
      <c r="E166" s="23" t="s">
        <v>414</v>
      </c>
      <c r="F166" s="24" t="s">
        <v>415</v>
      </c>
      <c r="G166" s="23" t="s">
        <v>416</v>
      </c>
      <c r="H166" s="23" t="s">
        <v>417</v>
      </c>
      <c r="I166" s="25" t="s">
        <v>418</v>
      </c>
      <c r="J166" s="26">
        <v>62.671745000000001</v>
      </c>
      <c r="K166" s="27">
        <v>30.932452399999999</v>
      </c>
      <c r="L166" s="26">
        <v>5214</v>
      </c>
      <c r="M166" s="26">
        <v>7.1</v>
      </c>
      <c r="N166" s="26">
        <v>25.8</v>
      </c>
      <c r="O166" s="26">
        <v>14.5</v>
      </c>
      <c r="P166" s="26">
        <v>41.5</v>
      </c>
      <c r="Q166" s="26">
        <v>0.3</v>
      </c>
      <c r="R166" s="26">
        <v>5.9</v>
      </c>
      <c r="S166" s="26">
        <v>0</v>
      </c>
      <c r="T166" s="26">
        <v>1.9</v>
      </c>
      <c r="U166" s="26">
        <v>0</v>
      </c>
      <c r="V166" s="26">
        <v>0</v>
      </c>
      <c r="W166" s="26">
        <v>0</v>
      </c>
      <c r="X166" s="26">
        <v>0</v>
      </c>
      <c r="Y166" s="26">
        <v>0</v>
      </c>
      <c r="Z166" s="26">
        <v>0</v>
      </c>
      <c r="AA166" s="26">
        <v>0</v>
      </c>
      <c r="AB166" s="26">
        <v>0</v>
      </c>
      <c r="AC166" s="26">
        <v>3.1</v>
      </c>
      <c r="AD166" s="26">
        <v>2</v>
      </c>
      <c r="AE166" s="26">
        <v>8</v>
      </c>
      <c r="AF166" s="26">
        <v>4</v>
      </c>
      <c r="AG166" s="26">
        <v>12</v>
      </c>
      <c r="AH166" s="26">
        <v>0</v>
      </c>
      <c r="AI166" s="26">
        <v>1</v>
      </c>
      <c r="AJ166" s="26">
        <v>0</v>
      </c>
      <c r="AK166" s="26">
        <v>0</v>
      </c>
      <c r="AL166" s="26">
        <v>0</v>
      </c>
      <c r="AM166" s="26">
        <v>0</v>
      </c>
      <c r="AN166" s="26">
        <v>0</v>
      </c>
      <c r="AO166" s="26">
        <v>0</v>
      </c>
      <c r="AP166" s="26">
        <v>0</v>
      </c>
      <c r="AQ166" s="26">
        <v>0</v>
      </c>
      <c r="AR166" s="26">
        <v>0</v>
      </c>
      <c r="AS166" s="26">
        <v>0</v>
      </c>
      <c r="AT166" s="28">
        <v>0</v>
      </c>
      <c r="AU166" s="28">
        <v>1</v>
      </c>
      <c r="AV166" s="28">
        <v>4</v>
      </c>
      <c r="AW166" s="28">
        <v>1</v>
      </c>
      <c r="AX166" s="28">
        <v>3</v>
      </c>
      <c r="AY166" s="29">
        <v>57.2</v>
      </c>
      <c r="AZ166" s="29">
        <v>22.8</v>
      </c>
      <c r="BA166" s="30">
        <v>228</v>
      </c>
      <c r="BB166" s="29">
        <v>-11.4</v>
      </c>
      <c r="BC166" s="29">
        <v>-33.9</v>
      </c>
      <c r="BD166" s="31">
        <v>-16.399999999999999</v>
      </c>
      <c r="BE166" s="30">
        <v>239</v>
      </c>
      <c r="BF166" s="32">
        <v>99.1</v>
      </c>
      <c r="BG166" s="30">
        <v>61</v>
      </c>
      <c r="BH166" s="30">
        <v>12196</v>
      </c>
      <c r="BI166" s="33">
        <v>3465</v>
      </c>
      <c r="BJ166" s="33">
        <v>591</v>
      </c>
      <c r="BK166" s="33">
        <v>1499</v>
      </c>
      <c r="BL166" s="33">
        <v>-535</v>
      </c>
      <c r="BM166" s="33">
        <v>4110</v>
      </c>
      <c r="BN166" s="34">
        <v>20.75</v>
      </c>
      <c r="BO166" s="33">
        <v>63</v>
      </c>
      <c r="BP166" s="33">
        <v>30</v>
      </c>
      <c r="BQ166" s="33">
        <v>-7302</v>
      </c>
      <c r="BR166" s="35">
        <v>8843</v>
      </c>
      <c r="BS166" s="35">
        <v>182</v>
      </c>
      <c r="BT166" s="35">
        <v>125</v>
      </c>
      <c r="BU166" s="36">
        <v>3.7</v>
      </c>
      <c r="BV166" s="36">
        <v>17.8</v>
      </c>
      <c r="BW166" s="36">
        <v>26.6</v>
      </c>
      <c r="BX166" s="36">
        <v>1.5</v>
      </c>
      <c r="BY166" s="36">
        <v>10.4</v>
      </c>
      <c r="BZ166" s="36">
        <v>81.400000000000006</v>
      </c>
      <c r="CA166" s="37">
        <v>58.5</v>
      </c>
      <c r="CB166" s="37">
        <v>35.700000000000003</v>
      </c>
      <c r="CC166" s="38">
        <v>103</v>
      </c>
      <c r="CD166" s="38">
        <v>969</v>
      </c>
      <c r="CE166" s="38">
        <v>1</v>
      </c>
      <c r="CF166" s="38">
        <v>142</v>
      </c>
      <c r="CG166" s="38">
        <v>5</v>
      </c>
      <c r="CH166" s="38">
        <v>1937</v>
      </c>
      <c r="CI166" s="37">
        <v>46.6</v>
      </c>
      <c r="CJ166" s="37">
        <v>6.5</v>
      </c>
      <c r="CK166" s="37">
        <v>-1</v>
      </c>
      <c r="CL166" s="39" t="s">
        <v>419</v>
      </c>
    </row>
    <row r="167" spans="1:90">
      <c r="A167" s="20">
        <v>167</v>
      </c>
      <c r="B167" s="21" t="s">
        <v>468</v>
      </c>
      <c r="C167" s="22" t="s">
        <v>468</v>
      </c>
      <c r="D167" s="23" t="s">
        <v>413</v>
      </c>
      <c r="E167" s="23" t="s">
        <v>469</v>
      </c>
      <c r="F167" s="24" t="s">
        <v>470</v>
      </c>
      <c r="G167" s="23" t="s">
        <v>471</v>
      </c>
      <c r="H167" s="23" t="s">
        <v>472</v>
      </c>
      <c r="I167" s="25" t="s">
        <v>473</v>
      </c>
      <c r="J167" s="26">
        <v>62.601883399999998</v>
      </c>
      <c r="K167" s="27">
        <v>29.7594976</v>
      </c>
      <c r="L167" s="26">
        <v>75886</v>
      </c>
      <c r="M167" s="26">
        <v>16.899999999999999</v>
      </c>
      <c r="N167" s="26">
        <v>27.4</v>
      </c>
      <c r="O167" s="26">
        <v>13.1</v>
      </c>
      <c r="P167" s="26">
        <v>21.3</v>
      </c>
      <c r="Q167" s="26">
        <v>10.199999999999999</v>
      </c>
      <c r="R167" s="26">
        <v>6.1</v>
      </c>
      <c r="S167" s="26">
        <v>0</v>
      </c>
      <c r="T167" s="26">
        <v>4.0999999999999996</v>
      </c>
      <c r="U167" s="26">
        <v>0</v>
      </c>
      <c r="V167" s="26">
        <v>0</v>
      </c>
      <c r="W167" s="26">
        <v>0</v>
      </c>
      <c r="X167" s="26">
        <v>0.4</v>
      </c>
      <c r="Y167" s="26">
        <v>0</v>
      </c>
      <c r="Z167" s="26">
        <v>0</v>
      </c>
      <c r="AA167" s="26">
        <v>0.3</v>
      </c>
      <c r="AB167" s="26">
        <v>0</v>
      </c>
      <c r="AC167" s="26">
        <v>0.1</v>
      </c>
      <c r="AD167" s="26">
        <v>10</v>
      </c>
      <c r="AE167" s="26">
        <v>17</v>
      </c>
      <c r="AF167" s="26">
        <v>8</v>
      </c>
      <c r="AG167" s="26">
        <v>13</v>
      </c>
      <c r="AH167" s="26">
        <v>6</v>
      </c>
      <c r="AI167" s="26">
        <v>3</v>
      </c>
      <c r="AJ167" s="26">
        <v>0</v>
      </c>
      <c r="AK167" s="26">
        <v>2</v>
      </c>
      <c r="AL167" s="26">
        <v>0</v>
      </c>
      <c r="AM167" s="26">
        <v>0</v>
      </c>
      <c r="AN167" s="26">
        <v>0</v>
      </c>
      <c r="AO167" s="26">
        <v>0</v>
      </c>
      <c r="AP167" s="26">
        <v>0</v>
      </c>
      <c r="AQ167" s="26">
        <v>0</v>
      </c>
      <c r="AR167" s="26">
        <v>0</v>
      </c>
      <c r="AS167" s="26">
        <v>0</v>
      </c>
      <c r="AT167" s="28">
        <v>0</v>
      </c>
      <c r="AU167" s="28">
        <v>3.5</v>
      </c>
      <c r="AV167" s="28">
        <v>4</v>
      </c>
      <c r="AW167" s="28">
        <v>3</v>
      </c>
      <c r="AX167" s="28">
        <v>3</v>
      </c>
      <c r="AY167" s="29">
        <v>59.9</v>
      </c>
      <c r="AZ167" s="29">
        <v>18.899999999999999</v>
      </c>
      <c r="BA167" s="30">
        <v>164</v>
      </c>
      <c r="BB167" s="29">
        <v>3.5</v>
      </c>
      <c r="BC167" s="29">
        <v>-17.899999999999999</v>
      </c>
      <c r="BD167" s="31">
        <v>4.5999999999999996</v>
      </c>
      <c r="BE167" s="30">
        <v>374</v>
      </c>
      <c r="BF167" s="32">
        <v>114.9</v>
      </c>
      <c r="BG167" s="30">
        <v>52</v>
      </c>
      <c r="BH167" s="30">
        <v>14454</v>
      </c>
      <c r="BI167" s="33">
        <v>3469</v>
      </c>
      <c r="BJ167" s="33">
        <v>247</v>
      </c>
      <c r="BK167" s="33">
        <v>2008</v>
      </c>
      <c r="BL167" s="33">
        <v>-200</v>
      </c>
      <c r="BM167" s="33">
        <v>1708</v>
      </c>
      <c r="BN167" s="34">
        <v>20.5</v>
      </c>
      <c r="BO167" s="33">
        <v>60</v>
      </c>
      <c r="BP167" s="33">
        <v>40</v>
      </c>
      <c r="BQ167" s="33">
        <v>-4835</v>
      </c>
      <c r="BR167" s="35">
        <v>6613</v>
      </c>
      <c r="BS167" s="35">
        <v>121</v>
      </c>
      <c r="BT167" s="35">
        <v>115</v>
      </c>
      <c r="BU167" s="36">
        <v>1.6</v>
      </c>
      <c r="BV167" s="36">
        <v>14.9</v>
      </c>
      <c r="BW167" s="36">
        <v>14.9</v>
      </c>
      <c r="BX167" s="36">
        <v>3.6</v>
      </c>
      <c r="BY167" s="36">
        <v>5.6</v>
      </c>
      <c r="BZ167" s="36">
        <v>51.8</v>
      </c>
      <c r="CA167" s="37">
        <v>51.4</v>
      </c>
      <c r="CB167" s="37">
        <v>20.5</v>
      </c>
      <c r="CC167" s="38">
        <v>200</v>
      </c>
      <c r="CD167" s="38">
        <v>757</v>
      </c>
      <c r="CE167" s="38">
        <v>5</v>
      </c>
      <c r="CF167" s="38">
        <v>136</v>
      </c>
      <c r="CG167" s="38">
        <v>8</v>
      </c>
      <c r="CH167" s="38">
        <v>3674</v>
      </c>
      <c r="CI167" s="37">
        <v>33.5</v>
      </c>
      <c r="CJ167" s="37">
        <v>4.2</v>
      </c>
      <c r="CK167" s="37">
        <v>0.4</v>
      </c>
      <c r="CL167" s="39" t="s">
        <v>474</v>
      </c>
    </row>
    <row r="168" spans="1:90">
      <c r="A168" s="20">
        <v>174</v>
      </c>
      <c r="B168" s="21" t="s">
        <v>498</v>
      </c>
      <c r="C168" s="22" t="s">
        <v>498</v>
      </c>
      <c r="D168" s="23" t="s">
        <v>413</v>
      </c>
      <c r="E168" s="23" t="s">
        <v>499</v>
      </c>
      <c r="F168" s="24" t="s">
        <v>500</v>
      </c>
      <c r="G168" s="23" t="s">
        <v>501</v>
      </c>
      <c r="H168" s="23" t="s">
        <v>502</v>
      </c>
      <c r="I168" s="25" t="s">
        <v>503</v>
      </c>
      <c r="J168" s="26">
        <v>63.243299399999998</v>
      </c>
      <c r="K168" s="27">
        <v>29.254292499999998</v>
      </c>
      <c r="L168" s="26">
        <v>4923</v>
      </c>
      <c r="M168" s="26">
        <v>6.9</v>
      </c>
      <c r="N168" s="26">
        <v>26.9</v>
      </c>
      <c r="O168" s="26">
        <v>21</v>
      </c>
      <c r="P168" s="26">
        <v>35.9</v>
      </c>
      <c r="Q168" s="26">
        <v>1.6</v>
      </c>
      <c r="R168" s="26">
        <v>1.9</v>
      </c>
      <c r="S168" s="26">
        <v>0</v>
      </c>
      <c r="T168" s="26">
        <v>5.3</v>
      </c>
      <c r="U168" s="26">
        <v>0</v>
      </c>
      <c r="V168" s="26">
        <v>0</v>
      </c>
      <c r="W168" s="26">
        <v>0</v>
      </c>
      <c r="X168" s="26">
        <v>0</v>
      </c>
      <c r="Y168" s="26">
        <v>0</v>
      </c>
      <c r="Z168" s="26">
        <v>0</v>
      </c>
      <c r="AA168" s="26">
        <v>0.6</v>
      </c>
      <c r="AB168" s="26">
        <v>0</v>
      </c>
      <c r="AC168" s="26">
        <v>0</v>
      </c>
      <c r="AD168" s="26">
        <v>2</v>
      </c>
      <c r="AE168" s="26">
        <v>8</v>
      </c>
      <c r="AF168" s="26">
        <v>6</v>
      </c>
      <c r="AG168" s="26">
        <v>10</v>
      </c>
      <c r="AH168" s="26">
        <v>0</v>
      </c>
      <c r="AI168" s="26">
        <v>0</v>
      </c>
      <c r="AJ168" s="26">
        <v>0</v>
      </c>
      <c r="AK168" s="26">
        <v>1</v>
      </c>
      <c r="AL168" s="26">
        <v>0</v>
      </c>
      <c r="AM168" s="26">
        <v>0</v>
      </c>
      <c r="AN168" s="26">
        <v>0</v>
      </c>
      <c r="AO168" s="26">
        <v>0</v>
      </c>
      <c r="AP168" s="26">
        <v>0</v>
      </c>
      <c r="AQ168" s="26">
        <v>0</v>
      </c>
      <c r="AR168" s="26">
        <v>0</v>
      </c>
      <c r="AS168" s="26">
        <v>0</v>
      </c>
      <c r="AT168" s="28">
        <v>0</v>
      </c>
      <c r="AU168" s="28">
        <v>1</v>
      </c>
      <c r="AV168" s="28">
        <v>4</v>
      </c>
      <c r="AW168" s="28">
        <v>1</v>
      </c>
      <c r="AX168" s="28">
        <v>2</v>
      </c>
      <c r="AY168" s="29">
        <v>56.4</v>
      </c>
      <c r="AZ168" s="29">
        <v>20.3</v>
      </c>
      <c r="BA168" s="30">
        <v>225</v>
      </c>
      <c r="BB168" s="29">
        <v>-11.9</v>
      </c>
      <c r="BC168" s="29">
        <v>-37.200000000000003</v>
      </c>
      <c r="BD168" s="31">
        <v>-19.100000000000001</v>
      </c>
      <c r="BE168" s="30">
        <v>242</v>
      </c>
      <c r="BF168" s="32">
        <v>98.5</v>
      </c>
      <c r="BG168" s="30">
        <v>59</v>
      </c>
      <c r="BH168" s="30">
        <v>11146</v>
      </c>
      <c r="BI168" s="33">
        <v>3083</v>
      </c>
      <c r="BJ168" s="33">
        <v>364</v>
      </c>
      <c r="BK168" s="33">
        <v>993</v>
      </c>
      <c r="BL168" s="33">
        <v>-175</v>
      </c>
      <c r="BM168" s="33">
        <v>4088</v>
      </c>
      <c r="BN168" s="34">
        <v>20.75</v>
      </c>
      <c r="BO168" s="33">
        <v>73</v>
      </c>
      <c r="BP168" s="33">
        <v>24</v>
      </c>
      <c r="BQ168" s="33">
        <v>-6606</v>
      </c>
      <c r="BR168" s="35">
        <v>6551</v>
      </c>
      <c r="BS168" s="35">
        <v>147</v>
      </c>
      <c r="BT168" s="35">
        <v>176</v>
      </c>
      <c r="BU168" s="36">
        <v>3.9</v>
      </c>
      <c r="BV168" s="36">
        <v>20.6</v>
      </c>
      <c r="BW168" s="36">
        <v>20.8</v>
      </c>
      <c r="BX168" s="36">
        <v>2.2000000000000002</v>
      </c>
      <c r="BY168" s="36">
        <v>9.6</v>
      </c>
      <c r="BZ168" s="36">
        <v>76.900000000000006</v>
      </c>
      <c r="CA168" s="37">
        <v>60.5</v>
      </c>
      <c r="CB168" s="37">
        <v>32.299999999999997</v>
      </c>
      <c r="CC168" s="38">
        <v>72</v>
      </c>
      <c r="CD168" s="38">
        <v>984</v>
      </c>
      <c r="CE168" s="38">
        <v>1</v>
      </c>
      <c r="CF168" s="38">
        <v>89</v>
      </c>
      <c r="CG168" s="38">
        <v>6</v>
      </c>
      <c r="CH168" s="38">
        <v>1853</v>
      </c>
      <c r="CI168" s="37">
        <v>47.1</v>
      </c>
      <c r="CJ168" s="37">
        <v>4.7</v>
      </c>
      <c r="CK168" s="37">
        <v>-0.5</v>
      </c>
      <c r="CL168" s="39" t="s">
        <v>504</v>
      </c>
    </row>
    <row r="169" spans="1:90">
      <c r="A169" s="20">
        <v>257</v>
      </c>
      <c r="B169" s="21" t="s">
        <v>760</v>
      </c>
      <c r="C169" s="22" t="s">
        <v>760</v>
      </c>
      <c r="D169" s="23" t="s">
        <v>413</v>
      </c>
      <c r="E169" s="23" t="s">
        <v>761</v>
      </c>
      <c r="F169" s="24" t="s">
        <v>762</v>
      </c>
      <c r="G169" s="23" t="s">
        <v>763</v>
      </c>
      <c r="H169" s="23" t="s">
        <v>764</v>
      </c>
      <c r="I169" s="25" t="s">
        <v>765</v>
      </c>
      <c r="J169" s="26">
        <v>62.097259200000003</v>
      </c>
      <c r="K169" s="27">
        <v>30.142563200000001</v>
      </c>
      <c r="L169" s="26">
        <v>10692</v>
      </c>
      <c r="M169" s="26">
        <v>16.399999999999999</v>
      </c>
      <c r="N169" s="26">
        <v>21.1</v>
      </c>
      <c r="O169" s="26">
        <v>19.100000000000001</v>
      </c>
      <c r="P169" s="26">
        <v>36.299999999999997</v>
      </c>
      <c r="Q169" s="26">
        <v>0</v>
      </c>
      <c r="R169" s="26">
        <v>1.6</v>
      </c>
      <c r="S169" s="26">
        <v>0</v>
      </c>
      <c r="T169" s="26">
        <v>5.4</v>
      </c>
      <c r="U169" s="26">
        <v>0</v>
      </c>
      <c r="V169" s="26">
        <v>0</v>
      </c>
      <c r="W169" s="26">
        <v>0</v>
      </c>
      <c r="X169" s="26">
        <v>0</v>
      </c>
      <c r="Y169" s="26">
        <v>0</v>
      </c>
      <c r="Z169" s="26">
        <v>0</v>
      </c>
      <c r="AA169" s="26">
        <v>0</v>
      </c>
      <c r="AB169" s="26">
        <v>0</v>
      </c>
      <c r="AC169" s="26">
        <v>0</v>
      </c>
      <c r="AD169" s="26">
        <v>6</v>
      </c>
      <c r="AE169" s="26">
        <v>7</v>
      </c>
      <c r="AF169" s="26">
        <v>7</v>
      </c>
      <c r="AG169" s="26">
        <v>13</v>
      </c>
      <c r="AH169" s="26">
        <v>0</v>
      </c>
      <c r="AI169" s="26">
        <v>0</v>
      </c>
      <c r="AJ169" s="26">
        <v>0</v>
      </c>
      <c r="AK169" s="26">
        <v>2</v>
      </c>
      <c r="AL169" s="26">
        <v>0</v>
      </c>
      <c r="AM169" s="26">
        <v>0</v>
      </c>
      <c r="AN169" s="26">
        <v>0</v>
      </c>
      <c r="AO169" s="26">
        <v>0</v>
      </c>
      <c r="AP169" s="26">
        <v>0</v>
      </c>
      <c r="AQ169" s="26">
        <v>0</v>
      </c>
      <c r="AR169" s="26">
        <v>0</v>
      </c>
      <c r="AS169" s="26">
        <v>0</v>
      </c>
      <c r="AT169" s="28">
        <v>0</v>
      </c>
      <c r="AU169" s="28">
        <v>1.5</v>
      </c>
      <c r="AV169" s="28">
        <v>3</v>
      </c>
      <c r="AW169" s="28">
        <v>2</v>
      </c>
      <c r="AX169" s="28">
        <v>3</v>
      </c>
      <c r="AY169" s="29">
        <v>58.8</v>
      </c>
      <c r="AZ169" s="29">
        <v>21.4</v>
      </c>
      <c r="BA169" s="30">
        <v>207</v>
      </c>
      <c r="BB169" s="29">
        <v>-8.3000000000000007</v>
      </c>
      <c r="BC169" s="29">
        <v>-35</v>
      </c>
      <c r="BD169" s="31">
        <v>-14.9</v>
      </c>
      <c r="BE169" s="30">
        <v>273</v>
      </c>
      <c r="BF169" s="32">
        <v>100.9</v>
      </c>
      <c r="BG169" s="30">
        <v>69</v>
      </c>
      <c r="BH169" s="30">
        <v>12326</v>
      </c>
      <c r="BI169" s="33">
        <v>3332</v>
      </c>
      <c r="BJ169" s="33">
        <v>219</v>
      </c>
      <c r="BK169" s="33">
        <v>1603</v>
      </c>
      <c r="BL169" s="33">
        <v>323</v>
      </c>
      <c r="BM169" s="33">
        <v>3388</v>
      </c>
      <c r="BN169" s="34">
        <v>21.5</v>
      </c>
      <c r="BO169" s="33">
        <v>53</v>
      </c>
      <c r="BP169" s="33">
        <v>33</v>
      </c>
      <c r="BQ169" s="33">
        <v>-5895</v>
      </c>
      <c r="BR169" s="35">
        <v>8136</v>
      </c>
      <c r="BS169" s="35">
        <v>126</v>
      </c>
      <c r="BT169" s="35">
        <v>133</v>
      </c>
      <c r="BU169" s="36">
        <v>3</v>
      </c>
      <c r="BV169" s="36">
        <v>15.9</v>
      </c>
      <c r="BW169" s="36">
        <v>8.5</v>
      </c>
      <c r="BX169" s="36">
        <v>1.3</v>
      </c>
      <c r="BY169" s="36">
        <v>9.1</v>
      </c>
      <c r="BZ169" s="36">
        <v>73</v>
      </c>
      <c r="CA169" s="37">
        <v>59</v>
      </c>
      <c r="CB169" s="37">
        <v>28.5</v>
      </c>
      <c r="CC169" s="38">
        <v>95</v>
      </c>
      <c r="CD169" s="38">
        <v>958</v>
      </c>
      <c r="CE169" s="38">
        <v>3</v>
      </c>
      <c r="CF169" s="38">
        <v>97</v>
      </c>
      <c r="CG169" s="38">
        <v>6</v>
      </c>
      <c r="CH169" s="38">
        <v>2978</v>
      </c>
      <c r="CI169" s="37">
        <v>32.799999999999997</v>
      </c>
      <c r="CJ169" s="37">
        <v>3.6</v>
      </c>
      <c r="CK169" s="37">
        <v>-1.1000000000000001</v>
      </c>
      <c r="CL169" s="39" t="s">
        <v>766</v>
      </c>
    </row>
    <row r="170" spans="1:90">
      <c r="A170" s="20">
        <v>275</v>
      </c>
      <c r="B170" s="21" t="s">
        <v>818</v>
      </c>
      <c r="C170" s="22" t="s">
        <v>818</v>
      </c>
      <c r="D170" s="23" t="s">
        <v>413</v>
      </c>
      <c r="E170" s="23" t="s">
        <v>819</v>
      </c>
      <c r="F170" s="24" t="s">
        <v>820</v>
      </c>
      <c r="G170" s="23" t="s">
        <v>821</v>
      </c>
      <c r="H170" s="23" t="s">
        <v>822</v>
      </c>
      <c r="I170" s="25" t="s">
        <v>823</v>
      </c>
      <c r="J170" s="26">
        <v>62.764274399999998</v>
      </c>
      <c r="K170" s="27">
        <v>29.847537800000001</v>
      </c>
      <c r="L170" s="26">
        <v>14813</v>
      </c>
      <c r="M170" s="26">
        <v>17.100000000000001</v>
      </c>
      <c r="N170" s="26">
        <v>27</v>
      </c>
      <c r="O170" s="26">
        <v>17.8</v>
      </c>
      <c r="P170" s="26">
        <v>30.1</v>
      </c>
      <c r="Q170" s="26">
        <v>5.8</v>
      </c>
      <c r="R170" s="26">
        <v>2.2000000000000002</v>
      </c>
      <c r="S170" s="26">
        <v>0</v>
      </c>
      <c r="T170" s="26">
        <v>0</v>
      </c>
      <c r="U170" s="26">
        <v>0</v>
      </c>
      <c r="V170" s="26">
        <v>0</v>
      </c>
      <c r="W170" s="26">
        <v>0</v>
      </c>
      <c r="X170" s="26">
        <v>0</v>
      </c>
      <c r="Y170" s="26">
        <v>0</v>
      </c>
      <c r="Z170" s="26">
        <v>0</v>
      </c>
      <c r="AA170" s="26">
        <v>0</v>
      </c>
      <c r="AB170" s="26">
        <v>0</v>
      </c>
      <c r="AC170" s="26">
        <v>0</v>
      </c>
      <c r="AD170" s="26">
        <v>6</v>
      </c>
      <c r="AE170" s="26">
        <v>10</v>
      </c>
      <c r="AF170" s="26">
        <v>6</v>
      </c>
      <c r="AG170" s="26">
        <v>11</v>
      </c>
      <c r="AH170" s="26">
        <v>2</v>
      </c>
      <c r="AI170" s="26">
        <v>0</v>
      </c>
      <c r="AJ170" s="26">
        <v>0</v>
      </c>
      <c r="AK170" s="26">
        <v>0</v>
      </c>
      <c r="AL170" s="26">
        <v>0</v>
      </c>
      <c r="AM170" s="26">
        <v>0</v>
      </c>
      <c r="AN170" s="26">
        <v>0</v>
      </c>
      <c r="AO170" s="26">
        <v>0</v>
      </c>
      <c r="AP170" s="26">
        <v>0</v>
      </c>
      <c r="AQ170" s="26">
        <v>0</v>
      </c>
      <c r="AR170" s="26">
        <v>0</v>
      </c>
      <c r="AS170" s="26">
        <v>0</v>
      </c>
      <c r="AT170" s="28">
        <v>0</v>
      </c>
      <c r="AU170" s="28">
        <v>4.5</v>
      </c>
      <c r="AV170" s="28">
        <v>3</v>
      </c>
      <c r="AW170" s="28">
        <v>4</v>
      </c>
      <c r="AX170" s="28">
        <v>3</v>
      </c>
      <c r="AY170" s="29">
        <v>72.099999999999994</v>
      </c>
      <c r="AZ170" s="29">
        <v>12.9</v>
      </c>
      <c r="BA170" s="30">
        <v>135</v>
      </c>
      <c r="BB170" s="29">
        <v>8</v>
      </c>
      <c r="BC170" s="29">
        <v>-15.6</v>
      </c>
      <c r="BD170" s="31">
        <v>11</v>
      </c>
      <c r="BE170" s="30">
        <v>382</v>
      </c>
      <c r="BF170" s="32">
        <v>57.4</v>
      </c>
      <c r="BG170" s="30">
        <v>53</v>
      </c>
      <c r="BH170" s="30">
        <v>15132</v>
      </c>
      <c r="BI170" s="33">
        <v>3391</v>
      </c>
      <c r="BJ170" s="33">
        <v>142</v>
      </c>
      <c r="BK170" s="33">
        <v>2941</v>
      </c>
      <c r="BL170" s="33">
        <v>169</v>
      </c>
      <c r="BM170" s="33">
        <v>1497</v>
      </c>
      <c r="BN170" s="34">
        <v>20.5</v>
      </c>
      <c r="BO170" s="33">
        <v>42</v>
      </c>
      <c r="BP170" s="33">
        <v>59</v>
      </c>
      <c r="BQ170" s="33">
        <v>-4400</v>
      </c>
      <c r="BR170" s="35">
        <v>6525</v>
      </c>
      <c r="BS170" s="35">
        <v>75</v>
      </c>
      <c r="BT170" s="35">
        <v>100</v>
      </c>
      <c r="BU170" s="36">
        <v>1.6</v>
      </c>
      <c r="BV170" s="36">
        <v>13.7</v>
      </c>
      <c r="BW170" s="36">
        <v>15.8</v>
      </c>
      <c r="BX170" s="36">
        <v>1.5</v>
      </c>
      <c r="BY170" s="36">
        <v>10.199999999999999</v>
      </c>
      <c r="BZ170" s="36">
        <v>58.9</v>
      </c>
      <c r="CA170" s="37">
        <v>57.7</v>
      </c>
      <c r="CB170" s="37">
        <v>13.6</v>
      </c>
      <c r="CC170" s="38">
        <v>67</v>
      </c>
      <c r="CD170" s="38">
        <v>1129</v>
      </c>
      <c r="CE170" s="38">
        <v>1</v>
      </c>
      <c r="CF170" s="38">
        <v>137</v>
      </c>
      <c r="CG170" s="38">
        <v>3</v>
      </c>
      <c r="CH170" s="38">
        <v>1572</v>
      </c>
      <c r="CI170" s="37">
        <v>32.799999999999997</v>
      </c>
      <c r="CJ170" s="37">
        <v>2.8</v>
      </c>
      <c r="CK170" s="37">
        <v>0.1</v>
      </c>
      <c r="CL170" s="39" t="s">
        <v>824</v>
      </c>
    </row>
    <row r="171" spans="1:90">
      <c r="A171" s="42"/>
      <c r="B171" s="21" t="s">
        <v>1037</v>
      </c>
      <c r="C171" s="22" t="s">
        <v>1037</v>
      </c>
      <c r="D171" s="23" t="s">
        <v>413</v>
      </c>
      <c r="E171" s="23" t="s">
        <v>1038</v>
      </c>
      <c r="F171" s="24" t="s">
        <v>1039</v>
      </c>
      <c r="G171" s="23" t="s">
        <v>1040</v>
      </c>
      <c r="H171" s="23" t="s">
        <v>1041</v>
      </c>
      <c r="I171" s="25" t="s">
        <v>1042</v>
      </c>
      <c r="J171" s="26">
        <v>63.318448400000001</v>
      </c>
      <c r="K171" s="27">
        <v>30.026652599999998</v>
      </c>
      <c r="L171" s="26">
        <v>11557</v>
      </c>
      <c r="M171" s="26">
        <v>10.3</v>
      </c>
      <c r="N171" s="26">
        <v>31.7</v>
      </c>
      <c r="O171" s="26">
        <v>22.5</v>
      </c>
      <c r="P171" s="26">
        <v>26.6</v>
      </c>
      <c r="Q171" s="26">
        <v>1.5</v>
      </c>
      <c r="R171" s="26">
        <v>4</v>
      </c>
      <c r="S171" s="26">
        <v>0</v>
      </c>
      <c r="T171" s="26">
        <v>3.5</v>
      </c>
      <c r="U171" s="26">
        <v>0</v>
      </c>
      <c r="V171" s="26">
        <v>0</v>
      </c>
      <c r="W171" s="26">
        <v>0</v>
      </c>
      <c r="X171" s="26">
        <v>0</v>
      </c>
      <c r="Y171" s="26">
        <v>0</v>
      </c>
      <c r="Z171" s="26">
        <v>0</v>
      </c>
      <c r="AA171" s="26">
        <v>0</v>
      </c>
      <c r="AB171" s="26">
        <v>0</v>
      </c>
      <c r="AC171" s="26">
        <v>0</v>
      </c>
      <c r="AD171" s="26">
        <v>3</v>
      </c>
      <c r="AE171" s="26">
        <v>12</v>
      </c>
      <c r="AF171" s="26">
        <v>8</v>
      </c>
      <c r="AG171" s="26">
        <v>10</v>
      </c>
      <c r="AH171" s="26">
        <v>0</v>
      </c>
      <c r="AI171" s="26">
        <v>1</v>
      </c>
      <c r="AJ171" s="26">
        <v>0</v>
      </c>
      <c r="AK171" s="26">
        <v>1</v>
      </c>
      <c r="AL171" s="26">
        <v>0</v>
      </c>
      <c r="AM171" s="26">
        <v>0</v>
      </c>
      <c r="AN171" s="26">
        <v>0</v>
      </c>
      <c r="AO171" s="26">
        <v>0</v>
      </c>
      <c r="AP171" s="26">
        <v>0</v>
      </c>
      <c r="AQ171" s="26">
        <v>0</v>
      </c>
      <c r="AR171" s="26">
        <v>0</v>
      </c>
      <c r="AS171" s="26">
        <v>0</v>
      </c>
      <c r="AT171" s="28">
        <v>0</v>
      </c>
      <c r="AU171" s="28">
        <v>1</v>
      </c>
      <c r="AV171" s="28">
        <v>5</v>
      </c>
      <c r="AW171" s="28">
        <v>1</v>
      </c>
      <c r="AX171" s="28">
        <v>2</v>
      </c>
      <c r="AY171" s="29">
        <v>55.7</v>
      </c>
      <c r="AZ171" s="29">
        <v>21.8</v>
      </c>
      <c r="BA171" s="30">
        <v>229</v>
      </c>
      <c r="BB171" s="29">
        <v>-8.9</v>
      </c>
      <c r="BC171" s="29">
        <v>-30.3</v>
      </c>
      <c r="BD171" s="31">
        <v>-10.6</v>
      </c>
      <c r="BE171" s="30">
        <v>254</v>
      </c>
      <c r="BF171" s="32">
        <v>101.5</v>
      </c>
      <c r="BG171" s="30">
        <v>50</v>
      </c>
      <c r="BH171" s="30">
        <v>12972</v>
      </c>
      <c r="BI171" s="33">
        <v>3477</v>
      </c>
      <c r="BJ171" s="33">
        <v>376</v>
      </c>
      <c r="BK171" s="33">
        <v>1290</v>
      </c>
      <c r="BL171" s="33">
        <v>410</v>
      </c>
      <c r="BM171" s="33">
        <v>3268</v>
      </c>
      <c r="BN171" s="34">
        <v>21</v>
      </c>
      <c r="BO171" s="33">
        <v>66</v>
      </c>
      <c r="BP171" s="33">
        <v>28</v>
      </c>
      <c r="BQ171" s="33">
        <v>-6167</v>
      </c>
      <c r="BR171" s="35">
        <v>7774</v>
      </c>
      <c r="BS171" s="35">
        <v>146</v>
      </c>
      <c r="BT171" s="35">
        <v>124</v>
      </c>
      <c r="BU171" s="36">
        <v>3.6</v>
      </c>
      <c r="BV171" s="36">
        <v>18.5</v>
      </c>
      <c r="BW171" s="36">
        <v>21.2</v>
      </c>
      <c r="BX171" s="36">
        <v>3.2</v>
      </c>
      <c r="BY171" s="36">
        <v>12.8</v>
      </c>
      <c r="BZ171" s="36">
        <v>76.5</v>
      </c>
      <c r="CA171" s="37">
        <v>60.7</v>
      </c>
      <c r="CB171" s="37">
        <v>28.9</v>
      </c>
      <c r="CC171" s="38">
        <v>233</v>
      </c>
      <c r="CD171" s="38">
        <v>805</v>
      </c>
      <c r="CE171" s="38">
        <v>3</v>
      </c>
      <c r="CF171" s="38">
        <v>139</v>
      </c>
      <c r="CG171" s="38">
        <v>7</v>
      </c>
      <c r="CH171" s="38">
        <v>2838</v>
      </c>
      <c r="CI171" s="37">
        <v>48.9</v>
      </c>
      <c r="CJ171" s="37">
        <v>4.4000000000000004</v>
      </c>
      <c r="CK171" s="37">
        <v>-1.4</v>
      </c>
      <c r="CL171" s="39" t="s">
        <v>1043</v>
      </c>
    </row>
    <row r="172" spans="1:90">
      <c r="A172" s="42"/>
      <c r="B172" s="21" t="s">
        <v>1060</v>
      </c>
      <c r="C172" s="22" t="s">
        <v>1060</v>
      </c>
      <c r="D172" s="23" t="s">
        <v>413</v>
      </c>
      <c r="E172" s="23" t="s">
        <v>1061</v>
      </c>
      <c r="F172" s="24" t="s">
        <v>1062</v>
      </c>
      <c r="G172" s="23" t="s">
        <v>1063</v>
      </c>
      <c r="H172" s="23" t="s">
        <v>1064</v>
      </c>
      <c r="I172" s="25" t="s">
        <v>1065</v>
      </c>
      <c r="J172" s="26">
        <v>62.5292314</v>
      </c>
      <c r="K172" s="27">
        <v>29.385697499999999</v>
      </c>
      <c r="L172" s="26">
        <v>12310</v>
      </c>
      <c r="M172" s="26">
        <v>12</v>
      </c>
      <c r="N172" s="26">
        <v>21.6</v>
      </c>
      <c r="O172" s="26">
        <v>23.8</v>
      </c>
      <c r="P172" s="26">
        <v>33.4</v>
      </c>
      <c r="Q172" s="26">
        <v>0</v>
      </c>
      <c r="R172" s="26">
        <v>1</v>
      </c>
      <c r="S172" s="26">
        <v>0</v>
      </c>
      <c r="T172" s="26">
        <v>3</v>
      </c>
      <c r="U172" s="26">
        <v>0</v>
      </c>
      <c r="V172" s="26">
        <v>0</v>
      </c>
      <c r="W172" s="26">
        <v>0</v>
      </c>
      <c r="X172" s="26">
        <v>0</v>
      </c>
      <c r="Y172" s="26">
        <v>0</v>
      </c>
      <c r="Z172" s="26">
        <v>0</v>
      </c>
      <c r="AA172" s="26">
        <v>0</v>
      </c>
      <c r="AB172" s="26">
        <v>0</v>
      </c>
      <c r="AC172" s="26">
        <v>5.2</v>
      </c>
      <c r="AD172" s="26">
        <v>4</v>
      </c>
      <c r="AE172" s="26">
        <v>8</v>
      </c>
      <c r="AF172" s="26">
        <v>9</v>
      </c>
      <c r="AG172" s="26">
        <v>12</v>
      </c>
      <c r="AH172" s="26">
        <v>0</v>
      </c>
      <c r="AI172" s="26">
        <v>0</v>
      </c>
      <c r="AJ172" s="26">
        <v>0</v>
      </c>
      <c r="AK172" s="26">
        <v>1</v>
      </c>
      <c r="AL172" s="26">
        <v>0</v>
      </c>
      <c r="AM172" s="26">
        <v>0</v>
      </c>
      <c r="AN172" s="26">
        <v>0</v>
      </c>
      <c r="AO172" s="26">
        <v>0</v>
      </c>
      <c r="AP172" s="26">
        <v>0</v>
      </c>
      <c r="AQ172" s="26">
        <v>0</v>
      </c>
      <c r="AR172" s="26">
        <v>0</v>
      </c>
      <c r="AS172" s="26">
        <v>0</v>
      </c>
      <c r="AT172" s="28">
        <v>1</v>
      </c>
      <c r="AU172" s="28">
        <v>3</v>
      </c>
      <c r="AV172" s="28">
        <v>2</v>
      </c>
      <c r="AW172" s="28">
        <v>3</v>
      </c>
      <c r="AX172" s="28">
        <v>2</v>
      </c>
      <c r="AY172" s="29">
        <v>67.599999999999994</v>
      </c>
      <c r="AZ172" s="29">
        <v>14.1</v>
      </c>
      <c r="BA172" s="30">
        <v>152</v>
      </c>
      <c r="BB172" s="29">
        <v>0.3</v>
      </c>
      <c r="BC172" s="29">
        <v>-17.8</v>
      </c>
      <c r="BD172" s="31">
        <v>1</v>
      </c>
      <c r="BE172" s="30">
        <v>336</v>
      </c>
      <c r="BF172" s="32">
        <v>66.099999999999994</v>
      </c>
      <c r="BG172" s="30">
        <v>58</v>
      </c>
      <c r="BH172" s="30">
        <v>13711</v>
      </c>
      <c r="BI172" s="33">
        <v>3266</v>
      </c>
      <c r="BJ172" s="33">
        <v>112</v>
      </c>
      <c r="BK172" s="33">
        <v>2643</v>
      </c>
      <c r="BL172" s="33">
        <v>-300</v>
      </c>
      <c r="BM172" s="33">
        <v>2087</v>
      </c>
      <c r="BN172" s="34">
        <v>21.5</v>
      </c>
      <c r="BO172" s="33">
        <v>27</v>
      </c>
      <c r="BP172" s="33">
        <v>57</v>
      </c>
      <c r="BQ172" s="33">
        <v>-5036</v>
      </c>
      <c r="BR172" s="35">
        <v>6910</v>
      </c>
      <c r="BS172" s="35">
        <v>111</v>
      </c>
      <c r="BT172" s="35">
        <v>106</v>
      </c>
      <c r="BU172" s="36">
        <v>2.4</v>
      </c>
      <c r="BV172" s="36">
        <v>14.6</v>
      </c>
      <c r="BW172" s="36">
        <v>17.3</v>
      </c>
      <c r="BX172" s="36">
        <v>1.8</v>
      </c>
      <c r="BY172" s="36">
        <v>7.4</v>
      </c>
      <c r="BZ172" s="36">
        <v>62</v>
      </c>
      <c r="CA172" s="37">
        <v>57.6</v>
      </c>
      <c r="CB172" s="37">
        <v>15.2</v>
      </c>
      <c r="CC172" s="38">
        <v>66</v>
      </c>
      <c r="CD172" s="38">
        <v>1010</v>
      </c>
      <c r="CE172" s="38">
        <v>1</v>
      </c>
      <c r="CF172" s="38">
        <v>56</v>
      </c>
      <c r="CG172" s="38">
        <v>4</v>
      </c>
      <c r="CH172" s="38">
        <v>2790</v>
      </c>
      <c r="CI172" s="37">
        <v>36.299999999999997</v>
      </c>
      <c r="CJ172" s="37">
        <v>4.9000000000000004</v>
      </c>
      <c r="CK172" s="37">
        <v>-0.5</v>
      </c>
      <c r="CL172" s="39" t="s">
        <v>1066</v>
      </c>
    </row>
    <row r="173" spans="1:90">
      <c r="A173" s="42"/>
      <c r="B173" s="21" t="s">
        <v>1287</v>
      </c>
      <c r="C173" s="22" t="s">
        <v>1287</v>
      </c>
      <c r="D173" s="23" t="s">
        <v>413</v>
      </c>
      <c r="E173" s="23" t="s">
        <v>1288</v>
      </c>
      <c r="F173" s="24" t="s">
        <v>1289</v>
      </c>
      <c r="G173" s="23" t="s">
        <v>1290</v>
      </c>
      <c r="H173" s="23" t="s">
        <v>1291</v>
      </c>
      <c r="I173" s="25" t="s">
        <v>1292</v>
      </c>
      <c r="J173" s="26">
        <v>63.541913800000003</v>
      </c>
      <c r="K173" s="27">
        <v>29.139498400000001</v>
      </c>
      <c r="L173" s="26">
        <v>7868</v>
      </c>
      <c r="M173" s="26">
        <v>6.1</v>
      </c>
      <c r="N173" s="26">
        <v>28.8</v>
      </c>
      <c r="O173" s="26">
        <v>14.7</v>
      </c>
      <c r="P173" s="26">
        <v>47</v>
      </c>
      <c r="Q173" s="26">
        <v>0</v>
      </c>
      <c r="R173" s="26">
        <v>0</v>
      </c>
      <c r="S173" s="26">
        <v>0</v>
      </c>
      <c r="T173" s="26">
        <v>3.4</v>
      </c>
      <c r="U173" s="26">
        <v>0</v>
      </c>
      <c r="V173" s="26">
        <v>0</v>
      </c>
      <c r="W173" s="26">
        <v>0</v>
      </c>
      <c r="X173" s="26">
        <v>0</v>
      </c>
      <c r="Y173" s="26">
        <v>0</v>
      </c>
      <c r="Z173" s="26">
        <v>0</v>
      </c>
      <c r="AA173" s="26">
        <v>0</v>
      </c>
      <c r="AB173" s="26">
        <v>0</v>
      </c>
      <c r="AC173" s="26">
        <v>0</v>
      </c>
      <c r="AD173" s="26">
        <v>2</v>
      </c>
      <c r="AE173" s="26">
        <v>10</v>
      </c>
      <c r="AF173" s="26">
        <v>5</v>
      </c>
      <c r="AG173" s="26">
        <v>17</v>
      </c>
      <c r="AH173" s="26">
        <v>0</v>
      </c>
      <c r="AI173" s="26">
        <v>0</v>
      </c>
      <c r="AJ173" s="26">
        <v>0</v>
      </c>
      <c r="AK173" s="26">
        <v>1</v>
      </c>
      <c r="AL173" s="26">
        <v>0</v>
      </c>
      <c r="AM173" s="26">
        <v>0</v>
      </c>
      <c r="AN173" s="26">
        <v>0</v>
      </c>
      <c r="AO173" s="26">
        <v>0</v>
      </c>
      <c r="AP173" s="26">
        <v>0</v>
      </c>
      <c r="AQ173" s="26">
        <v>0</v>
      </c>
      <c r="AR173" s="26">
        <v>0</v>
      </c>
      <c r="AS173" s="26">
        <v>0</v>
      </c>
      <c r="AT173" s="28">
        <v>0</v>
      </c>
      <c r="AU173" s="28">
        <v>1.5</v>
      </c>
      <c r="AV173" s="28">
        <v>4</v>
      </c>
      <c r="AW173" s="28">
        <v>2</v>
      </c>
      <c r="AX173" s="28">
        <v>3</v>
      </c>
      <c r="AY173" s="29">
        <v>61.3</v>
      </c>
      <c r="AZ173" s="29">
        <v>20.2</v>
      </c>
      <c r="BA173" s="30">
        <v>201</v>
      </c>
      <c r="BB173" s="29">
        <v>-7.5</v>
      </c>
      <c r="BC173" s="29">
        <v>-27.9</v>
      </c>
      <c r="BD173" s="31">
        <v>-11.7</v>
      </c>
      <c r="BE173" s="30">
        <v>261</v>
      </c>
      <c r="BF173" s="32">
        <v>105.2</v>
      </c>
      <c r="BG173" s="30">
        <v>59</v>
      </c>
      <c r="BH173" s="30">
        <v>12387</v>
      </c>
      <c r="BI173" s="33">
        <v>3161</v>
      </c>
      <c r="BJ173" s="33">
        <v>281</v>
      </c>
      <c r="BK173" s="33">
        <v>1659</v>
      </c>
      <c r="BL173" s="33">
        <v>40</v>
      </c>
      <c r="BM173" s="33">
        <v>3384</v>
      </c>
      <c r="BN173" s="34">
        <v>20.5</v>
      </c>
      <c r="BO173" s="33">
        <v>67</v>
      </c>
      <c r="BP173" s="33">
        <v>31</v>
      </c>
      <c r="BQ173" s="33">
        <v>-5974</v>
      </c>
      <c r="BR173" s="35">
        <v>9250</v>
      </c>
      <c r="BS173" s="35">
        <v>133</v>
      </c>
      <c r="BT173" s="35">
        <v>111</v>
      </c>
      <c r="BU173" s="36">
        <v>3.2</v>
      </c>
      <c r="BV173" s="36">
        <v>18.7</v>
      </c>
      <c r="BW173" s="36">
        <v>17.2</v>
      </c>
      <c r="BX173" s="36">
        <v>1.5</v>
      </c>
      <c r="BY173" s="36">
        <v>8</v>
      </c>
      <c r="BZ173" s="36">
        <v>78.2</v>
      </c>
      <c r="CA173" s="37">
        <v>55.6</v>
      </c>
      <c r="CB173" s="37">
        <v>27.6</v>
      </c>
      <c r="CC173" s="38">
        <v>193</v>
      </c>
      <c r="CD173" s="38">
        <v>938</v>
      </c>
      <c r="CE173" s="38">
        <v>2</v>
      </c>
      <c r="CF173" s="38">
        <v>109</v>
      </c>
      <c r="CG173" s="38">
        <v>7</v>
      </c>
      <c r="CH173" s="38">
        <v>1372</v>
      </c>
      <c r="CI173" s="37">
        <v>38.799999999999997</v>
      </c>
      <c r="CJ173" s="37">
        <v>4.4000000000000004</v>
      </c>
      <c r="CK173" s="37">
        <v>-0.6</v>
      </c>
      <c r="CL173" s="39" t="s">
        <v>1293</v>
      </c>
    </row>
    <row r="174" spans="1:90">
      <c r="A174" s="42"/>
      <c r="B174" s="21" t="s">
        <v>1345</v>
      </c>
      <c r="C174" s="22" t="s">
        <v>1345</v>
      </c>
      <c r="D174" s="23" t="s">
        <v>413</v>
      </c>
      <c r="E174" s="23" t="s">
        <v>1346</v>
      </c>
      <c r="F174" s="24" t="s">
        <v>1347</v>
      </c>
      <c r="G174" s="23" t="s">
        <v>1348</v>
      </c>
      <c r="H174" s="23" t="s">
        <v>1349</v>
      </c>
      <c r="I174" s="25" t="s">
        <v>1350</v>
      </c>
      <c r="J174" s="26">
        <v>62.726450300000003</v>
      </c>
      <c r="K174" s="27">
        <v>29.014672999999998</v>
      </c>
      <c r="L174" s="26">
        <v>7071</v>
      </c>
      <c r="M174" s="26">
        <v>8</v>
      </c>
      <c r="N174" s="26">
        <v>19.7</v>
      </c>
      <c r="O174" s="26">
        <v>15</v>
      </c>
      <c r="P174" s="26">
        <v>30</v>
      </c>
      <c r="Q174" s="26">
        <v>5.0999999999999996</v>
      </c>
      <c r="R174" s="26">
        <v>14.6</v>
      </c>
      <c r="S174" s="26">
        <v>0</v>
      </c>
      <c r="T174" s="26">
        <v>3.6</v>
      </c>
      <c r="U174" s="26">
        <v>0</v>
      </c>
      <c r="V174" s="26">
        <v>0</v>
      </c>
      <c r="W174" s="26">
        <v>0</v>
      </c>
      <c r="X174" s="26">
        <v>0.1</v>
      </c>
      <c r="Y174" s="26">
        <v>0</v>
      </c>
      <c r="Z174" s="26">
        <v>0</v>
      </c>
      <c r="AA174" s="26">
        <v>0</v>
      </c>
      <c r="AB174" s="26">
        <v>0</v>
      </c>
      <c r="AC174" s="26">
        <v>4</v>
      </c>
      <c r="AD174" s="26">
        <v>2</v>
      </c>
      <c r="AE174" s="26">
        <v>5</v>
      </c>
      <c r="AF174" s="26">
        <v>4</v>
      </c>
      <c r="AG174" s="26">
        <v>9</v>
      </c>
      <c r="AH174" s="26">
        <v>1</v>
      </c>
      <c r="AI174" s="26">
        <v>4</v>
      </c>
      <c r="AJ174" s="26">
        <v>0</v>
      </c>
      <c r="AK174" s="26">
        <v>1</v>
      </c>
      <c r="AL174" s="26">
        <v>0</v>
      </c>
      <c r="AM174" s="26">
        <v>0</v>
      </c>
      <c r="AN174" s="26">
        <v>0</v>
      </c>
      <c r="AO174" s="26">
        <v>0</v>
      </c>
      <c r="AP174" s="26">
        <v>0</v>
      </c>
      <c r="AQ174" s="26">
        <v>0</v>
      </c>
      <c r="AR174" s="26">
        <v>0</v>
      </c>
      <c r="AS174" s="26">
        <v>0</v>
      </c>
      <c r="AT174" s="28">
        <v>1</v>
      </c>
      <c r="AU174" s="28">
        <v>2</v>
      </c>
      <c r="AV174" s="28">
        <v>3</v>
      </c>
      <c r="AW174" s="28">
        <v>1</v>
      </c>
      <c r="AX174" s="28">
        <v>3</v>
      </c>
      <c r="AY174" s="29">
        <v>55.9</v>
      </c>
      <c r="AZ174" s="29">
        <v>19.7</v>
      </c>
      <c r="BA174" s="30">
        <v>220</v>
      </c>
      <c r="BB174" s="29">
        <v>-4.5999999999999996</v>
      </c>
      <c r="BC174" s="29">
        <v>-20</v>
      </c>
      <c r="BD174" s="31">
        <v>-9.4</v>
      </c>
      <c r="BE174" s="30">
        <v>277</v>
      </c>
      <c r="BF174" s="32">
        <v>107.2</v>
      </c>
      <c r="BG174" s="30">
        <v>51</v>
      </c>
      <c r="BH174" s="30">
        <v>12543</v>
      </c>
      <c r="BI174" s="33">
        <v>3308</v>
      </c>
      <c r="BJ174" s="33">
        <v>247</v>
      </c>
      <c r="BK174" s="33">
        <v>1994</v>
      </c>
      <c r="BL174" s="33">
        <v>371</v>
      </c>
      <c r="BM174" s="33">
        <v>2811</v>
      </c>
      <c r="BN174" s="34">
        <v>21.75</v>
      </c>
      <c r="BO174" s="33">
        <v>56</v>
      </c>
      <c r="BP174" s="33">
        <v>37</v>
      </c>
      <c r="BQ174" s="33">
        <v>-5527</v>
      </c>
      <c r="BR174" s="35">
        <v>8517</v>
      </c>
      <c r="BS174" s="35">
        <v>140</v>
      </c>
      <c r="BT174" s="35">
        <v>140</v>
      </c>
      <c r="BU174" s="36">
        <v>3.8</v>
      </c>
      <c r="BV174" s="36">
        <v>19.5</v>
      </c>
      <c r="BW174" s="36">
        <v>20</v>
      </c>
      <c r="BX174" s="36">
        <v>2.4</v>
      </c>
      <c r="BY174" s="36">
        <v>11.1</v>
      </c>
      <c r="BZ174" s="36">
        <v>71.7</v>
      </c>
      <c r="CA174" s="37">
        <v>57</v>
      </c>
      <c r="CB174" s="37">
        <v>23.3</v>
      </c>
      <c r="CC174" s="38">
        <v>94</v>
      </c>
      <c r="CD174" s="38">
        <v>823</v>
      </c>
      <c r="CE174" s="38">
        <v>2</v>
      </c>
      <c r="CF174" s="38">
        <v>169</v>
      </c>
      <c r="CG174" s="38">
        <v>9</v>
      </c>
      <c r="CH174" s="38">
        <v>1043</v>
      </c>
      <c r="CI174" s="37">
        <v>29.2</v>
      </c>
      <c r="CJ174" s="37">
        <v>5.2</v>
      </c>
      <c r="CK174" s="37">
        <v>-0.4</v>
      </c>
      <c r="CL174" s="39" t="s">
        <v>1351</v>
      </c>
    </row>
    <row r="175" spans="1:90">
      <c r="A175" s="42"/>
      <c r="B175" s="21" t="s">
        <v>1476</v>
      </c>
      <c r="C175" s="22" t="s">
        <v>1476</v>
      </c>
      <c r="D175" s="23" t="s">
        <v>413</v>
      </c>
      <c r="E175" s="23" t="s">
        <v>1477</v>
      </c>
      <c r="F175" s="24" t="s">
        <v>1478</v>
      </c>
      <c r="G175" s="23" t="s">
        <v>1479</v>
      </c>
      <c r="H175" s="23" t="s">
        <v>1480</v>
      </c>
      <c r="I175" s="25" t="s">
        <v>1481</v>
      </c>
      <c r="J175" s="26">
        <v>62.855548900000002</v>
      </c>
      <c r="K175" s="27">
        <v>29.370902699999998</v>
      </c>
      <c r="L175" s="26">
        <v>4491</v>
      </c>
      <c r="M175" s="26">
        <v>3.5</v>
      </c>
      <c r="N175" s="26">
        <v>22.7</v>
      </c>
      <c r="O175" s="26">
        <v>14.5</v>
      </c>
      <c r="P175" s="26">
        <v>43.4</v>
      </c>
      <c r="Q175" s="26">
        <v>1.7</v>
      </c>
      <c r="R175" s="26">
        <v>0</v>
      </c>
      <c r="S175" s="26">
        <v>0</v>
      </c>
      <c r="T175" s="26">
        <v>3.8</v>
      </c>
      <c r="U175" s="26">
        <v>0</v>
      </c>
      <c r="V175" s="26">
        <v>0</v>
      </c>
      <c r="W175" s="26">
        <v>0</v>
      </c>
      <c r="X175" s="26">
        <v>0</v>
      </c>
      <c r="Y175" s="26">
        <v>0</v>
      </c>
      <c r="Z175" s="26">
        <v>0</v>
      </c>
      <c r="AA175" s="26">
        <v>0</v>
      </c>
      <c r="AB175" s="26">
        <v>0</v>
      </c>
      <c r="AC175" s="26">
        <v>10.5</v>
      </c>
      <c r="AD175" s="26">
        <v>1</v>
      </c>
      <c r="AE175" s="26">
        <v>6</v>
      </c>
      <c r="AF175" s="26">
        <v>4</v>
      </c>
      <c r="AG175" s="26">
        <v>12</v>
      </c>
      <c r="AH175" s="26">
        <v>0</v>
      </c>
      <c r="AI175" s="26">
        <v>0</v>
      </c>
      <c r="AJ175" s="26">
        <v>0</v>
      </c>
      <c r="AK175" s="26">
        <v>1</v>
      </c>
      <c r="AL175" s="26">
        <v>0</v>
      </c>
      <c r="AM175" s="26">
        <v>0</v>
      </c>
      <c r="AN175" s="26">
        <v>0</v>
      </c>
      <c r="AO175" s="26">
        <v>0</v>
      </c>
      <c r="AP175" s="26">
        <v>0</v>
      </c>
      <c r="AQ175" s="26">
        <v>0</v>
      </c>
      <c r="AR175" s="26">
        <v>0</v>
      </c>
      <c r="AS175" s="26">
        <v>0</v>
      </c>
      <c r="AT175" s="28">
        <v>3</v>
      </c>
      <c r="AU175" s="28">
        <v>1.5</v>
      </c>
      <c r="AV175" s="28">
        <v>5</v>
      </c>
      <c r="AW175" s="28">
        <v>2</v>
      </c>
      <c r="AX175" s="28">
        <v>2</v>
      </c>
      <c r="AY175" s="29">
        <v>59.5</v>
      </c>
      <c r="AZ175" s="29">
        <v>19.7</v>
      </c>
      <c r="BA175" s="30">
        <v>198</v>
      </c>
      <c r="BB175" s="29">
        <v>-6.5</v>
      </c>
      <c r="BC175" s="29">
        <v>-25.9</v>
      </c>
      <c r="BD175" s="31">
        <v>-7</v>
      </c>
      <c r="BE175" s="30">
        <v>263</v>
      </c>
      <c r="BF175" s="32">
        <v>79.599999999999994</v>
      </c>
      <c r="BG175" s="30">
        <v>63</v>
      </c>
      <c r="BH175" s="30">
        <v>10713</v>
      </c>
      <c r="BI175" s="33">
        <v>2675</v>
      </c>
      <c r="BJ175" s="33">
        <v>241</v>
      </c>
      <c r="BK175" s="33">
        <v>371</v>
      </c>
      <c r="BL175" s="33">
        <v>276</v>
      </c>
      <c r="BM175" s="33">
        <v>3284</v>
      </c>
      <c r="BN175" s="34">
        <v>20.25</v>
      </c>
      <c r="BO175" s="33">
        <v>84</v>
      </c>
      <c r="BP175" s="33">
        <v>17</v>
      </c>
      <c r="BQ175" s="33">
        <v>-5475</v>
      </c>
      <c r="BR175" s="35">
        <v>11123</v>
      </c>
      <c r="BS175" s="35">
        <v>125</v>
      </c>
      <c r="BT175" s="35">
        <v>114</v>
      </c>
      <c r="BU175" s="36">
        <v>4.5999999999999996</v>
      </c>
      <c r="BV175" s="36">
        <v>17.7</v>
      </c>
      <c r="BW175" s="36">
        <v>7.4</v>
      </c>
      <c r="BX175" s="36">
        <v>2.9</v>
      </c>
      <c r="BY175" s="36">
        <v>7.1</v>
      </c>
      <c r="BZ175" s="36">
        <v>69.099999999999994</v>
      </c>
      <c r="CA175" s="37">
        <v>57.8</v>
      </c>
      <c r="CB175" s="37">
        <v>26.5</v>
      </c>
      <c r="CC175" s="38">
        <v>56</v>
      </c>
      <c r="CD175" s="38">
        <v>951</v>
      </c>
      <c r="CE175" s="38">
        <v>1</v>
      </c>
      <c r="CF175" s="38">
        <v>47</v>
      </c>
      <c r="CG175" s="38">
        <v>6</v>
      </c>
      <c r="CH175" s="38">
        <v>1454</v>
      </c>
      <c r="CI175" s="37">
        <v>29.6</v>
      </c>
      <c r="CJ175" s="37">
        <v>6.5</v>
      </c>
      <c r="CK175" s="37">
        <v>-0.7</v>
      </c>
      <c r="CL175" s="39" t="s">
        <v>1482</v>
      </c>
    </row>
    <row r="176" spans="1:90">
      <c r="A176" s="42"/>
      <c r="B176" s="21" t="s">
        <v>1723</v>
      </c>
      <c r="C176" s="22" t="s">
        <v>1723</v>
      </c>
      <c r="D176" s="23" t="s">
        <v>413</v>
      </c>
      <c r="E176" s="23" t="s">
        <v>1724</v>
      </c>
      <c r="F176" s="24" t="s">
        <v>1725</v>
      </c>
      <c r="G176" s="23" t="s">
        <v>1726</v>
      </c>
      <c r="H176" s="23" t="s">
        <v>1727</v>
      </c>
      <c r="I176" s="25" t="s">
        <v>1728</v>
      </c>
      <c r="J176" s="26">
        <v>62.313836100000003</v>
      </c>
      <c r="K176" s="27">
        <v>29.6234745</v>
      </c>
      <c r="L176" s="26">
        <v>2263</v>
      </c>
      <c r="M176" s="26">
        <v>1.3</v>
      </c>
      <c r="N176" s="26">
        <v>8.6</v>
      </c>
      <c r="O176" s="26">
        <v>24.8</v>
      </c>
      <c r="P176" s="26">
        <v>38.6</v>
      </c>
      <c r="Q176" s="26">
        <v>2.4</v>
      </c>
      <c r="R176" s="26">
        <v>14.3</v>
      </c>
      <c r="S176" s="26">
        <v>0</v>
      </c>
      <c r="T176" s="26">
        <v>9.9</v>
      </c>
      <c r="U176" s="26">
        <v>0</v>
      </c>
      <c r="V176" s="26">
        <v>0</v>
      </c>
      <c r="W176" s="26">
        <v>0</v>
      </c>
      <c r="X176" s="26">
        <v>0</v>
      </c>
      <c r="Y176" s="26">
        <v>0</v>
      </c>
      <c r="Z176" s="26">
        <v>0</v>
      </c>
      <c r="AA176" s="26">
        <v>0</v>
      </c>
      <c r="AB176" s="26">
        <v>0</v>
      </c>
      <c r="AC176" s="26">
        <v>0</v>
      </c>
      <c r="AD176" s="26">
        <v>0</v>
      </c>
      <c r="AE176" s="26">
        <v>2</v>
      </c>
      <c r="AF176" s="26">
        <v>5</v>
      </c>
      <c r="AG176" s="26">
        <v>9</v>
      </c>
      <c r="AH176" s="26">
        <v>0</v>
      </c>
      <c r="AI176" s="26">
        <v>3</v>
      </c>
      <c r="AJ176" s="26">
        <v>0</v>
      </c>
      <c r="AK176" s="26">
        <v>2</v>
      </c>
      <c r="AL176" s="26">
        <v>0</v>
      </c>
      <c r="AM176" s="26">
        <v>0</v>
      </c>
      <c r="AN176" s="26">
        <v>0</v>
      </c>
      <c r="AO176" s="26">
        <v>0</v>
      </c>
      <c r="AP176" s="26">
        <v>0</v>
      </c>
      <c r="AQ176" s="26">
        <v>0</v>
      </c>
      <c r="AR176" s="26">
        <v>0</v>
      </c>
      <c r="AS176" s="26">
        <v>0</v>
      </c>
      <c r="AT176" s="28">
        <v>0</v>
      </c>
      <c r="AU176" s="28">
        <v>1</v>
      </c>
      <c r="AV176" s="28">
        <v>3</v>
      </c>
      <c r="AW176" s="28">
        <v>2</v>
      </c>
      <c r="AX176" s="28">
        <v>3</v>
      </c>
      <c r="AY176" s="29">
        <v>57</v>
      </c>
      <c r="AZ176" s="29">
        <v>21.1</v>
      </c>
      <c r="BA176" s="30">
        <v>228</v>
      </c>
      <c r="BB176" s="29">
        <v>-11.4</v>
      </c>
      <c r="BC176" s="29">
        <v>-32.1</v>
      </c>
      <c r="BD176" s="31">
        <v>-10.199999999999999</v>
      </c>
      <c r="BE176" s="30">
        <v>252</v>
      </c>
      <c r="BF176" s="32">
        <v>79</v>
      </c>
      <c r="BG176" s="30">
        <v>74</v>
      </c>
      <c r="BH176" s="30">
        <v>9993</v>
      </c>
      <c r="BI176" s="33">
        <v>2773</v>
      </c>
      <c r="BJ176" s="33">
        <v>202</v>
      </c>
      <c r="BK176" s="33">
        <v>2149</v>
      </c>
      <c r="BL176" s="33">
        <v>1476</v>
      </c>
      <c r="BM176" s="33">
        <v>3944</v>
      </c>
      <c r="BN176" s="34">
        <v>21.5</v>
      </c>
      <c r="BO176" s="33">
        <v>49</v>
      </c>
      <c r="BP176" s="33">
        <v>40</v>
      </c>
      <c r="BQ176" s="33">
        <v>-6670</v>
      </c>
      <c r="BR176" s="35">
        <v>7015</v>
      </c>
      <c r="BS176" s="35">
        <v>126</v>
      </c>
      <c r="BT176" s="35">
        <v>120</v>
      </c>
      <c r="BU176" s="36">
        <v>4.2</v>
      </c>
      <c r="BV176" s="36" t="s">
        <v>128</v>
      </c>
      <c r="BW176" s="36" t="s">
        <v>128</v>
      </c>
      <c r="BX176" s="36">
        <v>1.6</v>
      </c>
      <c r="BY176" s="36">
        <v>7.2</v>
      </c>
      <c r="BZ176" s="36">
        <v>81.400000000000006</v>
      </c>
      <c r="CA176" s="37">
        <v>63.9</v>
      </c>
      <c r="CB176" s="37">
        <v>40.200000000000003</v>
      </c>
      <c r="CC176" s="38">
        <v>142</v>
      </c>
      <c r="CD176" s="38">
        <v>854</v>
      </c>
      <c r="CE176" s="38">
        <v>0</v>
      </c>
      <c r="CF176" s="38">
        <v>89</v>
      </c>
      <c r="CG176" s="38">
        <v>4</v>
      </c>
      <c r="CH176" s="38">
        <v>1266</v>
      </c>
      <c r="CI176" s="37" t="s">
        <v>128</v>
      </c>
      <c r="CJ176" s="37">
        <v>5</v>
      </c>
      <c r="CK176" s="37">
        <v>-1.6</v>
      </c>
      <c r="CL176" s="39" t="s">
        <v>1729</v>
      </c>
    </row>
    <row r="177" spans="1:90">
      <c r="A177" s="42"/>
      <c r="B177" s="21" t="s">
        <v>1980</v>
      </c>
      <c r="C177" s="22" t="s">
        <v>1980</v>
      </c>
      <c r="D177" s="23" t="s">
        <v>413</v>
      </c>
      <c r="E177" s="23" t="s">
        <v>1981</v>
      </c>
      <c r="F177" s="24" t="s">
        <v>1982</v>
      </c>
      <c r="G177" s="23" t="s">
        <v>1983</v>
      </c>
      <c r="H177" s="23" t="s">
        <v>1984</v>
      </c>
      <c r="I177" s="25" t="s">
        <v>1985</v>
      </c>
      <c r="J177" s="26">
        <v>62.225084000000003</v>
      </c>
      <c r="K177" s="27">
        <v>30.330713100000001</v>
      </c>
      <c r="L177" s="26">
        <v>4654</v>
      </c>
      <c r="M177" s="26">
        <v>12.8</v>
      </c>
      <c r="N177" s="26">
        <v>33.299999999999997</v>
      </c>
      <c r="O177" s="26">
        <v>11.6</v>
      </c>
      <c r="P177" s="26">
        <v>38.1</v>
      </c>
      <c r="Q177" s="26">
        <v>0</v>
      </c>
      <c r="R177" s="26">
        <v>0</v>
      </c>
      <c r="S177" s="26">
        <v>0</v>
      </c>
      <c r="T177" s="26">
        <v>4.2</v>
      </c>
      <c r="U177" s="26">
        <v>0</v>
      </c>
      <c r="V177" s="26">
        <v>0</v>
      </c>
      <c r="W177" s="26">
        <v>0</v>
      </c>
      <c r="X177" s="26">
        <v>0</v>
      </c>
      <c r="Y177" s="26">
        <v>0</v>
      </c>
      <c r="Z177" s="26">
        <v>0</v>
      </c>
      <c r="AA177" s="26">
        <v>0</v>
      </c>
      <c r="AB177" s="26">
        <v>0</v>
      </c>
      <c r="AC177" s="26">
        <v>0</v>
      </c>
      <c r="AD177" s="26">
        <v>3</v>
      </c>
      <c r="AE177" s="26">
        <v>9</v>
      </c>
      <c r="AF177" s="26">
        <v>3</v>
      </c>
      <c r="AG177" s="26">
        <v>11</v>
      </c>
      <c r="AH177" s="26">
        <v>0</v>
      </c>
      <c r="AI177" s="26">
        <v>0</v>
      </c>
      <c r="AJ177" s="26">
        <v>0</v>
      </c>
      <c r="AK177" s="26">
        <v>1</v>
      </c>
      <c r="AL177" s="26">
        <v>0</v>
      </c>
      <c r="AM177" s="26">
        <v>0</v>
      </c>
      <c r="AN177" s="26">
        <v>0</v>
      </c>
      <c r="AO177" s="26">
        <v>0</v>
      </c>
      <c r="AP177" s="26">
        <v>0</v>
      </c>
      <c r="AQ177" s="26">
        <v>0</v>
      </c>
      <c r="AR177" s="26">
        <v>0</v>
      </c>
      <c r="AS177" s="26">
        <v>0</v>
      </c>
      <c r="AT177" s="28">
        <v>0</v>
      </c>
      <c r="AU177" s="28">
        <v>1.5</v>
      </c>
      <c r="AV177" s="28">
        <v>3</v>
      </c>
      <c r="AW177" s="28">
        <v>1</v>
      </c>
      <c r="AX177" s="28">
        <v>3</v>
      </c>
      <c r="AY177" s="29">
        <v>58.4</v>
      </c>
      <c r="AZ177" s="29">
        <v>21.6</v>
      </c>
      <c r="BA177" s="30">
        <v>206</v>
      </c>
      <c r="BB177" s="29">
        <v>-7.1</v>
      </c>
      <c r="BC177" s="29">
        <v>-27.5</v>
      </c>
      <c r="BD177" s="31">
        <v>-11.1</v>
      </c>
      <c r="BE177" s="30">
        <v>261</v>
      </c>
      <c r="BF177" s="32">
        <v>89.1</v>
      </c>
      <c r="BG177" s="30">
        <v>63</v>
      </c>
      <c r="BH177" s="30">
        <v>11591</v>
      </c>
      <c r="BI177" s="33">
        <v>3005</v>
      </c>
      <c r="BJ177" s="33">
        <v>197</v>
      </c>
      <c r="BK177" s="33">
        <v>1538</v>
      </c>
      <c r="BL177" s="33">
        <v>34</v>
      </c>
      <c r="BM177" s="33">
        <v>3383</v>
      </c>
      <c r="BN177" s="34">
        <v>21.75</v>
      </c>
      <c r="BO177" s="33">
        <v>54</v>
      </c>
      <c r="BP177" s="33">
        <v>35</v>
      </c>
      <c r="BQ177" s="33">
        <v>-6042</v>
      </c>
      <c r="BR177" s="35">
        <v>10275</v>
      </c>
      <c r="BS177" s="35">
        <v>119</v>
      </c>
      <c r="BT177" s="35">
        <v>176</v>
      </c>
      <c r="BU177" s="36">
        <v>3.1</v>
      </c>
      <c r="BV177" s="36" t="s">
        <v>128</v>
      </c>
      <c r="BW177" s="36" t="s">
        <v>128</v>
      </c>
      <c r="BX177" s="36">
        <v>1.8</v>
      </c>
      <c r="BY177" s="36">
        <v>10.8</v>
      </c>
      <c r="BZ177" s="36">
        <v>70.900000000000006</v>
      </c>
      <c r="CA177" s="37">
        <v>59.9</v>
      </c>
      <c r="CB177" s="37">
        <v>25.1</v>
      </c>
      <c r="CC177" s="38">
        <v>387</v>
      </c>
      <c r="CD177" s="38">
        <v>945</v>
      </c>
      <c r="CE177" s="38">
        <v>2</v>
      </c>
      <c r="CF177" s="38">
        <v>58</v>
      </c>
      <c r="CG177" s="38">
        <v>4</v>
      </c>
      <c r="CH177" s="38">
        <v>1021</v>
      </c>
      <c r="CI177" s="37" t="s">
        <v>128</v>
      </c>
      <c r="CJ177" s="37">
        <v>6.3</v>
      </c>
      <c r="CK177" s="37">
        <v>-0.8</v>
      </c>
      <c r="CL177" s="39" t="s">
        <v>1986</v>
      </c>
    </row>
    <row r="178" spans="1:90">
      <c r="A178" s="42"/>
      <c r="B178" s="21" t="s">
        <v>2113</v>
      </c>
      <c r="C178" s="22" t="s">
        <v>2113</v>
      </c>
      <c r="D178" s="23" t="s">
        <v>413</v>
      </c>
      <c r="E178" s="23" t="s">
        <v>2114</v>
      </c>
      <c r="F178" s="24" t="s">
        <v>2115</v>
      </c>
      <c r="G178" s="23" t="s">
        <v>2116</v>
      </c>
      <c r="H178" s="23" t="s">
        <v>2117</v>
      </c>
      <c r="I178" s="25" t="s">
        <v>2118</v>
      </c>
      <c r="J178" s="26">
        <v>63.6783602</v>
      </c>
      <c r="K178" s="27">
        <v>28.815758800000001</v>
      </c>
      <c r="L178" s="26">
        <v>2248</v>
      </c>
      <c r="M178" s="26">
        <v>3.1</v>
      </c>
      <c r="N178" s="26">
        <v>23.8</v>
      </c>
      <c r="O178" s="26">
        <v>11.1</v>
      </c>
      <c r="P178" s="26">
        <v>49.4</v>
      </c>
      <c r="Q178" s="26">
        <v>1.4</v>
      </c>
      <c r="R178" s="26">
        <v>7.8</v>
      </c>
      <c r="S178" s="26">
        <v>0</v>
      </c>
      <c r="T178" s="26">
        <v>3.4</v>
      </c>
      <c r="U178" s="26">
        <v>0</v>
      </c>
      <c r="V178" s="26">
        <v>0</v>
      </c>
      <c r="W178" s="26">
        <v>0</v>
      </c>
      <c r="X178" s="26">
        <v>0</v>
      </c>
      <c r="Y178" s="26">
        <v>0</v>
      </c>
      <c r="Z178" s="26">
        <v>0</v>
      </c>
      <c r="AA178" s="26">
        <v>0</v>
      </c>
      <c r="AB178" s="26">
        <v>0</v>
      </c>
      <c r="AC178" s="26">
        <v>0</v>
      </c>
      <c r="AD178" s="26">
        <v>0</v>
      </c>
      <c r="AE178" s="26">
        <v>5</v>
      </c>
      <c r="AF178" s="26">
        <v>2</v>
      </c>
      <c r="AG178" s="26">
        <v>12</v>
      </c>
      <c r="AH178" s="26">
        <v>0</v>
      </c>
      <c r="AI178" s="26">
        <v>1</v>
      </c>
      <c r="AJ178" s="26">
        <v>0</v>
      </c>
      <c r="AK178" s="26">
        <v>1</v>
      </c>
      <c r="AL178" s="26">
        <v>0</v>
      </c>
      <c r="AM178" s="26">
        <v>0</v>
      </c>
      <c r="AN178" s="26">
        <v>0</v>
      </c>
      <c r="AO178" s="26">
        <v>0</v>
      </c>
      <c r="AP178" s="26">
        <v>0</v>
      </c>
      <c r="AQ178" s="26">
        <v>0</v>
      </c>
      <c r="AR178" s="26">
        <v>0</v>
      </c>
      <c r="AS178" s="26">
        <v>0</v>
      </c>
      <c r="AT178" s="28">
        <v>0</v>
      </c>
      <c r="AU178" s="28">
        <v>1</v>
      </c>
      <c r="AV178" s="28">
        <v>3</v>
      </c>
      <c r="AW178" s="28">
        <v>1</v>
      </c>
      <c r="AX178" s="28">
        <v>3</v>
      </c>
      <c r="AY178" s="29">
        <v>61</v>
      </c>
      <c r="AZ178" s="29">
        <v>17.899999999999999</v>
      </c>
      <c r="BA178" s="30">
        <v>204</v>
      </c>
      <c r="BB178" s="29">
        <v>-8.5</v>
      </c>
      <c r="BC178" s="29">
        <v>-27.5</v>
      </c>
      <c r="BD178" s="31">
        <v>-9.5</v>
      </c>
      <c r="BE178" s="30">
        <v>242</v>
      </c>
      <c r="BF178" s="32">
        <v>85.8</v>
      </c>
      <c r="BG178" s="30">
        <v>59</v>
      </c>
      <c r="BH178" s="30">
        <v>10794</v>
      </c>
      <c r="BI178" s="33">
        <v>2970</v>
      </c>
      <c r="BJ178" s="33">
        <v>469</v>
      </c>
      <c r="BK178" s="33">
        <v>1005</v>
      </c>
      <c r="BL178" s="33">
        <v>-1718</v>
      </c>
      <c r="BM178" s="33">
        <v>4043</v>
      </c>
      <c r="BN178" s="34">
        <v>21</v>
      </c>
      <c r="BO178" s="33">
        <v>74</v>
      </c>
      <c r="BP178" s="33">
        <v>25</v>
      </c>
      <c r="BQ178" s="33">
        <v>-7060</v>
      </c>
      <c r="BR178" s="35">
        <v>9224</v>
      </c>
      <c r="BS178" s="35">
        <v>132</v>
      </c>
      <c r="BT178" s="35">
        <v>170</v>
      </c>
      <c r="BU178" s="36">
        <v>4.2</v>
      </c>
      <c r="BV178" s="36" t="s">
        <v>128</v>
      </c>
      <c r="BW178" s="36" t="s">
        <v>128</v>
      </c>
      <c r="BX178" s="36">
        <v>1.2</v>
      </c>
      <c r="BY178" s="36">
        <v>6.2</v>
      </c>
      <c r="BZ178" s="36">
        <v>80</v>
      </c>
      <c r="CA178" s="37">
        <v>62.8</v>
      </c>
      <c r="CB178" s="37">
        <v>30.2</v>
      </c>
      <c r="CC178" s="38">
        <v>97</v>
      </c>
      <c r="CD178" s="38">
        <v>1061</v>
      </c>
      <c r="CE178" s="38">
        <v>1</v>
      </c>
      <c r="CF178" s="38">
        <v>163</v>
      </c>
      <c r="CG178" s="38">
        <v>3</v>
      </c>
      <c r="CH178" s="38">
        <v>405</v>
      </c>
      <c r="CI178" s="37" t="s">
        <v>128</v>
      </c>
      <c r="CJ178" s="37">
        <v>4.3</v>
      </c>
      <c r="CK178" s="37">
        <v>-0.5</v>
      </c>
      <c r="CL178" s="39" t="s">
        <v>2119</v>
      </c>
    </row>
    <row r="179" spans="1:90">
      <c r="A179" s="20">
        <v>9</v>
      </c>
      <c r="B179" s="21" t="s">
        <v>106</v>
      </c>
      <c r="C179" s="22" t="s">
        <v>106</v>
      </c>
      <c r="D179" s="23" t="s">
        <v>107</v>
      </c>
      <c r="E179" s="23" t="s">
        <v>108</v>
      </c>
      <c r="F179" s="24" t="s">
        <v>109</v>
      </c>
      <c r="G179" s="23" t="s">
        <v>110</v>
      </c>
      <c r="H179" s="23" t="s">
        <v>111</v>
      </c>
      <c r="I179" s="25" t="s">
        <v>112</v>
      </c>
      <c r="J179" s="26">
        <v>64.165856000000005</v>
      </c>
      <c r="K179" s="27">
        <v>24.305778</v>
      </c>
      <c r="L179" s="26">
        <v>2637</v>
      </c>
      <c r="M179" s="26">
        <v>5.9</v>
      </c>
      <c r="N179" s="26">
        <v>0</v>
      </c>
      <c r="O179" s="26">
        <v>21.1</v>
      </c>
      <c r="P179" s="26">
        <v>64.5</v>
      </c>
      <c r="Q179" s="26">
        <v>0</v>
      </c>
      <c r="R179" s="26">
        <v>4.3</v>
      </c>
      <c r="S179" s="26">
        <v>0</v>
      </c>
      <c r="T179" s="26">
        <v>4.3</v>
      </c>
      <c r="U179" s="26">
        <v>0</v>
      </c>
      <c r="V179" s="26">
        <v>0</v>
      </c>
      <c r="W179" s="26">
        <v>0</v>
      </c>
      <c r="X179" s="26">
        <v>0</v>
      </c>
      <c r="Y179" s="26">
        <v>0</v>
      </c>
      <c r="Z179" s="26">
        <v>0</v>
      </c>
      <c r="AA179" s="26">
        <v>0</v>
      </c>
      <c r="AB179" s="26">
        <v>0</v>
      </c>
      <c r="AC179" s="26">
        <v>0</v>
      </c>
      <c r="AD179" s="26">
        <v>1</v>
      </c>
      <c r="AE179" s="26">
        <v>0</v>
      </c>
      <c r="AF179" s="26">
        <v>4</v>
      </c>
      <c r="AG179" s="26">
        <v>14</v>
      </c>
      <c r="AH179" s="26">
        <v>0</v>
      </c>
      <c r="AI179" s="26">
        <v>1</v>
      </c>
      <c r="AJ179" s="26">
        <v>0</v>
      </c>
      <c r="AK179" s="26">
        <v>1</v>
      </c>
      <c r="AL179" s="26">
        <v>0</v>
      </c>
      <c r="AM179" s="26">
        <v>0</v>
      </c>
      <c r="AN179" s="26">
        <v>0</v>
      </c>
      <c r="AO179" s="26">
        <v>0</v>
      </c>
      <c r="AP179" s="26">
        <v>0</v>
      </c>
      <c r="AQ179" s="26">
        <v>0</v>
      </c>
      <c r="AR179" s="26">
        <v>0</v>
      </c>
      <c r="AS179" s="26">
        <v>0</v>
      </c>
      <c r="AT179" s="28">
        <v>0</v>
      </c>
      <c r="AU179" s="28">
        <v>3</v>
      </c>
      <c r="AV179" s="28">
        <v>1</v>
      </c>
      <c r="AW179" s="28">
        <v>3</v>
      </c>
      <c r="AX179" s="28">
        <v>2</v>
      </c>
      <c r="AY179" s="29">
        <v>67.3</v>
      </c>
      <c r="AZ179" s="29">
        <v>14.7</v>
      </c>
      <c r="BA179" s="30">
        <v>175</v>
      </c>
      <c r="BB179" s="29">
        <v>-4.8</v>
      </c>
      <c r="BC179" s="29">
        <v>-20.7</v>
      </c>
      <c r="BD179" s="31">
        <v>-5.8</v>
      </c>
      <c r="BE179" s="30">
        <v>275</v>
      </c>
      <c r="BF179" s="32">
        <v>76.2</v>
      </c>
      <c r="BG179" s="30">
        <v>59</v>
      </c>
      <c r="BH179" s="30">
        <v>11894</v>
      </c>
      <c r="BI179" s="33">
        <v>2900</v>
      </c>
      <c r="BJ179" s="33">
        <v>106</v>
      </c>
      <c r="BK179" s="33">
        <v>4140</v>
      </c>
      <c r="BL179" s="33">
        <v>284</v>
      </c>
      <c r="BM179" s="33">
        <v>3183</v>
      </c>
      <c r="BN179" s="34">
        <v>21.5</v>
      </c>
      <c r="BO179" s="33">
        <v>33</v>
      </c>
      <c r="BP179" s="33">
        <v>68</v>
      </c>
      <c r="BQ179" s="33">
        <v>-5566</v>
      </c>
      <c r="BR179" s="35">
        <v>6506</v>
      </c>
      <c r="BS179" s="35">
        <v>168</v>
      </c>
      <c r="BT179" s="35">
        <v>144</v>
      </c>
      <c r="BU179" s="36">
        <v>2</v>
      </c>
      <c r="BV179" s="36">
        <v>14.8</v>
      </c>
      <c r="BW179" s="36">
        <v>14.8</v>
      </c>
      <c r="BX179" s="36">
        <v>0.8</v>
      </c>
      <c r="BY179" s="36">
        <v>4.3</v>
      </c>
      <c r="BZ179" s="36">
        <v>72.900000000000006</v>
      </c>
      <c r="CA179" s="37">
        <v>60.1</v>
      </c>
      <c r="CB179" s="37">
        <v>17.8</v>
      </c>
      <c r="CC179" s="38">
        <v>99</v>
      </c>
      <c r="CD179" s="38">
        <v>1151</v>
      </c>
      <c r="CE179" s="38">
        <v>0</v>
      </c>
      <c r="CF179" s="38">
        <v>41</v>
      </c>
      <c r="CG179" s="38">
        <v>5</v>
      </c>
      <c r="CH179" s="38">
        <v>98</v>
      </c>
      <c r="CI179" s="37">
        <v>43.6</v>
      </c>
      <c r="CJ179" s="37">
        <v>3.3</v>
      </c>
      <c r="CK179" s="37">
        <v>-1.2</v>
      </c>
      <c r="CL179" s="39" t="s">
        <v>113</v>
      </c>
    </row>
    <row r="180" spans="1:90">
      <c r="A180" s="20">
        <v>69</v>
      </c>
      <c r="B180" s="21" t="s">
        <v>202</v>
      </c>
      <c r="C180" s="22" t="s">
        <v>202</v>
      </c>
      <c r="D180" s="23" t="s">
        <v>107</v>
      </c>
      <c r="E180" s="23" t="s">
        <v>203</v>
      </c>
      <c r="F180" s="24" t="s">
        <v>204</v>
      </c>
      <c r="G180" s="23" t="s">
        <v>205</v>
      </c>
      <c r="H180" s="23" t="s">
        <v>206</v>
      </c>
      <c r="I180" s="25" t="s">
        <v>207</v>
      </c>
      <c r="J180" s="26">
        <v>63.748675499999997</v>
      </c>
      <c r="K180" s="27">
        <v>25.3182209</v>
      </c>
      <c r="L180" s="26">
        <v>7311</v>
      </c>
      <c r="M180" s="26">
        <v>10</v>
      </c>
      <c r="N180" s="26">
        <v>20.6</v>
      </c>
      <c r="O180" s="26">
        <v>11.7</v>
      </c>
      <c r="P180" s="26">
        <v>48.4</v>
      </c>
      <c r="Q180" s="26">
        <v>0</v>
      </c>
      <c r="R180" s="26">
        <v>4</v>
      </c>
      <c r="S180" s="26">
        <v>0</v>
      </c>
      <c r="T180" s="26">
        <v>0</v>
      </c>
      <c r="U180" s="26">
        <v>0</v>
      </c>
      <c r="V180" s="26">
        <v>0</v>
      </c>
      <c r="W180" s="26">
        <v>0</v>
      </c>
      <c r="X180" s="26">
        <v>0</v>
      </c>
      <c r="Y180" s="26">
        <v>0</v>
      </c>
      <c r="Z180" s="26">
        <v>0</v>
      </c>
      <c r="AA180" s="26">
        <v>0</v>
      </c>
      <c r="AB180" s="26">
        <v>0</v>
      </c>
      <c r="AC180" s="26">
        <v>5.4</v>
      </c>
      <c r="AD180" s="26">
        <v>2</v>
      </c>
      <c r="AE180" s="26">
        <v>6</v>
      </c>
      <c r="AF180" s="26">
        <v>3</v>
      </c>
      <c r="AG180" s="26">
        <v>14</v>
      </c>
      <c r="AH180" s="26">
        <v>0</v>
      </c>
      <c r="AI180" s="26">
        <v>1</v>
      </c>
      <c r="AJ180" s="26">
        <v>0</v>
      </c>
      <c r="AK180" s="26">
        <v>0</v>
      </c>
      <c r="AL180" s="26">
        <v>0</v>
      </c>
      <c r="AM180" s="26">
        <v>0</v>
      </c>
      <c r="AN180" s="26">
        <v>0</v>
      </c>
      <c r="AO180" s="26">
        <v>0</v>
      </c>
      <c r="AP180" s="26">
        <v>0</v>
      </c>
      <c r="AQ180" s="26">
        <v>0</v>
      </c>
      <c r="AR180" s="26">
        <v>0</v>
      </c>
      <c r="AS180" s="26">
        <v>0</v>
      </c>
      <c r="AT180" s="28">
        <v>1</v>
      </c>
      <c r="AU180" s="28">
        <v>2.5</v>
      </c>
      <c r="AV180" s="28">
        <v>2</v>
      </c>
      <c r="AW180" s="28">
        <v>2</v>
      </c>
      <c r="AX180" s="28">
        <v>3</v>
      </c>
      <c r="AY180" s="29">
        <v>64.8</v>
      </c>
      <c r="AZ180" s="29">
        <v>14</v>
      </c>
      <c r="BA180" s="30">
        <v>178</v>
      </c>
      <c r="BB180" s="29">
        <v>-4.3</v>
      </c>
      <c r="BC180" s="29">
        <v>-22.5</v>
      </c>
      <c r="BD180" s="31">
        <v>-6.7</v>
      </c>
      <c r="BE180" s="30">
        <v>279</v>
      </c>
      <c r="BF180" s="32">
        <v>105.4</v>
      </c>
      <c r="BG180" s="30">
        <v>59</v>
      </c>
      <c r="BH180" s="30">
        <v>12104</v>
      </c>
      <c r="BI180" s="33">
        <v>3126</v>
      </c>
      <c r="BJ180" s="33">
        <v>182</v>
      </c>
      <c r="BK180" s="33">
        <v>4021</v>
      </c>
      <c r="BL180" s="33">
        <v>227</v>
      </c>
      <c r="BM180" s="33">
        <v>3155</v>
      </c>
      <c r="BN180" s="34">
        <v>22</v>
      </c>
      <c r="BO180" s="33">
        <v>42</v>
      </c>
      <c r="BP180" s="33">
        <v>65</v>
      </c>
      <c r="BQ180" s="33">
        <v>-6006</v>
      </c>
      <c r="BR180" s="35">
        <v>7982</v>
      </c>
      <c r="BS180" s="35">
        <v>153</v>
      </c>
      <c r="BT180" s="35">
        <v>126</v>
      </c>
      <c r="BU180" s="36">
        <v>2.9</v>
      </c>
      <c r="BV180" s="36">
        <v>13.6</v>
      </c>
      <c r="BW180" s="36">
        <v>20.2</v>
      </c>
      <c r="BX180" s="36">
        <v>1.2</v>
      </c>
      <c r="BY180" s="36">
        <v>5.6</v>
      </c>
      <c r="BZ180" s="36">
        <v>68.7</v>
      </c>
      <c r="CA180" s="37">
        <v>55.6</v>
      </c>
      <c r="CB180" s="37">
        <v>20.9</v>
      </c>
      <c r="CC180" s="38">
        <v>123</v>
      </c>
      <c r="CD180" s="38">
        <v>1106</v>
      </c>
      <c r="CE180" s="38">
        <v>2</v>
      </c>
      <c r="CF180" s="38">
        <v>75</v>
      </c>
      <c r="CG180" s="38">
        <v>5</v>
      </c>
      <c r="CH180" s="38">
        <v>209</v>
      </c>
      <c r="CI180" s="37">
        <v>31.9</v>
      </c>
      <c r="CJ180" s="37">
        <v>3.4</v>
      </c>
      <c r="CK180" s="37">
        <v>-1.3</v>
      </c>
      <c r="CL180" s="41" t="s">
        <v>208</v>
      </c>
    </row>
    <row r="181" spans="1:90">
      <c r="A181" s="20">
        <v>71</v>
      </c>
      <c r="B181" s="21" t="s">
        <v>209</v>
      </c>
      <c r="C181" s="22" t="s">
        <v>209</v>
      </c>
      <c r="D181" s="23" t="s">
        <v>107</v>
      </c>
      <c r="E181" s="23" t="s">
        <v>210</v>
      </c>
      <c r="F181" s="24" t="s">
        <v>211</v>
      </c>
      <c r="G181" s="23" t="s">
        <v>212</v>
      </c>
      <c r="H181" s="23" t="s">
        <v>213</v>
      </c>
      <c r="I181" s="25" t="s">
        <v>214</v>
      </c>
      <c r="J181" s="26">
        <v>64.137300199999999</v>
      </c>
      <c r="K181" s="27">
        <v>25.366557499999999</v>
      </c>
      <c r="L181" s="26">
        <v>7091</v>
      </c>
      <c r="M181" s="26">
        <v>5.0999999999999996</v>
      </c>
      <c r="N181" s="26">
        <v>3.5</v>
      </c>
      <c r="O181" s="26">
        <v>9.9</v>
      </c>
      <c r="P181" s="26">
        <v>60.3</v>
      </c>
      <c r="Q181" s="26">
        <v>1.5</v>
      </c>
      <c r="R181" s="26">
        <v>12.7</v>
      </c>
      <c r="S181" s="26">
        <v>0</v>
      </c>
      <c r="T181" s="26">
        <v>2.4</v>
      </c>
      <c r="U181" s="26">
        <v>0</v>
      </c>
      <c r="V181" s="26">
        <v>0</v>
      </c>
      <c r="W181" s="26">
        <v>0</v>
      </c>
      <c r="X181" s="26">
        <v>0</v>
      </c>
      <c r="Y181" s="26">
        <v>0</v>
      </c>
      <c r="Z181" s="26">
        <v>0</v>
      </c>
      <c r="AA181" s="26">
        <v>0</v>
      </c>
      <c r="AB181" s="26">
        <v>0</v>
      </c>
      <c r="AC181" s="26">
        <v>4.7</v>
      </c>
      <c r="AD181" s="26">
        <v>1</v>
      </c>
      <c r="AE181" s="26">
        <v>1</v>
      </c>
      <c r="AF181" s="26">
        <v>3</v>
      </c>
      <c r="AG181" s="26">
        <v>18</v>
      </c>
      <c r="AH181" s="26">
        <v>0</v>
      </c>
      <c r="AI181" s="26">
        <v>3</v>
      </c>
      <c r="AJ181" s="26">
        <v>0</v>
      </c>
      <c r="AK181" s="26">
        <v>0</v>
      </c>
      <c r="AL181" s="26">
        <v>0</v>
      </c>
      <c r="AM181" s="26">
        <v>0</v>
      </c>
      <c r="AN181" s="26">
        <v>0</v>
      </c>
      <c r="AO181" s="26">
        <v>0</v>
      </c>
      <c r="AP181" s="26">
        <v>0</v>
      </c>
      <c r="AQ181" s="26">
        <v>0</v>
      </c>
      <c r="AR181" s="26">
        <v>0</v>
      </c>
      <c r="AS181" s="26">
        <v>0</v>
      </c>
      <c r="AT181" s="28">
        <v>1</v>
      </c>
      <c r="AU181" s="28">
        <v>3</v>
      </c>
      <c r="AV181" s="28">
        <v>2</v>
      </c>
      <c r="AW181" s="28">
        <v>2</v>
      </c>
      <c r="AX181" s="28">
        <v>3</v>
      </c>
      <c r="AY181" s="29">
        <v>64</v>
      </c>
      <c r="AZ181" s="29">
        <v>15.4</v>
      </c>
      <c r="BA181" s="30">
        <v>184</v>
      </c>
      <c r="BB181" s="29">
        <v>-4.4000000000000004</v>
      </c>
      <c r="BC181" s="29">
        <v>-14.8</v>
      </c>
      <c r="BD181" s="31">
        <v>-6.8</v>
      </c>
      <c r="BE181" s="30">
        <v>283</v>
      </c>
      <c r="BF181" s="32">
        <v>106</v>
      </c>
      <c r="BG181" s="30">
        <v>56</v>
      </c>
      <c r="BH181" s="30">
        <v>11774</v>
      </c>
      <c r="BI181" s="33">
        <v>2958</v>
      </c>
      <c r="BJ181" s="33">
        <v>170</v>
      </c>
      <c r="BK181" s="33">
        <v>3626</v>
      </c>
      <c r="BL181" s="33">
        <v>-236</v>
      </c>
      <c r="BM181" s="33">
        <v>3085</v>
      </c>
      <c r="BN181" s="34">
        <v>22</v>
      </c>
      <c r="BO181" s="33">
        <v>27</v>
      </c>
      <c r="BP181" s="33">
        <v>50</v>
      </c>
      <c r="BQ181" s="33">
        <v>-5917</v>
      </c>
      <c r="BR181" s="35">
        <v>8817</v>
      </c>
      <c r="BS181" s="35">
        <v>149</v>
      </c>
      <c r="BT181" s="35">
        <v>112</v>
      </c>
      <c r="BU181" s="36">
        <v>2.5</v>
      </c>
      <c r="BV181" s="36">
        <v>18.100000000000001</v>
      </c>
      <c r="BW181" s="36">
        <v>14.3</v>
      </c>
      <c r="BX181" s="36">
        <v>1.9</v>
      </c>
      <c r="BY181" s="36">
        <v>6.6</v>
      </c>
      <c r="BZ181" s="36">
        <v>70.400000000000006</v>
      </c>
      <c r="CA181" s="37">
        <v>61.3</v>
      </c>
      <c r="CB181" s="37">
        <v>22</v>
      </c>
      <c r="CC181" s="38">
        <v>80</v>
      </c>
      <c r="CD181" s="38">
        <v>1091</v>
      </c>
      <c r="CE181" s="38">
        <v>3</v>
      </c>
      <c r="CF181" s="38">
        <v>135</v>
      </c>
      <c r="CG181" s="38">
        <v>7</v>
      </c>
      <c r="CH181" s="38">
        <v>519</v>
      </c>
      <c r="CI181" s="37">
        <v>30.3</v>
      </c>
      <c r="CJ181" s="37">
        <v>4.7</v>
      </c>
      <c r="CK181" s="37">
        <v>-1.1000000000000001</v>
      </c>
      <c r="CL181" s="39" t="s">
        <v>215</v>
      </c>
    </row>
    <row r="182" spans="1:90">
      <c r="A182" s="20">
        <v>72</v>
      </c>
      <c r="B182" s="21" t="s">
        <v>216</v>
      </c>
      <c r="C182" s="22" t="s">
        <v>217</v>
      </c>
      <c r="D182" s="23" t="s">
        <v>107</v>
      </c>
      <c r="E182" s="23" t="s">
        <v>218</v>
      </c>
      <c r="F182" s="24" t="s">
        <v>219</v>
      </c>
      <c r="G182" s="23" t="s">
        <v>220</v>
      </c>
      <c r="H182" s="23" t="s">
        <v>221</v>
      </c>
      <c r="I182" s="25" t="s">
        <v>222</v>
      </c>
      <c r="J182" s="26">
        <v>65.0094371</v>
      </c>
      <c r="K182" s="27">
        <v>24.714872700000001</v>
      </c>
      <c r="L182" s="26">
        <v>990</v>
      </c>
      <c r="M182" s="26">
        <v>17.2</v>
      </c>
      <c r="N182" s="26">
        <v>16.100000000000001</v>
      </c>
      <c r="O182" s="26">
        <v>17.2</v>
      </c>
      <c r="P182" s="26">
        <v>35</v>
      </c>
      <c r="Q182" s="26">
        <v>0</v>
      </c>
      <c r="R182" s="26">
        <v>5.6</v>
      </c>
      <c r="S182" s="26">
        <v>0</v>
      </c>
      <c r="T182" s="26">
        <v>0</v>
      </c>
      <c r="U182" s="26">
        <v>0</v>
      </c>
      <c r="V182" s="26">
        <v>0</v>
      </c>
      <c r="W182" s="26">
        <v>0</v>
      </c>
      <c r="X182" s="26">
        <v>0</v>
      </c>
      <c r="Y182" s="26">
        <v>0</v>
      </c>
      <c r="Z182" s="26">
        <v>0</v>
      </c>
      <c r="AA182" s="26">
        <v>0</v>
      </c>
      <c r="AB182" s="26">
        <v>0</v>
      </c>
      <c r="AC182" s="26">
        <v>8.8000000000000007</v>
      </c>
      <c r="AD182" s="26">
        <v>3</v>
      </c>
      <c r="AE182" s="26">
        <v>3</v>
      </c>
      <c r="AF182" s="26">
        <v>3</v>
      </c>
      <c r="AG182" s="26">
        <v>6</v>
      </c>
      <c r="AH182" s="26">
        <v>0</v>
      </c>
      <c r="AI182" s="26">
        <v>1</v>
      </c>
      <c r="AJ182" s="26">
        <v>0</v>
      </c>
      <c r="AK182" s="26">
        <v>0</v>
      </c>
      <c r="AL182" s="26">
        <v>0</v>
      </c>
      <c r="AM182" s="26">
        <v>0</v>
      </c>
      <c r="AN182" s="26">
        <v>0</v>
      </c>
      <c r="AO182" s="26">
        <v>0</v>
      </c>
      <c r="AP182" s="26">
        <v>0</v>
      </c>
      <c r="AQ182" s="26">
        <v>0</v>
      </c>
      <c r="AR182" s="26">
        <v>0</v>
      </c>
      <c r="AS182" s="26">
        <v>0</v>
      </c>
      <c r="AT182" s="28">
        <v>1</v>
      </c>
      <c r="AU182" s="28">
        <v>4</v>
      </c>
      <c r="AV182" s="28">
        <v>4</v>
      </c>
      <c r="AW182" s="28">
        <v>1</v>
      </c>
      <c r="AX182" s="28">
        <v>4</v>
      </c>
      <c r="AY182" s="29">
        <v>65.3</v>
      </c>
      <c r="AZ182" s="29">
        <v>14.8</v>
      </c>
      <c r="BA182" s="30">
        <v>198</v>
      </c>
      <c r="BB182" s="29">
        <v>-1.4</v>
      </c>
      <c r="BC182" s="29">
        <v>-10.7</v>
      </c>
      <c r="BD182" s="31">
        <v>-1</v>
      </c>
      <c r="BE182" s="30">
        <v>334</v>
      </c>
      <c r="BF182" s="32">
        <v>67</v>
      </c>
      <c r="BG182" s="30">
        <v>81</v>
      </c>
      <c r="BH182" s="30">
        <v>14856</v>
      </c>
      <c r="BI182" s="33">
        <v>3457</v>
      </c>
      <c r="BJ182" s="33">
        <v>95</v>
      </c>
      <c r="BK182" s="33">
        <v>1975</v>
      </c>
      <c r="BL182" s="33">
        <v>146</v>
      </c>
      <c r="BM182" s="33">
        <v>3421</v>
      </c>
      <c r="BN182" s="34">
        <v>20</v>
      </c>
      <c r="BO182" s="33">
        <v>68</v>
      </c>
      <c r="BP182" s="33">
        <v>42</v>
      </c>
      <c r="BQ182" s="33">
        <v>-6392</v>
      </c>
      <c r="BR182" s="35">
        <v>9046</v>
      </c>
      <c r="BS182" s="35">
        <v>113</v>
      </c>
      <c r="BT182" s="35">
        <v>143</v>
      </c>
      <c r="BU182" s="36">
        <v>3.5</v>
      </c>
      <c r="BV182" s="36" t="s">
        <v>128</v>
      </c>
      <c r="BW182" s="36" t="s">
        <v>128</v>
      </c>
      <c r="BX182" s="36">
        <v>1.7</v>
      </c>
      <c r="BY182" s="36">
        <v>3.7</v>
      </c>
      <c r="BZ182" s="36">
        <v>89.1</v>
      </c>
      <c r="CA182" s="37">
        <v>74.5</v>
      </c>
      <c r="CB182" s="37">
        <v>32.299999999999997</v>
      </c>
      <c r="CC182" s="38">
        <v>123</v>
      </c>
      <c r="CD182" s="38">
        <v>811</v>
      </c>
      <c r="CE182" s="38">
        <v>0</v>
      </c>
      <c r="CF182" s="38">
        <v>124</v>
      </c>
      <c r="CG182" s="38">
        <v>0</v>
      </c>
      <c r="CH182" s="38">
        <v>547</v>
      </c>
      <c r="CI182" s="37" t="s">
        <v>128</v>
      </c>
      <c r="CJ182" s="37" t="s">
        <v>128</v>
      </c>
      <c r="CK182" s="37">
        <v>0.3</v>
      </c>
      <c r="CL182" s="39" t="s">
        <v>223</v>
      </c>
    </row>
    <row r="183" spans="1:90">
      <c r="A183" s="20">
        <v>139</v>
      </c>
      <c r="B183" s="21" t="s">
        <v>373</v>
      </c>
      <c r="C183" s="22" t="s">
        <v>373</v>
      </c>
      <c r="D183" s="23" t="s">
        <v>107</v>
      </c>
      <c r="E183" s="23" t="s">
        <v>374</v>
      </c>
      <c r="F183" s="24" t="s">
        <v>375</v>
      </c>
      <c r="G183" s="23" t="s">
        <v>376</v>
      </c>
      <c r="H183" s="23" t="s">
        <v>377</v>
      </c>
      <c r="I183" s="25" t="s">
        <v>378</v>
      </c>
      <c r="J183" s="26">
        <v>65.322300900000002</v>
      </c>
      <c r="K183" s="27">
        <v>25.3783946</v>
      </c>
      <c r="L183" s="26">
        <v>9649</v>
      </c>
      <c r="M183" s="26">
        <v>9.4</v>
      </c>
      <c r="N183" s="26">
        <v>9.6</v>
      </c>
      <c r="O183" s="26">
        <v>9.5</v>
      </c>
      <c r="P183" s="26">
        <v>44.2</v>
      </c>
      <c r="Q183" s="26">
        <v>6.9</v>
      </c>
      <c r="R183" s="26">
        <v>20.3</v>
      </c>
      <c r="S183" s="26">
        <v>0</v>
      </c>
      <c r="T183" s="26">
        <v>0</v>
      </c>
      <c r="U183" s="26">
        <v>0</v>
      </c>
      <c r="V183" s="26">
        <v>0</v>
      </c>
      <c r="W183" s="26">
        <v>0</v>
      </c>
      <c r="X183" s="26">
        <v>0</v>
      </c>
      <c r="Y183" s="26">
        <v>0</v>
      </c>
      <c r="Z183" s="26">
        <v>0</v>
      </c>
      <c r="AA183" s="26">
        <v>0</v>
      </c>
      <c r="AB183" s="26">
        <v>0</v>
      </c>
      <c r="AC183" s="26">
        <v>0</v>
      </c>
      <c r="AD183" s="26">
        <v>3</v>
      </c>
      <c r="AE183" s="26">
        <v>3</v>
      </c>
      <c r="AF183" s="26">
        <v>3</v>
      </c>
      <c r="AG183" s="26">
        <v>17</v>
      </c>
      <c r="AH183" s="26">
        <v>2</v>
      </c>
      <c r="AI183" s="26">
        <v>7</v>
      </c>
      <c r="AJ183" s="26">
        <v>0</v>
      </c>
      <c r="AK183" s="26">
        <v>0</v>
      </c>
      <c r="AL183" s="26">
        <v>0</v>
      </c>
      <c r="AM183" s="26">
        <v>0</v>
      </c>
      <c r="AN183" s="26">
        <v>0</v>
      </c>
      <c r="AO183" s="26">
        <v>0</v>
      </c>
      <c r="AP183" s="26">
        <v>0</v>
      </c>
      <c r="AQ183" s="26">
        <v>0</v>
      </c>
      <c r="AR183" s="26">
        <v>0</v>
      </c>
      <c r="AS183" s="26">
        <v>0</v>
      </c>
      <c r="AT183" s="28">
        <v>0</v>
      </c>
      <c r="AU183" s="28">
        <v>2.5</v>
      </c>
      <c r="AV183" s="28">
        <v>2</v>
      </c>
      <c r="AW183" s="28">
        <v>3</v>
      </c>
      <c r="AX183" s="28">
        <v>3</v>
      </c>
      <c r="AY183" s="29">
        <v>63.6</v>
      </c>
      <c r="AZ183" s="29">
        <v>19.8</v>
      </c>
      <c r="BA183" s="30">
        <v>191</v>
      </c>
      <c r="BB183" s="29">
        <v>2.8</v>
      </c>
      <c r="BC183" s="29">
        <v>-13.6</v>
      </c>
      <c r="BD183" s="31">
        <v>3</v>
      </c>
      <c r="BE183" s="30">
        <v>310</v>
      </c>
      <c r="BF183" s="32">
        <v>73.3</v>
      </c>
      <c r="BG183" s="30">
        <v>51</v>
      </c>
      <c r="BH183" s="30">
        <v>12891</v>
      </c>
      <c r="BI183" s="33">
        <v>3274</v>
      </c>
      <c r="BJ183" s="33">
        <v>148</v>
      </c>
      <c r="BK183" s="33">
        <v>2855</v>
      </c>
      <c r="BL183" s="33">
        <v>-313</v>
      </c>
      <c r="BM183" s="33">
        <v>2723</v>
      </c>
      <c r="BN183" s="34">
        <v>21.25</v>
      </c>
      <c r="BO183" s="33">
        <v>47</v>
      </c>
      <c r="BP183" s="33">
        <v>57</v>
      </c>
      <c r="BQ183" s="33">
        <v>-5634</v>
      </c>
      <c r="BR183" s="35">
        <v>6402</v>
      </c>
      <c r="BS183" s="35">
        <v>106</v>
      </c>
      <c r="BT183" s="35">
        <v>106</v>
      </c>
      <c r="BU183" s="36">
        <v>2.6</v>
      </c>
      <c r="BV183" s="36">
        <v>12.3</v>
      </c>
      <c r="BW183" s="36">
        <v>16.8</v>
      </c>
      <c r="BX183" s="36">
        <v>0.9</v>
      </c>
      <c r="BY183" s="36">
        <v>9.1</v>
      </c>
      <c r="BZ183" s="36">
        <v>73.2</v>
      </c>
      <c r="CA183" s="37">
        <v>62.6</v>
      </c>
      <c r="CB183" s="37">
        <v>19.100000000000001</v>
      </c>
      <c r="CC183" s="38">
        <v>99</v>
      </c>
      <c r="CD183" s="38">
        <v>1171</v>
      </c>
      <c r="CE183" s="38">
        <v>1</v>
      </c>
      <c r="CF183" s="38">
        <v>50</v>
      </c>
      <c r="CG183" s="38">
        <v>6</v>
      </c>
      <c r="CH183" s="38">
        <v>2062</v>
      </c>
      <c r="CI183" s="37">
        <v>35.200000000000003</v>
      </c>
      <c r="CJ183" s="37">
        <v>2.5</v>
      </c>
      <c r="CK183" s="37">
        <v>-0.5</v>
      </c>
      <c r="CL183" s="39" t="s">
        <v>379</v>
      </c>
    </row>
    <row r="184" spans="1:90">
      <c r="A184" s="20">
        <v>205</v>
      </c>
      <c r="B184" s="21" t="s">
        <v>571</v>
      </c>
      <c r="C184" s="22" t="s">
        <v>571</v>
      </c>
      <c r="D184" s="23" t="s">
        <v>107</v>
      </c>
      <c r="E184" s="23" t="s">
        <v>572</v>
      </c>
      <c r="F184" s="24" t="s">
        <v>573</v>
      </c>
      <c r="G184" s="23" t="s">
        <v>574</v>
      </c>
      <c r="H184" s="23" t="s">
        <v>575</v>
      </c>
      <c r="I184" s="25" t="s">
        <v>576</v>
      </c>
      <c r="J184" s="26">
        <v>64.259995799999999</v>
      </c>
      <c r="K184" s="27">
        <v>23.949923699999999</v>
      </c>
      <c r="L184" s="26">
        <v>12562</v>
      </c>
      <c r="M184" s="26">
        <v>11.1</v>
      </c>
      <c r="N184" s="26">
        <v>3.8</v>
      </c>
      <c r="O184" s="26">
        <v>7.3</v>
      </c>
      <c r="P184" s="26">
        <v>53.7</v>
      </c>
      <c r="Q184" s="26">
        <v>4.5999999999999996</v>
      </c>
      <c r="R184" s="26">
        <v>10</v>
      </c>
      <c r="S184" s="26">
        <v>0</v>
      </c>
      <c r="T184" s="26">
        <v>2.9</v>
      </c>
      <c r="U184" s="26">
        <v>0</v>
      </c>
      <c r="V184" s="26">
        <v>0</v>
      </c>
      <c r="W184" s="26">
        <v>0</v>
      </c>
      <c r="X184" s="26">
        <v>0</v>
      </c>
      <c r="Y184" s="26">
        <v>0</v>
      </c>
      <c r="Z184" s="26">
        <v>0</v>
      </c>
      <c r="AA184" s="26">
        <v>0</v>
      </c>
      <c r="AB184" s="26">
        <v>0</v>
      </c>
      <c r="AC184" s="26">
        <v>6.6</v>
      </c>
      <c r="AD184" s="26">
        <v>4</v>
      </c>
      <c r="AE184" s="26">
        <v>1</v>
      </c>
      <c r="AF184" s="26">
        <v>2</v>
      </c>
      <c r="AG184" s="26">
        <v>20</v>
      </c>
      <c r="AH184" s="26">
        <v>1</v>
      </c>
      <c r="AI184" s="26">
        <v>4</v>
      </c>
      <c r="AJ184" s="26">
        <v>0</v>
      </c>
      <c r="AK184" s="26">
        <v>1</v>
      </c>
      <c r="AL184" s="26">
        <v>0</v>
      </c>
      <c r="AM184" s="26">
        <v>0</v>
      </c>
      <c r="AN184" s="26">
        <v>0</v>
      </c>
      <c r="AO184" s="26">
        <v>0</v>
      </c>
      <c r="AP184" s="26">
        <v>0</v>
      </c>
      <c r="AQ184" s="26">
        <v>0</v>
      </c>
      <c r="AR184" s="26">
        <v>0</v>
      </c>
      <c r="AS184" s="26">
        <v>0</v>
      </c>
      <c r="AT184" s="28">
        <v>2</v>
      </c>
      <c r="AU184" s="28">
        <v>4</v>
      </c>
      <c r="AV184" s="28">
        <v>3</v>
      </c>
      <c r="AW184" s="28">
        <v>3</v>
      </c>
      <c r="AX184" s="28">
        <v>3</v>
      </c>
      <c r="AY184" s="29">
        <v>69.599999999999994</v>
      </c>
      <c r="AZ184" s="29">
        <v>12.7</v>
      </c>
      <c r="BA184" s="30">
        <v>158</v>
      </c>
      <c r="BB184" s="29">
        <v>0</v>
      </c>
      <c r="BC184" s="29">
        <v>-15.7</v>
      </c>
      <c r="BD184" s="31">
        <v>0.4</v>
      </c>
      <c r="BE184" s="30">
        <v>294</v>
      </c>
      <c r="BF184" s="32">
        <v>93.1</v>
      </c>
      <c r="BG184" s="30">
        <v>76</v>
      </c>
      <c r="BH184" s="30">
        <v>13104</v>
      </c>
      <c r="BI184" s="33">
        <v>3047</v>
      </c>
      <c r="BJ184" s="33">
        <v>232</v>
      </c>
      <c r="BK184" s="33">
        <v>2588</v>
      </c>
      <c r="BL184" s="33">
        <v>119</v>
      </c>
      <c r="BM184" s="33">
        <v>2333</v>
      </c>
      <c r="BN184" s="34">
        <v>20</v>
      </c>
      <c r="BO184" s="33">
        <v>60</v>
      </c>
      <c r="BP184" s="33">
        <v>52</v>
      </c>
      <c r="BQ184" s="33">
        <v>-4869</v>
      </c>
      <c r="BR184" s="35">
        <v>5334</v>
      </c>
      <c r="BS184" s="35">
        <v>93</v>
      </c>
      <c r="BT184" s="35">
        <v>124</v>
      </c>
      <c r="BU184" s="36">
        <v>2</v>
      </c>
      <c r="BV184" s="36">
        <v>15.2</v>
      </c>
      <c r="BW184" s="36">
        <v>14.2</v>
      </c>
      <c r="BX184" s="36">
        <v>1.3</v>
      </c>
      <c r="BY184" s="36">
        <v>6</v>
      </c>
      <c r="BZ184" s="36">
        <v>70.400000000000006</v>
      </c>
      <c r="CA184" s="37">
        <v>63.5</v>
      </c>
      <c r="CB184" s="37">
        <v>19.399999999999999</v>
      </c>
      <c r="CC184" s="38">
        <v>77</v>
      </c>
      <c r="CD184" s="38">
        <v>719</v>
      </c>
      <c r="CE184" s="38">
        <v>3</v>
      </c>
      <c r="CF184" s="38">
        <v>23</v>
      </c>
      <c r="CG184" s="38">
        <v>5</v>
      </c>
      <c r="CH184" s="38">
        <v>1973</v>
      </c>
      <c r="CI184" s="37">
        <v>27.9</v>
      </c>
      <c r="CJ184" s="37">
        <v>2.7</v>
      </c>
      <c r="CK184" s="37">
        <v>-0.5</v>
      </c>
      <c r="CL184" s="39" t="s">
        <v>577</v>
      </c>
    </row>
    <row r="185" spans="1:90">
      <c r="A185" s="42"/>
      <c r="B185" s="21" t="s">
        <v>934</v>
      </c>
      <c r="C185" s="22" t="s">
        <v>934</v>
      </c>
      <c r="D185" s="23" t="s">
        <v>107</v>
      </c>
      <c r="E185" s="23" t="s">
        <v>935</v>
      </c>
      <c r="F185" s="24" t="s">
        <v>936</v>
      </c>
      <c r="G185" s="23" t="s">
        <v>937</v>
      </c>
      <c r="H185" s="23" t="s">
        <v>938</v>
      </c>
      <c r="I185" s="25" t="s">
        <v>939</v>
      </c>
      <c r="J185" s="26">
        <v>63.978742199999999</v>
      </c>
      <c r="K185" s="27">
        <v>25.7588811</v>
      </c>
      <c r="L185" s="26">
        <v>2657</v>
      </c>
      <c r="M185" s="26">
        <v>11.5</v>
      </c>
      <c r="N185" s="26">
        <v>0</v>
      </c>
      <c r="O185" s="26">
        <v>33.200000000000003</v>
      </c>
      <c r="P185" s="26">
        <v>53.2</v>
      </c>
      <c r="Q185" s="26">
        <v>0</v>
      </c>
      <c r="R185" s="26">
        <v>0</v>
      </c>
      <c r="S185" s="26">
        <v>0</v>
      </c>
      <c r="T185" s="26">
        <v>2.2000000000000002</v>
      </c>
      <c r="U185" s="26">
        <v>0</v>
      </c>
      <c r="V185" s="26">
        <v>0</v>
      </c>
      <c r="W185" s="26">
        <v>0</v>
      </c>
      <c r="X185" s="26">
        <v>0</v>
      </c>
      <c r="Y185" s="26">
        <v>0</v>
      </c>
      <c r="Z185" s="26">
        <v>0</v>
      </c>
      <c r="AA185" s="26">
        <v>0</v>
      </c>
      <c r="AB185" s="26">
        <v>0</v>
      </c>
      <c r="AC185" s="26">
        <v>0</v>
      </c>
      <c r="AD185" s="26">
        <v>2</v>
      </c>
      <c r="AE185" s="26">
        <v>0</v>
      </c>
      <c r="AF185" s="26">
        <v>7</v>
      </c>
      <c r="AG185" s="26">
        <v>11</v>
      </c>
      <c r="AH185" s="26">
        <v>0</v>
      </c>
      <c r="AI185" s="26">
        <v>0</v>
      </c>
      <c r="AJ185" s="26">
        <v>0</v>
      </c>
      <c r="AK185" s="26">
        <v>1</v>
      </c>
      <c r="AL185" s="26">
        <v>0</v>
      </c>
      <c r="AM185" s="26">
        <v>0</v>
      </c>
      <c r="AN185" s="26">
        <v>0</v>
      </c>
      <c r="AO185" s="26">
        <v>0</v>
      </c>
      <c r="AP185" s="26">
        <v>0</v>
      </c>
      <c r="AQ185" s="26">
        <v>0</v>
      </c>
      <c r="AR185" s="26">
        <v>0</v>
      </c>
      <c r="AS185" s="26">
        <v>0</v>
      </c>
      <c r="AT185" s="28">
        <v>0</v>
      </c>
      <c r="AU185" s="28">
        <v>2</v>
      </c>
      <c r="AV185" s="28">
        <v>1</v>
      </c>
      <c r="AW185" s="28">
        <v>1</v>
      </c>
      <c r="AX185" s="28">
        <v>3</v>
      </c>
      <c r="AY185" s="29">
        <v>64</v>
      </c>
      <c r="AZ185" s="29">
        <v>16</v>
      </c>
      <c r="BA185" s="30">
        <v>195</v>
      </c>
      <c r="BB185" s="29">
        <v>-7.5</v>
      </c>
      <c r="BC185" s="29">
        <v>-16.8</v>
      </c>
      <c r="BD185" s="31">
        <v>-17.5</v>
      </c>
      <c r="BE185" s="30">
        <v>250</v>
      </c>
      <c r="BF185" s="32">
        <v>88</v>
      </c>
      <c r="BG185" s="30">
        <v>68</v>
      </c>
      <c r="BH185" s="30">
        <v>10592</v>
      </c>
      <c r="BI185" s="33">
        <v>2714</v>
      </c>
      <c r="BJ185" s="33">
        <v>179</v>
      </c>
      <c r="BK185" s="33">
        <v>4857</v>
      </c>
      <c r="BL185" s="33">
        <v>113</v>
      </c>
      <c r="BM185" s="33">
        <v>4061</v>
      </c>
      <c r="BN185" s="34">
        <v>21.5</v>
      </c>
      <c r="BO185" s="33">
        <v>41</v>
      </c>
      <c r="BP185" s="33">
        <v>77</v>
      </c>
      <c r="BQ185" s="33">
        <v>-6467</v>
      </c>
      <c r="BR185" s="35">
        <v>6452</v>
      </c>
      <c r="BS185" s="35">
        <v>198</v>
      </c>
      <c r="BT185" s="35">
        <v>147</v>
      </c>
      <c r="BU185" s="36">
        <v>2.9</v>
      </c>
      <c r="BV185" s="36" t="s">
        <v>128</v>
      </c>
      <c r="BW185" s="36" t="s">
        <v>128</v>
      </c>
      <c r="BX185" s="36">
        <v>1</v>
      </c>
      <c r="BY185" s="36">
        <v>6.2</v>
      </c>
      <c r="BZ185" s="36">
        <v>78.5</v>
      </c>
      <c r="CA185" s="37">
        <v>62.2</v>
      </c>
      <c r="CB185" s="37">
        <v>26.7</v>
      </c>
      <c r="CC185" s="38">
        <v>87</v>
      </c>
      <c r="CD185" s="38">
        <v>1277</v>
      </c>
      <c r="CE185" s="38">
        <v>1</v>
      </c>
      <c r="CF185" s="38">
        <v>85</v>
      </c>
      <c r="CG185" s="38">
        <v>3</v>
      </c>
      <c r="CH185" s="38">
        <v>112</v>
      </c>
      <c r="CI185" s="37" t="s">
        <v>128</v>
      </c>
      <c r="CJ185" s="37">
        <v>5.6</v>
      </c>
      <c r="CK185" s="37">
        <v>-0.7</v>
      </c>
      <c r="CL185" s="39" t="s">
        <v>940</v>
      </c>
    </row>
    <row r="186" spans="1:90">
      <c r="A186" s="20">
        <v>322</v>
      </c>
      <c r="B186" s="21" t="s">
        <v>717</v>
      </c>
      <c r="C186" s="22" t="s">
        <v>717</v>
      </c>
      <c r="D186" s="23" t="s">
        <v>107</v>
      </c>
      <c r="E186" s="23" t="s">
        <v>718</v>
      </c>
      <c r="F186" s="24" t="s">
        <v>719</v>
      </c>
      <c r="G186" s="23" t="s">
        <v>720</v>
      </c>
      <c r="H186" s="23" t="s">
        <v>721</v>
      </c>
      <c r="I186" s="25" t="s">
        <v>722</v>
      </c>
      <c r="J186" s="26">
        <v>64.912232399999994</v>
      </c>
      <c r="K186" s="27">
        <v>25.5085239</v>
      </c>
      <c r="L186" s="26">
        <v>17302</v>
      </c>
      <c r="M186" s="26">
        <v>17.7</v>
      </c>
      <c r="N186" s="26">
        <v>15</v>
      </c>
      <c r="O186" s="26">
        <v>8.6999999999999993</v>
      </c>
      <c r="P186" s="26">
        <v>46.2</v>
      </c>
      <c r="Q186" s="26">
        <v>3</v>
      </c>
      <c r="R186" s="26">
        <v>7</v>
      </c>
      <c r="S186" s="26">
        <v>0</v>
      </c>
      <c r="T186" s="26">
        <v>2.2000000000000002</v>
      </c>
      <c r="U186" s="26">
        <v>0</v>
      </c>
      <c r="V186" s="26">
        <v>0</v>
      </c>
      <c r="W186" s="26">
        <v>0</v>
      </c>
      <c r="X186" s="26">
        <v>0</v>
      </c>
      <c r="Y186" s="26">
        <v>0</v>
      </c>
      <c r="Z186" s="26">
        <v>0</v>
      </c>
      <c r="AA186" s="26">
        <v>0</v>
      </c>
      <c r="AB186" s="26">
        <v>0</v>
      </c>
      <c r="AC186" s="26">
        <v>0</v>
      </c>
      <c r="AD186" s="26">
        <v>8</v>
      </c>
      <c r="AE186" s="26">
        <v>6</v>
      </c>
      <c r="AF186" s="26">
        <v>3</v>
      </c>
      <c r="AG186" s="26">
        <v>21</v>
      </c>
      <c r="AH186" s="26">
        <v>1</v>
      </c>
      <c r="AI186" s="26">
        <v>3</v>
      </c>
      <c r="AJ186" s="26">
        <v>0</v>
      </c>
      <c r="AK186" s="26">
        <v>1</v>
      </c>
      <c r="AL186" s="26">
        <v>0</v>
      </c>
      <c r="AM186" s="26">
        <v>0</v>
      </c>
      <c r="AN186" s="26">
        <v>0</v>
      </c>
      <c r="AO186" s="26">
        <v>0</v>
      </c>
      <c r="AP186" s="26">
        <v>0</v>
      </c>
      <c r="AQ186" s="26">
        <v>0</v>
      </c>
      <c r="AR186" s="26">
        <v>0</v>
      </c>
      <c r="AS186" s="26">
        <v>0</v>
      </c>
      <c r="AT186" s="28">
        <v>0</v>
      </c>
      <c r="AU186" s="28">
        <v>5</v>
      </c>
      <c r="AV186" s="28">
        <v>4</v>
      </c>
      <c r="AW186" s="28">
        <v>4</v>
      </c>
      <c r="AX186" s="28">
        <v>3</v>
      </c>
      <c r="AY186" s="29">
        <v>71.900000000000006</v>
      </c>
      <c r="AZ186" s="29">
        <v>13.4</v>
      </c>
      <c r="BA186" s="30">
        <v>143</v>
      </c>
      <c r="BB186" s="29">
        <v>9.1</v>
      </c>
      <c r="BC186" s="29">
        <v>-13.6</v>
      </c>
      <c r="BD186" s="31">
        <v>9.6999999999999993</v>
      </c>
      <c r="BE186" s="30">
        <v>406</v>
      </c>
      <c r="BF186" s="32">
        <v>74.7</v>
      </c>
      <c r="BG186" s="30">
        <v>49</v>
      </c>
      <c r="BH186" s="30">
        <v>16939</v>
      </c>
      <c r="BI186" s="33">
        <v>3727</v>
      </c>
      <c r="BJ186" s="33">
        <v>131</v>
      </c>
      <c r="BK186" s="33">
        <v>2072</v>
      </c>
      <c r="BL186" s="33">
        <v>-23</v>
      </c>
      <c r="BM186" s="33">
        <v>1255</v>
      </c>
      <c r="BN186" s="34">
        <v>20.5</v>
      </c>
      <c r="BO186" s="33">
        <v>54</v>
      </c>
      <c r="BP186" s="33">
        <v>48</v>
      </c>
      <c r="BQ186" s="33">
        <v>-4607</v>
      </c>
      <c r="BR186" s="35">
        <v>4356</v>
      </c>
      <c r="BS186" s="35">
        <v>91</v>
      </c>
      <c r="BT186" s="35">
        <v>99</v>
      </c>
      <c r="BU186" s="36">
        <v>1.4</v>
      </c>
      <c r="BV186" s="36">
        <v>13.2</v>
      </c>
      <c r="BW186" s="36">
        <v>10.9</v>
      </c>
      <c r="BX186" s="36">
        <v>0.5</v>
      </c>
      <c r="BY186" s="36">
        <v>6.4</v>
      </c>
      <c r="BZ186" s="36">
        <v>63.5</v>
      </c>
      <c r="CA186" s="37">
        <v>56.9</v>
      </c>
      <c r="CB186" s="37">
        <v>6.8</v>
      </c>
      <c r="CC186" s="38">
        <v>43</v>
      </c>
      <c r="CD186" s="38">
        <v>1057</v>
      </c>
      <c r="CE186" s="38">
        <v>2</v>
      </c>
      <c r="CF186" s="38">
        <v>83</v>
      </c>
      <c r="CG186" s="38">
        <v>5</v>
      </c>
      <c r="CH186" s="38">
        <v>32</v>
      </c>
      <c r="CI186" s="37">
        <v>23.8</v>
      </c>
      <c r="CJ186" s="37">
        <v>2.9</v>
      </c>
      <c r="CK186" s="37">
        <v>0.4</v>
      </c>
      <c r="CL186" s="39" t="s">
        <v>723</v>
      </c>
    </row>
    <row r="187" spans="1:90">
      <c r="A187" s="42"/>
      <c r="B187" s="21" t="s">
        <v>913</v>
      </c>
      <c r="C187" s="22" t="s">
        <v>913</v>
      </c>
      <c r="D187" s="23" t="s">
        <v>107</v>
      </c>
      <c r="E187" s="23" t="s">
        <v>914</v>
      </c>
      <c r="F187" s="24" t="s">
        <v>915</v>
      </c>
      <c r="G187" s="23" t="s">
        <v>916</v>
      </c>
      <c r="H187" s="23" t="s">
        <v>917</v>
      </c>
      <c r="I187" s="25" t="s">
        <v>918</v>
      </c>
      <c r="J187" s="26">
        <v>65.964286599999994</v>
      </c>
      <c r="K187" s="27">
        <v>29.187799699999999</v>
      </c>
      <c r="L187" s="26">
        <v>15525</v>
      </c>
      <c r="M187" s="26">
        <v>11.7</v>
      </c>
      <c r="N187" s="26">
        <v>8.3000000000000007</v>
      </c>
      <c r="O187" s="26">
        <v>11.8</v>
      </c>
      <c r="P187" s="26">
        <v>54.8</v>
      </c>
      <c r="Q187" s="26">
        <v>7.7</v>
      </c>
      <c r="R187" s="26">
        <v>4.5999999999999996</v>
      </c>
      <c r="S187" s="26">
        <v>0</v>
      </c>
      <c r="T187" s="26">
        <v>1</v>
      </c>
      <c r="U187" s="26">
        <v>0</v>
      </c>
      <c r="V187" s="26">
        <v>0</v>
      </c>
      <c r="W187" s="26">
        <v>0</v>
      </c>
      <c r="X187" s="26">
        <v>0</v>
      </c>
      <c r="Y187" s="26">
        <v>0</v>
      </c>
      <c r="Z187" s="26">
        <v>0</v>
      </c>
      <c r="AA187" s="26">
        <v>0</v>
      </c>
      <c r="AB187" s="26">
        <v>0</v>
      </c>
      <c r="AC187" s="26">
        <v>0</v>
      </c>
      <c r="AD187" s="26">
        <v>5</v>
      </c>
      <c r="AE187" s="26">
        <v>3</v>
      </c>
      <c r="AF187" s="26">
        <v>5</v>
      </c>
      <c r="AG187" s="26">
        <v>25</v>
      </c>
      <c r="AH187" s="26">
        <v>3</v>
      </c>
      <c r="AI187" s="26">
        <v>2</v>
      </c>
      <c r="AJ187" s="26">
        <v>0</v>
      </c>
      <c r="AK187" s="26">
        <v>0</v>
      </c>
      <c r="AL187" s="26">
        <v>0</v>
      </c>
      <c r="AM187" s="26">
        <v>0</v>
      </c>
      <c r="AN187" s="26">
        <v>0</v>
      </c>
      <c r="AO187" s="26">
        <v>0</v>
      </c>
      <c r="AP187" s="26">
        <v>0</v>
      </c>
      <c r="AQ187" s="26">
        <v>0</v>
      </c>
      <c r="AR187" s="26">
        <v>0</v>
      </c>
      <c r="AS187" s="26">
        <v>0</v>
      </c>
      <c r="AT187" s="28">
        <v>0</v>
      </c>
      <c r="AU187" s="28">
        <v>3</v>
      </c>
      <c r="AV187" s="28">
        <v>4</v>
      </c>
      <c r="AW187" s="28">
        <v>3</v>
      </c>
      <c r="AX187" s="28">
        <v>3</v>
      </c>
      <c r="AY187" s="29">
        <v>63.3</v>
      </c>
      <c r="AZ187" s="29">
        <v>15.2</v>
      </c>
      <c r="BA187" s="30">
        <v>172</v>
      </c>
      <c r="BB187" s="29">
        <v>-5.9</v>
      </c>
      <c r="BC187" s="29">
        <v>-32.200000000000003</v>
      </c>
      <c r="BD187" s="31">
        <v>-9.6999999999999993</v>
      </c>
      <c r="BE187" s="30">
        <v>297</v>
      </c>
      <c r="BF187" s="32">
        <v>101.5</v>
      </c>
      <c r="BG187" s="30">
        <v>73</v>
      </c>
      <c r="BH187" s="30">
        <v>13233</v>
      </c>
      <c r="BI187" s="33">
        <v>3360</v>
      </c>
      <c r="BJ187" s="33">
        <v>229</v>
      </c>
      <c r="BK187" s="33">
        <v>1872</v>
      </c>
      <c r="BL187" s="33">
        <v>48</v>
      </c>
      <c r="BM187" s="33">
        <v>2859</v>
      </c>
      <c r="BN187" s="34">
        <v>20</v>
      </c>
      <c r="BO187" s="33">
        <v>64</v>
      </c>
      <c r="BP187" s="33">
        <v>38</v>
      </c>
      <c r="BQ187" s="33">
        <v>-5951</v>
      </c>
      <c r="BR187" s="35">
        <v>5802</v>
      </c>
      <c r="BS187" s="35">
        <v>156</v>
      </c>
      <c r="BT187" s="35">
        <v>110</v>
      </c>
      <c r="BU187" s="36">
        <v>2.9</v>
      </c>
      <c r="BV187" s="36">
        <v>14.8</v>
      </c>
      <c r="BW187" s="36">
        <v>17</v>
      </c>
      <c r="BX187" s="36">
        <v>1.9</v>
      </c>
      <c r="BY187" s="36">
        <v>5.6</v>
      </c>
      <c r="BZ187" s="36">
        <v>63.9</v>
      </c>
      <c r="CA187" s="37">
        <v>63.7</v>
      </c>
      <c r="CB187" s="37">
        <v>22.2</v>
      </c>
      <c r="CC187" s="38">
        <v>197</v>
      </c>
      <c r="CD187" s="38">
        <v>1028</v>
      </c>
      <c r="CE187" s="38">
        <v>4</v>
      </c>
      <c r="CF187" s="38">
        <v>167</v>
      </c>
      <c r="CG187" s="38">
        <v>8</v>
      </c>
      <c r="CH187" s="38">
        <v>6638</v>
      </c>
      <c r="CI187" s="37">
        <v>33.299999999999997</v>
      </c>
      <c r="CJ187" s="37">
        <v>3.2</v>
      </c>
      <c r="CK187" s="37">
        <v>-0.9</v>
      </c>
      <c r="CL187" s="39" t="s">
        <v>919</v>
      </c>
    </row>
    <row r="188" spans="1:90">
      <c r="A188" s="42"/>
      <c r="B188" s="21" t="s">
        <v>1052</v>
      </c>
      <c r="C188" s="22" t="s">
        <v>1053</v>
      </c>
      <c r="D188" s="23" t="s">
        <v>107</v>
      </c>
      <c r="E188" s="23" t="s">
        <v>1054</v>
      </c>
      <c r="F188" s="24" t="s">
        <v>1055</v>
      </c>
      <c r="G188" s="23" t="s">
        <v>1056</v>
      </c>
      <c r="H188" s="23" t="s">
        <v>1057</v>
      </c>
      <c r="I188" s="25" t="s">
        <v>1058</v>
      </c>
      <c r="J188" s="26">
        <v>64.809824000000006</v>
      </c>
      <c r="K188" s="27">
        <v>25.4152016</v>
      </c>
      <c r="L188" s="26">
        <v>10021</v>
      </c>
      <c r="M188" s="26">
        <v>11.2</v>
      </c>
      <c r="N188" s="26">
        <v>8.9</v>
      </c>
      <c r="O188" s="26">
        <v>8.6</v>
      </c>
      <c r="P188" s="26">
        <v>57.7</v>
      </c>
      <c r="Q188" s="26">
        <v>5.2</v>
      </c>
      <c r="R188" s="26">
        <v>8.3000000000000007</v>
      </c>
      <c r="S188" s="26">
        <v>0</v>
      </c>
      <c r="T188" s="26">
        <v>0</v>
      </c>
      <c r="U188" s="26">
        <v>0</v>
      </c>
      <c r="V188" s="26">
        <v>0</v>
      </c>
      <c r="W188" s="26">
        <v>0</v>
      </c>
      <c r="X188" s="26">
        <v>0</v>
      </c>
      <c r="Y188" s="26">
        <v>0</v>
      </c>
      <c r="Z188" s="26">
        <v>0</v>
      </c>
      <c r="AA188" s="26">
        <v>0</v>
      </c>
      <c r="AB188" s="26">
        <v>0</v>
      </c>
      <c r="AC188" s="26">
        <v>0</v>
      </c>
      <c r="AD188" s="26">
        <v>4</v>
      </c>
      <c r="AE188" s="26">
        <v>3</v>
      </c>
      <c r="AF188" s="26">
        <v>3</v>
      </c>
      <c r="AG188" s="26">
        <v>21</v>
      </c>
      <c r="AH188" s="26">
        <v>1</v>
      </c>
      <c r="AI188" s="26">
        <v>3</v>
      </c>
      <c r="AJ188" s="26">
        <v>0</v>
      </c>
      <c r="AK188" s="26">
        <v>0</v>
      </c>
      <c r="AL188" s="26">
        <v>0</v>
      </c>
      <c r="AM188" s="26">
        <v>0</v>
      </c>
      <c r="AN188" s="26">
        <v>0</v>
      </c>
      <c r="AO188" s="26">
        <v>0</v>
      </c>
      <c r="AP188" s="26">
        <v>0</v>
      </c>
      <c r="AQ188" s="26">
        <v>0</v>
      </c>
      <c r="AR188" s="26">
        <v>0</v>
      </c>
      <c r="AS188" s="26">
        <v>0</v>
      </c>
      <c r="AT188" s="28">
        <v>0</v>
      </c>
      <c r="AU188" s="28">
        <v>5</v>
      </c>
      <c r="AV188" s="28">
        <v>4</v>
      </c>
      <c r="AW188" s="28">
        <v>5</v>
      </c>
      <c r="AX188" s="28">
        <v>4</v>
      </c>
      <c r="AY188" s="29">
        <v>73.599999999999994</v>
      </c>
      <c r="AZ188" s="29">
        <v>10.6</v>
      </c>
      <c r="BA188" s="30">
        <v>163</v>
      </c>
      <c r="BB188" s="29">
        <v>10.9</v>
      </c>
      <c r="BC188" s="29">
        <v>2.5</v>
      </c>
      <c r="BD188" s="31">
        <v>10.6</v>
      </c>
      <c r="BE188" s="30">
        <v>409</v>
      </c>
      <c r="BF188" s="32">
        <v>58.4</v>
      </c>
      <c r="BG188" s="30">
        <v>46</v>
      </c>
      <c r="BH188" s="30">
        <v>13819</v>
      </c>
      <c r="BI188" s="33">
        <v>2974</v>
      </c>
      <c r="BJ188" s="33">
        <v>63</v>
      </c>
      <c r="BK188" s="33">
        <v>1971</v>
      </c>
      <c r="BL188" s="33">
        <v>440</v>
      </c>
      <c r="BM188" s="33">
        <v>2425</v>
      </c>
      <c r="BN188" s="34">
        <v>21</v>
      </c>
      <c r="BO188" s="33">
        <v>63</v>
      </c>
      <c r="BP188" s="33">
        <v>43</v>
      </c>
      <c r="BQ188" s="33">
        <v>-4790</v>
      </c>
      <c r="BR188" s="35">
        <v>4068</v>
      </c>
      <c r="BS188" s="35">
        <v>83</v>
      </c>
      <c r="BT188" s="35">
        <v>128</v>
      </c>
      <c r="BU188" s="36">
        <v>1.2</v>
      </c>
      <c r="BV188" s="36">
        <v>12.1</v>
      </c>
      <c r="BW188" s="36">
        <v>8.3000000000000007</v>
      </c>
      <c r="BX188" s="36">
        <v>0.6</v>
      </c>
      <c r="BY188" s="36">
        <v>6.4</v>
      </c>
      <c r="BZ188" s="36">
        <v>77.8</v>
      </c>
      <c r="CA188" s="37">
        <v>60.5</v>
      </c>
      <c r="CB188" s="37">
        <v>12</v>
      </c>
      <c r="CC188" s="38">
        <v>104</v>
      </c>
      <c r="CD188" s="38">
        <v>1227</v>
      </c>
      <c r="CE188" s="38">
        <v>3</v>
      </c>
      <c r="CF188" s="38">
        <v>53</v>
      </c>
      <c r="CG188" s="38">
        <v>4</v>
      </c>
      <c r="CH188" s="38">
        <v>166</v>
      </c>
      <c r="CI188" s="37">
        <v>22.2</v>
      </c>
      <c r="CJ188" s="37">
        <v>1.8</v>
      </c>
      <c r="CK188" s="37">
        <v>0.2</v>
      </c>
      <c r="CL188" s="39" t="s">
        <v>1059</v>
      </c>
    </row>
    <row r="189" spans="1:90">
      <c r="A189" s="42"/>
      <c r="B189" s="21" t="s">
        <v>1104</v>
      </c>
      <c r="C189" s="22" t="s">
        <v>1104</v>
      </c>
      <c r="D189" s="23" t="s">
        <v>107</v>
      </c>
      <c r="E189" s="23" t="s">
        <v>1105</v>
      </c>
      <c r="F189" s="24" t="s">
        <v>1106</v>
      </c>
      <c r="G189" s="23" t="s">
        <v>1107</v>
      </c>
      <c r="H189" s="23" t="s">
        <v>1108</v>
      </c>
      <c r="I189" s="25" t="s">
        <v>1109</v>
      </c>
      <c r="J189" s="26">
        <v>64.837368799999993</v>
      </c>
      <c r="K189" s="27">
        <v>25.1865272</v>
      </c>
      <c r="L189" s="26">
        <v>2103</v>
      </c>
      <c r="M189" s="26">
        <v>11.5</v>
      </c>
      <c r="N189" s="26">
        <v>0</v>
      </c>
      <c r="O189" s="26">
        <v>7.9</v>
      </c>
      <c r="P189" s="26">
        <v>67.400000000000006</v>
      </c>
      <c r="Q189" s="26">
        <v>0</v>
      </c>
      <c r="R189" s="26">
        <v>13.2</v>
      </c>
      <c r="S189" s="26">
        <v>0</v>
      </c>
      <c r="T189" s="26">
        <v>0</v>
      </c>
      <c r="U189" s="26">
        <v>0</v>
      </c>
      <c r="V189" s="26">
        <v>0</v>
      </c>
      <c r="W189" s="26">
        <v>0</v>
      </c>
      <c r="X189" s="26">
        <v>0</v>
      </c>
      <c r="Y189" s="26">
        <v>0</v>
      </c>
      <c r="Z189" s="26">
        <v>0</v>
      </c>
      <c r="AA189" s="26">
        <v>0</v>
      </c>
      <c r="AB189" s="26">
        <v>0</v>
      </c>
      <c r="AC189" s="26">
        <v>0</v>
      </c>
      <c r="AD189" s="26">
        <v>2</v>
      </c>
      <c r="AE189" s="26">
        <v>0</v>
      </c>
      <c r="AF189" s="26">
        <v>1</v>
      </c>
      <c r="AG189" s="26">
        <v>15</v>
      </c>
      <c r="AH189" s="26">
        <v>0</v>
      </c>
      <c r="AI189" s="26">
        <v>3</v>
      </c>
      <c r="AJ189" s="26">
        <v>0</v>
      </c>
      <c r="AK189" s="26">
        <v>0</v>
      </c>
      <c r="AL189" s="26">
        <v>0</v>
      </c>
      <c r="AM189" s="26">
        <v>0</v>
      </c>
      <c r="AN189" s="26">
        <v>0</v>
      </c>
      <c r="AO189" s="26">
        <v>0</v>
      </c>
      <c r="AP189" s="26">
        <v>0</v>
      </c>
      <c r="AQ189" s="26">
        <v>0</v>
      </c>
      <c r="AR189" s="26">
        <v>0</v>
      </c>
      <c r="AS189" s="26">
        <v>0</v>
      </c>
      <c r="AT189" s="28">
        <v>0</v>
      </c>
      <c r="AU189" s="28">
        <v>3</v>
      </c>
      <c r="AV189" s="28">
        <v>3</v>
      </c>
      <c r="AW189" s="28">
        <v>2.5</v>
      </c>
      <c r="AX189" s="28">
        <v>3</v>
      </c>
      <c r="AY189" s="29">
        <v>67.3</v>
      </c>
      <c r="AZ189" s="29">
        <v>13.9</v>
      </c>
      <c r="BA189" s="30">
        <v>192</v>
      </c>
      <c r="BB189" s="29">
        <v>5.5</v>
      </c>
      <c r="BC189" s="29">
        <v>-6.1</v>
      </c>
      <c r="BD189" s="31">
        <v>3.2</v>
      </c>
      <c r="BE189" s="30">
        <v>298</v>
      </c>
      <c r="BF189" s="32">
        <v>65.5</v>
      </c>
      <c r="BG189" s="30">
        <v>55</v>
      </c>
      <c r="BH189" s="30">
        <v>11590</v>
      </c>
      <c r="BI189" s="33">
        <v>2620</v>
      </c>
      <c r="BJ189" s="33">
        <v>70</v>
      </c>
      <c r="BK189" s="33">
        <v>2564</v>
      </c>
      <c r="BL189" s="33">
        <v>166</v>
      </c>
      <c r="BM189" s="33">
        <v>2892</v>
      </c>
      <c r="BN189" s="34">
        <v>20.75</v>
      </c>
      <c r="BO189" s="33">
        <v>40</v>
      </c>
      <c r="BP189" s="33">
        <v>51</v>
      </c>
      <c r="BQ189" s="33">
        <v>-5250</v>
      </c>
      <c r="BR189" s="35">
        <v>5988</v>
      </c>
      <c r="BS189" s="35">
        <v>107</v>
      </c>
      <c r="BT189" s="35">
        <v>134</v>
      </c>
      <c r="BU189" s="36">
        <v>2.5</v>
      </c>
      <c r="BV189" s="36" t="s">
        <v>128</v>
      </c>
      <c r="BW189" s="36" t="s">
        <v>128</v>
      </c>
      <c r="BX189" s="36" t="s">
        <v>128</v>
      </c>
      <c r="BY189" s="36">
        <v>7.1</v>
      </c>
      <c r="BZ189" s="36">
        <v>83.6</v>
      </c>
      <c r="CA189" s="37">
        <v>61.6</v>
      </c>
      <c r="CB189" s="37">
        <v>16.600000000000001</v>
      </c>
      <c r="CC189" s="38">
        <v>98</v>
      </c>
      <c r="CD189" s="38">
        <v>1282</v>
      </c>
      <c r="CE189" s="38">
        <v>1</v>
      </c>
      <c r="CF189" s="38">
        <v>54</v>
      </c>
      <c r="CG189" s="38">
        <v>2</v>
      </c>
      <c r="CH189" s="38">
        <v>220</v>
      </c>
      <c r="CI189" s="37" t="s">
        <v>128</v>
      </c>
      <c r="CJ189" s="37">
        <v>2.4</v>
      </c>
      <c r="CK189" s="37">
        <v>-0.3</v>
      </c>
      <c r="CL189" s="39" t="s">
        <v>1110</v>
      </c>
    </row>
    <row r="190" spans="1:90">
      <c r="A190" s="42"/>
      <c r="B190" s="21" t="s">
        <v>1148</v>
      </c>
      <c r="C190" s="22" t="s">
        <v>1148</v>
      </c>
      <c r="D190" s="23" t="s">
        <v>107</v>
      </c>
      <c r="E190" s="23" t="s">
        <v>1149</v>
      </c>
      <c r="F190" s="24" t="s">
        <v>1150</v>
      </c>
      <c r="G190" s="23" t="s">
        <v>1151</v>
      </c>
      <c r="H190" s="23" t="s">
        <v>1152</v>
      </c>
      <c r="I190" s="25" t="s">
        <v>1153</v>
      </c>
      <c r="J190" s="26">
        <v>64.297203699999997</v>
      </c>
      <c r="K190" s="27">
        <v>24.446365400000001</v>
      </c>
      <c r="L190" s="26">
        <v>1131</v>
      </c>
      <c r="M190" s="26">
        <v>0.7</v>
      </c>
      <c r="N190" s="26">
        <v>0</v>
      </c>
      <c r="O190" s="26">
        <v>19</v>
      </c>
      <c r="P190" s="26">
        <v>80.3</v>
      </c>
      <c r="Q190" s="26">
        <v>0</v>
      </c>
      <c r="R190" s="26">
        <v>0</v>
      </c>
      <c r="S190" s="26">
        <v>0</v>
      </c>
      <c r="T190" s="26">
        <v>0</v>
      </c>
      <c r="U190" s="26">
        <v>0</v>
      </c>
      <c r="V190" s="26">
        <v>0</v>
      </c>
      <c r="W190" s="26">
        <v>0</v>
      </c>
      <c r="X190" s="26">
        <v>0</v>
      </c>
      <c r="Y190" s="26">
        <v>0</v>
      </c>
      <c r="Z190" s="26">
        <v>0</v>
      </c>
      <c r="AA190" s="26">
        <v>0</v>
      </c>
      <c r="AB190" s="26">
        <v>0</v>
      </c>
      <c r="AC190" s="26">
        <v>0</v>
      </c>
      <c r="AD190" s="26">
        <v>0</v>
      </c>
      <c r="AE190" s="26">
        <v>0</v>
      </c>
      <c r="AF190" s="26">
        <v>3</v>
      </c>
      <c r="AG190" s="26">
        <v>12</v>
      </c>
      <c r="AH190" s="26">
        <v>0</v>
      </c>
      <c r="AI190" s="26">
        <v>0</v>
      </c>
      <c r="AJ190" s="26">
        <v>0</v>
      </c>
      <c r="AK190" s="26">
        <v>0</v>
      </c>
      <c r="AL190" s="26">
        <v>0</v>
      </c>
      <c r="AM190" s="26">
        <v>0</v>
      </c>
      <c r="AN190" s="26">
        <v>0</v>
      </c>
      <c r="AO190" s="26">
        <v>0</v>
      </c>
      <c r="AP190" s="26">
        <v>0</v>
      </c>
      <c r="AQ190" s="26">
        <v>0</v>
      </c>
      <c r="AR190" s="26">
        <v>0</v>
      </c>
      <c r="AS190" s="26">
        <v>0</v>
      </c>
      <c r="AT190" s="28">
        <v>0</v>
      </c>
      <c r="AU190" s="28">
        <v>1</v>
      </c>
      <c r="AV190" s="28">
        <v>2</v>
      </c>
      <c r="AW190" s="28">
        <v>3</v>
      </c>
      <c r="AX190" s="28">
        <v>3</v>
      </c>
      <c r="AY190" s="29">
        <v>65.099999999999994</v>
      </c>
      <c r="AZ190" s="29">
        <v>11.9</v>
      </c>
      <c r="BA190" s="30">
        <v>202</v>
      </c>
      <c r="BB190" s="29">
        <v>-5.9</v>
      </c>
      <c r="BC190" s="29">
        <v>-26.4</v>
      </c>
      <c r="BD190" s="31">
        <v>-8.9</v>
      </c>
      <c r="BE190" s="30">
        <v>238</v>
      </c>
      <c r="BF190" s="32">
        <v>65.2</v>
      </c>
      <c r="BG190" s="30">
        <v>41</v>
      </c>
      <c r="BH190" s="30">
        <v>9458</v>
      </c>
      <c r="BI190" s="33">
        <v>2453</v>
      </c>
      <c r="BJ190" s="33">
        <v>92</v>
      </c>
      <c r="BK190" s="33">
        <v>2431</v>
      </c>
      <c r="BL190" s="33">
        <v>117</v>
      </c>
      <c r="BM190" s="33">
        <v>3454</v>
      </c>
      <c r="BN190" s="34">
        <v>21.5</v>
      </c>
      <c r="BO190" s="33">
        <v>66</v>
      </c>
      <c r="BP190" s="33">
        <v>46</v>
      </c>
      <c r="BQ190" s="33">
        <v>-5813</v>
      </c>
      <c r="BR190" s="35">
        <v>5612</v>
      </c>
      <c r="BS190" s="35">
        <v>98</v>
      </c>
      <c r="BT190" s="35">
        <v>106</v>
      </c>
      <c r="BU190" s="36">
        <v>3.1</v>
      </c>
      <c r="BV190" s="36" t="s">
        <v>128</v>
      </c>
      <c r="BW190" s="36" t="s">
        <v>128</v>
      </c>
      <c r="BX190" s="36">
        <v>1.3</v>
      </c>
      <c r="BY190" s="36">
        <v>4.5999999999999996</v>
      </c>
      <c r="BZ190" s="36">
        <v>82</v>
      </c>
      <c r="CA190" s="37">
        <v>70.8</v>
      </c>
      <c r="CB190" s="37">
        <v>19.5</v>
      </c>
      <c r="CC190" s="38">
        <v>123</v>
      </c>
      <c r="CD190" s="38">
        <v>1380</v>
      </c>
      <c r="CE190" s="38">
        <v>0</v>
      </c>
      <c r="CF190" s="38">
        <v>82</v>
      </c>
      <c r="CG190" s="38">
        <v>2</v>
      </c>
      <c r="CH190" s="38">
        <v>150</v>
      </c>
      <c r="CI190" s="37" t="s">
        <v>128</v>
      </c>
      <c r="CJ190" s="37" t="s">
        <v>128</v>
      </c>
      <c r="CK190" s="37">
        <v>-1.4</v>
      </c>
      <c r="CL190" s="39" t="s">
        <v>1154</v>
      </c>
    </row>
    <row r="191" spans="1:90">
      <c r="A191" s="42"/>
      <c r="B191" s="21" t="s">
        <v>1178</v>
      </c>
      <c r="C191" s="22" t="s">
        <v>1178</v>
      </c>
      <c r="D191" s="23" t="s">
        <v>107</v>
      </c>
      <c r="E191" s="23" t="s">
        <v>1179</v>
      </c>
      <c r="F191" s="24" t="s">
        <v>1180</v>
      </c>
      <c r="G191" s="23" t="s">
        <v>1181</v>
      </c>
      <c r="H191" s="23" t="s">
        <v>1182</v>
      </c>
      <c r="I191" s="25" t="s">
        <v>1183</v>
      </c>
      <c r="J191" s="26">
        <v>64.808369499999998</v>
      </c>
      <c r="K191" s="27">
        <v>25.990899899999999</v>
      </c>
      <c r="L191" s="26">
        <v>8994</v>
      </c>
      <c r="M191" s="26">
        <v>10.8</v>
      </c>
      <c r="N191" s="26">
        <v>9.3000000000000007</v>
      </c>
      <c r="O191" s="26">
        <v>20.6</v>
      </c>
      <c r="P191" s="26">
        <v>40.700000000000003</v>
      </c>
      <c r="Q191" s="26">
        <v>0</v>
      </c>
      <c r="R191" s="26">
        <v>13.4</v>
      </c>
      <c r="S191" s="26">
        <v>0</v>
      </c>
      <c r="T191" s="26">
        <v>0.8</v>
      </c>
      <c r="U191" s="26">
        <v>0</v>
      </c>
      <c r="V191" s="26">
        <v>0</v>
      </c>
      <c r="W191" s="26">
        <v>0</v>
      </c>
      <c r="X191" s="26">
        <v>0</v>
      </c>
      <c r="Y191" s="26">
        <v>0</v>
      </c>
      <c r="Z191" s="26">
        <v>0</v>
      </c>
      <c r="AA191" s="26">
        <v>0</v>
      </c>
      <c r="AB191" s="26">
        <v>0</v>
      </c>
      <c r="AC191" s="26">
        <v>4.4000000000000004</v>
      </c>
      <c r="AD191" s="26">
        <v>4</v>
      </c>
      <c r="AE191" s="26">
        <v>3</v>
      </c>
      <c r="AF191" s="26">
        <v>7</v>
      </c>
      <c r="AG191" s="26">
        <v>15</v>
      </c>
      <c r="AH191" s="26">
        <v>0</v>
      </c>
      <c r="AI191" s="26">
        <v>5</v>
      </c>
      <c r="AJ191" s="26">
        <v>0</v>
      </c>
      <c r="AK191" s="26">
        <v>0</v>
      </c>
      <c r="AL191" s="26">
        <v>0</v>
      </c>
      <c r="AM191" s="26">
        <v>0</v>
      </c>
      <c r="AN191" s="26">
        <v>0</v>
      </c>
      <c r="AO191" s="26">
        <v>0</v>
      </c>
      <c r="AP191" s="26">
        <v>0</v>
      </c>
      <c r="AQ191" s="26">
        <v>0</v>
      </c>
      <c r="AR191" s="26">
        <v>0</v>
      </c>
      <c r="AS191" s="26">
        <v>0</v>
      </c>
      <c r="AT191" s="28">
        <v>1</v>
      </c>
      <c r="AU191" s="28">
        <v>3</v>
      </c>
      <c r="AV191" s="28">
        <v>2</v>
      </c>
      <c r="AW191" s="28">
        <v>2</v>
      </c>
      <c r="AX191" s="28">
        <v>2</v>
      </c>
      <c r="AY191" s="29">
        <v>67</v>
      </c>
      <c r="AZ191" s="29">
        <v>14.1</v>
      </c>
      <c r="BA191" s="30">
        <v>172</v>
      </c>
      <c r="BB191" s="29">
        <v>1.5</v>
      </c>
      <c r="BC191" s="29">
        <v>-13.3</v>
      </c>
      <c r="BD191" s="31">
        <v>-1.3</v>
      </c>
      <c r="BE191" s="30">
        <v>340</v>
      </c>
      <c r="BF191" s="32">
        <v>73</v>
      </c>
      <c r="BG191" s="30">
        <v>49</v>
      </c>
      <c r="BH191" s="30">
        <v>13252</v>
      </c>
      <c r="BI191" s="33">
        <v>3175</v>
      </c>
      <c r="BJ191" s="33">
        <v>137</v>
      </c>
      <c r="BK191" s="33">
        <v>4328</v>
      </c>
      <c r="BL191" s="33">
        <v>-1365</v>
      </c>
      <c r="BM191" s="33">
        <v>2622</v>
      </c>
      <c r="BN191" s="34">
        <v>20.5</v>
      </c>
      <c r="BO191" s="33">
        <v>38</v>
      </c>
      <c r="BP191" s="33">
        <v>72</v>
      </c>
      <c r="BQ191" s="33">
        <v>-5556</v>
      </c>
      <c r="BR191" s="35">
        <v>5695</v>
      </c>
      <c r="BS191" s="35">
        <v>118</v>
      </c>
      <c r="BT191" s="35">
        <v>126</v>
      </c>
      <c r="BU191" s="36">
        <v>2.5</v>
      </c>
      <c r="BV191" s="36">
        <v>13.3</v>
      </c>
      <c r="BW191" s="36">
        <v>24.4</v>
      </c>
      <c r="BX191" s="36">
        <v>1.7</v>
      </c>
      <c r="BY191" s="36">
        <v>6.8</v>
      </c>
      <c r="BZ191" s="36">
        <v>70.099999999999994</v>
      </c>
      <c r="CA191" s="37">
        <v>59.7</v>
      </c>
      <c r="CB191" s="37">
        <v>15.3</v>
      </c>
      <c r="CC191" s="38">
        <v>69</v>
      </c>
      <c r="CD191" s="38">
        <v>1121</v>
      </c>
      <c r="CE191" s="38">
        <v>2</v>
      </c>
      <c r="CF191" s="38">
        <v>95</v>
      </c>
      <c r="CG191" s="38">
        <v>9</v>
      </c>
      <c r="CH191" s="38">
        <v>627</v>
      </c>
      <c r="CI191" s="37">
        <v>31.4</v>
      </c>
      <c r="CJ191" s="37">
        <v>4.0999999999999996</v>
      </c>
      <c r="CK191" s="37">
        <v>-0.6</v>
      </c>
      <c r="CL191" s="39" t="s">
        <v>1184</v>
      </c>
    </row>
    <row r="192" spans="1:90">
      <c r="A192" s="42"/>
      <c r="B192" s="21" t="s">
        <v>1265</v>
      </c>
      <c r="C192" s="22" t="s">
        <v>1265</v>
      </c>
      <c r="D192" s="23" t="s">
        <v>107</v>
      </c>
      <c r="E192" s="23" t="s">
        <v>1266</v>
      </c>
      <c r="F192" s="24" t="s">
        <v>1267</v>
      </c>
      <c r="G192" s="23" t="s">
        <v>1268</v>
      </c>
      <c r="H192" s="23" t="s">
        <v>1269</v>
      </c>
      <c r="I192" s="25" t="s">
        <v>1270</v>
      </c>
      <c r="J192" s="26">
        <v>63.930022000000001</v>
      </c>
      <c r="K192" s="27">
        <v>24.960520299999999</v>
      </c>
      <c r="L192" s="26">
        <v>10897</v>
      </c>
      <c r="M192" s="26">
        <v>8.1999999999999993</v>
      </c>
      <c r="N192" s="26">
        <v>8.6</v>
      </c>
      <c r="O192" s="26">
        <v>9.6</v>
      </c>
      <c r="P192" s="26">
        <v>64.599999999999994</v>
      </c>
      <c r="Q192" s="26">
        <v>1.7</v>
      </c>
      <c r="R192" s="26">
        <v>2.1</v>
      </c>
      <c r="S192" s="26">
        <v>0</v>
      </c>
      <c r="T192" s="26">
        <v>5.3</v>
      </c>
      <c r="U192" s="26">
        <v>0</v>
      </c>
      <c r="V192" s="26">
        <v>0</v>
      </c>
      <c r="W192" s="26">
        <v>0</v>
      </c>
      <c r="X192" s="26">
        <v>0</v>
      </c>
      <c r="Y192" s="26">
        <v>0</v>
      </c>
      <c r="Z192" s="26">
        <v>0</v>
      </c>
      <c r="AA192" s="26">
        <v>0</v>
      </c>
      <c r="AB192" s="26">
        <v>0</v>
      </c>
      <c r="AC192" s="26">
        <v>0</v>
      </c>
      <c r="AD192" s="26">
        <v>3</v>
      </c>
      <c r="AE192" s="26">
        <v>3</v>
      </c>
      <c r="AF192" s="26">
        <v>3</v>
      </c>
      <c r="AG192" s="26">
        <v>24</v>
      </c>
      <c r="AH192" s="26">
        <v>0</v>
      </c>
      <c r="AI192" s="26">
        <v>1</v>
      </c>
      <c r="AJ192" s="26">
        <v>0</v>
      </c>
      <c r="AK192" s="26">
        <v>1</v>
      </c>
      <c r="AL192" s="26">
        <v>0</v>
      </c>
      <c r="AM192" s="26">
        <v>0</v>
      </c>
      <c r="AN192" s="26">
        <v>0</v>
      </c>
      <c r="AO192" s="26">
        <v>0</v>
      </c>
      <c r="AP192" s="26">
        <v>0</v>
      </c>
      <c r="AQ192" s="26">
        <v>0</v>
      </c>
      <c r="AR192" s="26">
        <v>0</v>
      </c>
      <c r="AS192" s="26">
        <v>0</v>
      </c>
      <c r="AT192" s="28">
        <v>0</v>
      </c>
      <c r="AU192" s="28">
        <v>3</v>
      </c>
      <c r="AV192" s="28">
        <v>2</v>
      </c>
      <c r="AW192" s="28">
        <v>2</v>
      </c>
      <c r="AX192" s="28">
        <v>2</v>
      </c>
      <c r="AY192" s="29">
        <v>66.099999999999994</v>
      </c>
      <c r="AZ192" s="29">
        <v>14.8</v>
      </c>
      <c r="BA192" s="30">
        <v>187</v>
      </c>
      <c r="BB192" s="29">
        <v>-1.2</v>
      </c>
      <c r="BC192" s="29">
        <v>-8.8000000000000007</v>
      </c>
      <c r="BD192" s="31">
        <v>-2.7</v>
      </c>
      <c r="BE192" s="30">
        <v>292</v>
      </c>
      <c r="BF192" s="32">
        <v>89.6</v>
      </c>
      <c r="BG192" s="30">
        <v>54</v>
      </c>
      <c r="BH192" s="30">
        <v>11711</v>
      </c>
      <c r="BI192" s="33">
        <v>2938</v>
      </c>
      <c r="BJ192" s="33">
        <v>222</v>
      </c>
      <c r="BK192" s="33">
        <v>4599</v>
      </c>
      <c r="BL192" s="33">
        <v>19</v>
      </c>
      <c r="BM192" s="33">
        <v>2966</v>
      </c>
      <c r="BN192" s="34">
        <v>21.5</v>
      </c>
      <c r="BO192" s="33">
        <v>42</v>
      </c>
      <c r="BP192" s="33">
        <v>73</v>
      </c>
      <c r="BQ192" s="33">
        <v>-5710</v>
      </c>
      <c r="BR192" s="35">
        <v>7926</v>
      </c>
      <c r="BS192" s="35">
        <v>130</v>
      </c>
      <c r="BT192" s="35">
        <v>134</v>
      </c>
      <c r="BU192" s="36">
        <v>2.1</v>
      </c>
      <c r="BV192" s="36">
        <v>23.1</v>
      </c>
      <c r="BW192" s="36">
        <v>25.7</v>
      </c>
      <c r="BX192" s="36">
        <v>1.3</v>
      </c>
      <c r="BY192" s="36">
        <v>7.9</v>
      </c>
      <c r="BZ192" s="36">
        <v>77.2</v>
      </c>
      <c r="CA192" s="37">
        <v>57.6</v>
      </c>
      <c r="CB192" s="37">
        <v>15.3</v>
      </c>
      <c r="CC192" s="38">
        <v>76</v>
      </c>
      <c r="CD192" s="38">
        <v>1067</v>
      </c>
      <c r="CE192" s="38">
        <v>3</v>
      </c>
      <c r="CF192" s="38">
        <v>67</v>
      </c>
      <c r="CG192" s="38">
        <v>5</v>
      </c>
      <c r="CH192" s="38">
        <v>207</v>
      </c>
      <c r="CI192" s="37">
        <v>32</v>
      </c>
      <c r="CJ192" s="37">
        <v>4</v>
      </c>
      <c r="CK192" s="37">
        <v>-0.7</v>
      </c>
      <c r="CL192" s="39" t="s">
        <v>1271</v>
      </c>
    </row>
    <row r="193" spans="1:90">
      <c r="A193" s="42"/>
      <c r="B193" s="21" t="s">
        <v>1330</v>
      </c>
      <c r="C193" s="22" t="s">
        <v>1330</v>
      </c>
      <c r="D193" s="23" t="s">
        <v>107</v>
      </c>
      <c r="E193" s="23" t="s">
        <v>1331</v>
      </c>
      <c r="F193" s="24" t="s">
        <v>1332</v>
      </c>
      <c r="G193" s="23" t="s">
        <v>1333</v>
      </c>
      <c r="H193" s="23" t="s">
        <v>1334</v>
      </c>
      <c r="I193" s="25" t="s">
        <v>1335</v>
      </c>
      <c r="J193" s="26">
        <v>64.267715800000005</v>
      </c>
      <c r="K193" s="27">
        <v>24.816041999999999</v>
      </c>
      <c r="L193" s="26">
        <v>7515</v>
      </c>
      <c r="M193" s="26">
        <v>15.2</v>
      </c>
      <c r="N193" s="26">
        <v>12.8</v>
      </c>
      <c r="O193" s="26">
        <v>10.5</v>
      </c>
      <c r="P193" s="26">
        <v>54.4</v>
      </c>
      <c r="Q193" s="26">
        <v>0</v>
      </c>
      <c r="R193" s="26">
        <v>6</v>
      </c>
      <c r="S193" s="26">
        <v>0</v>
      </c>
      <c r="T193" s="26">
        <v>1.2</v>
      </c>
      <c r="U193" s="26">
        <v>0</v>
      </c>
      <c r="V193" s="26">
        <v>0</v>
      </c>
      <c r="W193" s="26">
        <v>0</v>
      </c>
      <c r="X193" s="26">
        <v>0</v>
      </c>
      <c r="Y193" s="26">
        <v>0</v>
      </c>
      <c r="Z193" s="26">
        <v>0</v>
      </c>
      <c r="AA193" s="26">
        <v>0</v>
      </c>
      <c r="AB193" s="26">
        <v>0</v>
      </c>
      <c r="AC193" s="26">
        <v>0</v>
      </c>
      <c r="AD193" s="26">
        <v>4</v>
      </c>
      <c r="AE193" s="26">
        <v>3</v>
      </c>
      <c r="AF193" s="26">
        <v>3</v>
      </c>
      <c r="AG193" s="26">
        <v>16</v>
      </c>
      <c r="AH193" s="26">
        <v>0</v>
      </c>
      <c r="AI193" s="26">
        <v>1</v>
      </c>
      <c r="AJ193" s="26">
        <v>0</v>
      </c>
      <c r="AK193" s="26">
        <v>0</v>
      </c>
      <c r="AL193" s="26">
        <v>0</v>
      </c>
      <c r="AM193" s="26">
        <v>0</v>
      </c>
      <c r="AN193" s="26">
        <v>0</v>
      </c>
      <c r="AO193" s="26">
        <v>0</v>
      </c>
      <c r="AP193" s="26">
        <v>0</v>
      </c>
      <c r="AQ193" s="26">
        <v>0</v>
      </c>
      <c r="AR193" s="26">
        <v>0</v>
      </c>
      <c r="AS193" s="26">
        <v>0</v>
      </c>
      <c r="AT193" s="28">
        <v>0</v>
      </c>
      <c r="AU193" s="28">
        <v>3</v>
      </c>
      <c r="AV193" s="28">
        <v>2</v>
      </c>
      <c r="AW193" s="28">
        <v>2</v>
      </c>
      <c r="AX193" s="28">
        <v>2</v>
      </c>
      <c r="AY193" s="29">
        <v>65.8</v>
      </c>
      <c r="AZ193" s="29">
        <v>14.8</v>
      </c>
      <c r="BA193" s="30">
        <v>182</v>
      </c>
      <c r="BB193" s="29">
        <v>-4.7</v>
      </c>
      <c r="BC193" s="29">
        <v>-23.6</v>
      </c>
      <c r="BD193" s="31">
        <v>-7</v>
      </c>
      <c r="BE193" s="30">
        <v>302</v>
      </c>
      <c r="BF193" s="32">
        <v>102</v>
      </c>
      <c r="BG193" s="30">
        <v>53</v>
      </c>
      <c r="BH193" s="30">
        <v>13176</v>
      </c>
      <c r="BI193" s="33">
        <v>3324</v>
      </c>
      <c r="BJ193" s="33">
        <v>154</v>
      </c>
      <c r="BK193" s="33">
        <v>3817</v>
      </c>
      <c r="BL193" s="33">
        <v>-356</v>
      </c>
      <c r="BM193" s="33">
        <v>3015</v>
      </c>
      <c r="BN193" s="34">
        <v>21.5</v>
      </c>
      <c r="BO193" s="33">
        <v>48</v>
      </c>
      <c r="BP193" s="33">
        <v>64</v>
      </c>
      <c r="BQ193" s="33">
        <v>-5986</v>
      </c>
      <c r="BR193" s="35">
        <v>7355</v>
      </c>
      <c r="BS193" s="35">
        <v>163</v>
      </c>
      <c r="BT193" s="35">
        <v>138</v>
      </c>
      <c r="BU193" s="36">
        <v>2.2999999999999998</v>
      </c>
      <c r="BV193" s="36">
        <v>19.8</v>
      </c>
      <c r="BW193" s="36">
        <v>9.9</v>
      </c>
      <c r="BX193" s="36">
        <v>0.7</v>
      </c>
      <c r="BY193" s="36">
        <v>9.6999999999999993</v>
      </c>
      <c r="BZ193" s="36">
        <v>73.599999999999994</v>
      </c>
      <c r="CA193" s="37">
        <v>60.9</v>
      </c>
      <c r="CB193" s="37">
        <v>19.600000000000001</v>
      </c>
      <c r="CC193" s="38">
        <v>104</v>
      </c>
      <c r="CD193" s="38">
        <v>1066</v>
      </c>
      <c r="CE193" s="38">
        <v>3</v>
      </c>
      <c r="CF193" s="38">
        <v>89</v>
      </c>
      <c r="CG193" s="38">
        <v>7</v>
      </c>
      <c r="CH193" s="38">
        <v>354</v>
      </c>
      <c r="CI193" s="37">
        <v>31</v>
      </c>
      <c r="CJ193" s="37">
        <v>4.3</v>
      </c>
      <c r="CK193" s="37">
        <v>-1.3</v>
      </c>
      <c r="CL193" s="39" t="s">
        <v>1336</v>
      </c>
    </row>
    <row r="194" spans="1:90">
      <c r="A194" s="42"/>
      <c r="B194" s="21" t="s">
        <v>1337</v>
      </c>
      <c r="C194" s="22" t="s">
        <v>1338</v>
      </c>
      <c r="D194" s="23" t="s">
        <v>107</v>
      </c>
      <c r="E194" s="23" t="s">
        <v>1339</v>
      </c>
      <c r="F194" s="24" t="s">
        <v>1340</v>
      </c>
      <c r="G194" s="23" t="s">
        <v>1341</v>
      </c>
      <c r="H194" s="23" t="s">
        <v>1342</v>
      </c>
      <c r="I194" s="25" t="s">
        <v>1343</v>
      </c>
      <c r="J194" s="26">
        <v>65.0127138</v>
      </c>
      <c r="K194" s="27">
        <v>25.4714958</v>
      </c>
      <c r="L194" s="26">
        <v>200486</v>
      </c>
      <c r="M194" s="26">
        <v>19.899999999999999</v>
      </c>
      <c r="N194" s="26">
        <v>13.6</v>
      </c>
      <c r="O194" s="26">
        <v>11.6</v>
      </c>
      <c r="P194" s="26">
        <v>27</v>
      </c>
      <c r="Q194" s="26">
        <v>10</v>
      </c>
      <c r="R194" s="26">
        <v>14.4</v>
      </c>
      <c r="S194" s="26">
        <v>0.2</v>
      </c>
      <c r="T194" s="26">
        <v>1.9</v>
      </c>
      <c r="U194" s="26">
        <v>0</v>
      </c>
      <c r="V194" s="26">
        <v>0.1</v>
      </c>
      <c r="W194" s="26">
        <v>0.1</v>
      </c>
      <c r="X194" s="26">
        <v>0</v>
      </c>
      <c r="Y194" s="26">
        <v>0</v>
      </c>
      <c r="Z194" s="26">
        <v>0.2</v>
      </c>
      <c r="AA194" s="26">
        <v>0</v>
      </c>
      <c r="AB194" s="26">
        <v>0</v>
      </c>
      <c r="AC194" s="26">
        <v>1</v>
      </c>
      <c r="AD194" s="26">
        <v>13</v>
      </c>
      <c r="AE194" s="26">
        <v>9</v>
      </c>
      <c r="AF194" s="26">
        <v>8</v>
      </c>
      <c r="AG194" s="26">
        <v>19</v>
      </c>
      <c r="AH194" s="26">
        <v>7</v>
      </c>
      <c r="AI194" s="26">
        <v>10</v>
      </c>
      <c r="AJ194" s="26">
        <v>0</v>
      </c>
      <c r="AK194" s="26">
        <v>1</v>
      </c>
      <c r="AL194" s="26">
        <v>0</v>
      </c>
      <c r="AM194" s="26">
        <v>0</v>
      </c>
      <c r="AN194" s="26">
        <v>0</v>
      </c>
      <c r="AO194" s="26">
        <v>0</v>
      </c>
      <c r="AP194" s="26">
        <v>0</v>
      </c>
      <c r="AQ194" s="26">
        <v>0</v>
      </c>
      <c r="AR194" s="26">
        <v>0</v>
      </c>
      <c r="AS194" s="26">
        <v>0</v>
      </c>
      <c r="AT194" s="28">
        <v>0</v>
      </c>
      <c r="AU194" s="28">
        <v>5</v>
      </c>
      <c r="AV194" s="28">
        <v>4</v>
      </c>
      <c r="AW194" s="28">
        <v>4</v>
      </c>
      <c r="AX194" s="28">
        <v>5</v>
      </c>
      <c r="AY194" s="29">
        <v>63.6</v>
      </c>
      <c r="AZ194" s="29">
        <v>17.399999999999999</v>
      </c>
      <c r="BA194" s="30">
        <v>148</v>
      </c>
      <c r="BB194" s="29">
        <v>8.1</v>
      </c>
      <c r="BC194" s="29">
        <v>-11.1</v>
      </c>
      <c r="BD194" s="31">
        <v>12.5</v>
      </c>
      <c r="BE194" s="30">
        <v>415</v>
      </c>
      <c r="BF194" s="32">
        <v>105.6</v>
      </c>
      <c r="BG194" s="30">
        <v>49</v>
      </c>
      <c r="BH194" s="30">
        <v>16676</v>
      </c>
      <c r="BI194" s="33">
        <v>3698</v>
      </c>
      <c r="BJ194" s="33">
        <v>188</v>
      </c>
      <c r="BK194" s="33">
        <v>3301</v>
      </c>
      <c r="BL194" s="33">
        <v>-56</v>
      </c>
      <c r="BM194" s="33">
        <v>1278</v>
      </c>
      <c r="BN194" s="34">
        <v>20</v>
      </c>
      <c r="BO194" s="33">
        <v>64</v>
      </c>
      <c r="BP194" s="33">
        <v>69</v>
      </c>
      <c r="BQ194" s="33">
        <v>-4682</v>
      </c>
      <c r="BR194" s="35">
        <v>6078</v>
      </c>
      <c r="BS194" s="35">
        <v>127</v>
      </c>
      <c r="BT194" s="35">
        <v>115</v>
      </c>
      <c r="BU194" s="36">
        <v>1.4</v>
      </c>
      <c r="BV194" s="36">
        <v>15.8</v>
      </c>
      <c r="BW194" s="36">
        <v>12.1</v>
      </c>
      <c r="BX194" s="36">
        <v>1.8</v>
      </c>
      <c r="BY194" s="36">
        <v>6.5</v>
      </c>
      <c r="BZ194" s="36">
        <v>50.6</v>
      </c>
      <c r="CA194" s="37">
        <v>53.7</v>
      </c>
      <c r="CB194" s="37">
        <v>13.5</v>
      </c>
      <c r="CC194" s="38">
        <v>146</v>
      </c>
      <c r="CD194" s="38">
        <v>907</v>
      </c>
      <c r="CE194" s="38">
        <v>5</v>
      </c>
      <c r="CF194" s="38">
        <v>126</v>
      </c>
      <c r="CG194" s="38">
        <v>7</v>
      </c>
      <c r="CH194" s="38">
        <v>4350</v>
      </c>
      <c r="CI194" s="37">
        <v>25.9</v>
      </c>
      <c r="CJ194" s="37">
        <v>2.4</v>
      </c>
      <c r="CK194" s="37">
        <v>0.2</v>
      </c>
      <c r="CL194" s="39" t="s">
        <v>1344</v>
      </c>
    </row>
    <row r="195" spans="1:90">
      <c r="A195" s="42"/>
      <c r="B195" s="21" t="s">
        <v>1522</v>
      </c>
      <c r="C195" s="22" t="s">
        <v>1522</v>
      </c>
      <c r="D195" s="23" t="s">
        <v>107</v>
      </c>
      <c r="E195" s="23" t="s">
        <v>1523</v>
      </c>
      <c r="F195" s="24" t="s">
        <v>1524</v>
      </c>
      <c r="G195" s="23" t="s">
        <v>1525</v>
      </c>
      <c r="H195" s="23" t="s">
        <v>1526</v>
      </c>
      <c r="I195" s="25" t="s">
        <v>1527</v>
      </c>
      <c r="J195" s="26">
        <v>65.359541100000001</v>
      </c>
      <c r="K195" s="27">
        <v>26.993509</v>
      </c>
      <c r="L195" s="26">
        <v>8184</v>
      </c>
      <c r="M195" s="26">
        <v>7</v>
      </c>
      <c r="N195" s="26">
        <v>11.7</v>
      </c>
      <c r="O195" s="26">
        <v>16.3</v>
      </c>
      <c r="P195" s="26">
        <v>55.1</v>
      </c>
      <c r="Q195" s="26">
        <v>0</v>
      </c>
      <c r="R195" s="26">
        <v>10</v>
      </c>
      <c r="S195" s="26">
        <v>0</v>
      </c>
      <c r="T195" s="26">
        <v>0</v>
      </c>
      <c r="U195" s="26">
        <v>0</v>
      </c>
      <c r="V195" s="26">
        <v>0</v>
      </c>
      <c r="W195" s="26">
        <v>0</v>
      </c>
      <c r="X195" s="26">
        <v>0</v>
      </c>
      <c r="Y195" s="26">
        <v>0</v>
      </c>
      <c r="Z195" s="26">
        <v>0</v>
      </c>
      <c r="AA195" s="26">
        <v>0</v>
      </c>
      <c r="AB195" s="26">
        <v>0</v>
      </c>
      <c r="AC195" s="26">
        <v>0</v>
      </c>
      <c r="AD195" s="26">
        <v>2</v>
      </c>
      <c r="AE195" s="26">
        <v>4</v>
      </c>
      <c r="AF195" s="26">
        <v>6</v>
      </c>
      <c r="AG195" s="26">
        <v>20</v>
      </c>
      <c r="AH195" s="26">
        <v>0</v>
      </c>
      <c r="AI195" s="26">
        <v>3</v>
      </c>
      <c r="AJ195" s="26">
        <v>0</v>
      </c>
      <c r="AK195" s="26">
        <v>0</v>
      </c>
      <c r="AL195" s="26">
        <v>0</v>
      </c>
      <c r="AM195" s="26">
        <v>0</v>
      </c>
      <c r="AN195" s="26">
        <v>0</v>
      </c>
      <c r="AO195" s="26">
        <v>0</v>
      </c>
      <c r="AP195" s="26">
        <v>0</v>
      </c>
      <c r="AQ195" s="26">
        <v>0</v>
      </c>
      <c r="AR195" s="26">
        <v>0</v>
      </c>
      <c r="AS195" s="26">
        <v>0</v>
      </c>
      <c r="AT195" s="28">
        <v>0</v>
      </c>
      <c r="AU195" s="28">
        <v>1</v>
      </c>
      <c r="AV195" s="28">
        <v>4</v>
      </c>
      <c r="AW195" s="28">
        <v>1</v>
      </c>
      <c r="AX195" s="28">
        <v>3</v>
      </c>
      <c r="AY195" s="29">
        <v>56.3</v>
      </c>
      <c r="AZ195" s="29">
        <v>20.6</v>
      </c>
      <c r="BA195" s="30">
        <v>231</v>
      </c>
      <c r="BB195" s="29">
        <v>-7.3</v>
      </c>
      <c r="BC195" s="29">
        <v>-24.9</v>
      </c>
      <c r="BD195" s="31">
        <v>-11.9</v>
      </c>
      <c r="BE195" s="30">
        <v>247</v>
      </c>
      <c r="BF195" s="32">
        <v>98.8</v>
      </c>
      <c r="BG195" s="30">
        <v>59</v>
      </c>
      <c r="BH195" s="30">
        <v>10736</v>
      </c>
      <c r="BI195" s="33">
        <v>2811</v>
      </c>
      <c r="BJ195" s="33">
        <v>306</v>
      </c>
      <c r="BK195" s="33">
        <v>2525</v>
      </c>
      <c r="BL195" s="33">
        <v>548</v>
      </c>
      <c r="BM195" s="33">
        <v>4607</v>
      </c>
      <c r="BN195" s="34">
        <v>20.5</v>
      </c>
      <c r="BO195" s="33">
        <v>67</v>
      </c>
      <c r="BP195" s="33">
        <v>37</v>
      </c>
      <c r="BQ195" s="33">
        <v>-6751</v>
      </c>
      <c r="BR195" s="35">
        <v>8594</v>
      </c>
      <c r="BS195" s="35">
        <v>157</v>
      </c>
      <c r="BT195" s="35">
        <v>119</v>
      </c>
      <c r="BU195" s="36">
        <v>4</v>
      </c>
      <c r="BV195" s="36">
        <v>21.8</v>
      </c>
      <c r="BW195" s="36">
        <v>16.899999999999999</v>
      </c>
      <c r="BX195" s="36">
        <v>1.4</v>
      </c>
      <c r="BY195" s="36">
        <v>11</v>
      </c>
      <c r="BZ195" s="36">
        <v>77.099999999999994</v>
      </c>
      <c r="CA195" s="37">
        <v>57.3</v>
      </c>
      <c r="CB195" s="37">
        <v>30.2</v>
      </c>
      <c r="CC195" s="38">
        <v>102</v>
      </c>
      <c r="CD195" s="38">
        <v>1239</v>
      </c>
      <c r="CE195" s="38">
        <v>2</v>
      </c>
      <c r="CF195" s="38">
        <v>149</v>
      </c>
      <c r="CG195" s="38">
        <v>5</v>
      </c>
      <c r="CH195" s="38">
        <v>3382</v>
      </c>
      <c r="CI195" s="37">
        <v>34.200000000000003</v>
      </c>
      <c r="CJ195" s="37">
        <v>5.8</v>
      </c>
      <c r="CK195" s="37">
        <v>-2</v>
      </c>
      <c r="CL195" s="39" t="s">
        <v>1528</v>
      </c>
    </row>
    <row r="196" spans="1:90">
      <c r="A196" s="42"/>
      <c r="B196" s="21" t="s">
        <v>1572</v>
      </c>
      <c r="C196" s="22" t="s">
        <v>1572</v>
      </c>
      <c r="D196" s="23" t="s">
        <v>107</v>
      </c>
      <c r="E196" s="23" t="s">
        <v>1573</v>
      </c>
      <c r="F196" s="24" t="s">
        <v>1574</v>
      </c>
      <c r="G196" s="23" t="s">
        <v>1575</v>
      </c>
      <c r="H196" s="23" t="s">
        <v>1576</v>
      </c>
      <c r="I196" s="25" t="s">
        <v>1577</v>
      </c>
      <c r="J196" s="26">
        <v>63.6818721</v>
      </c>
      <c r="K196" s="27">
        <v>25.976927400000001</v>
      </c>
      <c r="L196" s="26">
        <v>5430</v>
      </c>
      <c r="M196" s="26">
        <v>1.7</v>
      </c>
      <c r="N196" s="26">
        <v>10.199999999999999</v>
      </c>
      <c r="O196" s="26">
        <v>8.1999999999999993</v>
      </c>
      <c r="P196" s="26">
        <v>50.7</v>
      </c>
      <c r="Q196" s="26">
        <v>0.4</v>
      </c>
      <c r="R196" s="26">
        <v>10.5</v>
      </c>
      <c r="S196" s="26">
        <v>0</v>
      </c>
      <c r="T196" s="26">
        <v>0</v>
      </c>
      <c r="U196" s="26">
        <v>0</v>
      </c>
      <c r="V196" s="26">
        <v>0</v>
      </c>
      <c r="W196" s="26">
        <v>0</v>
      </c>
      <c r="X196" s="26">
        <v>0</v>
      </c>
      <c r="Y196" s="26">
        <v>0</v>
      </c>
      <c r="Z196" s="26">
        <v>0</v>
      </c>
      <c r="AA196" s="26">
        <v>0</v>
      </c>
      <c r="AB196" s="26">
        <v>0</v>
      </c>
      <c r="AC196" s="26">
        <v>18.3</v>
      </c>
      <c r="AD196" s="26">
        <v>0</v>
      </c>
      <c r="AE196" s="26">
        <v>3</v>
      </c>
      <c r="AF196" s="26">
        <v>2</v>
      </c>
      <c r="AG196" s="26">
        <v>14</v>
      </c>
      <c r="AH196" s="26">
        <v>0</v>
      </c>
      <c r="AI196" s="26">
        <v>3</v>
      </c>
      <c r="AJ196" s="26">
        <v>0</v>
      </c>
      <c r="AK196" s="26">
        <v>0</v>
      </c>
      <c r="AL196" s="26">
        <v>0</v>
      </c>
      <c r="AM196" s="26">
        <v>0</v>
      </c>
      <c r="AN196" s="26">
        <v>0</v>
      </c>
      <c r="AO196" s="26">
        <v>0</v>
      </c>
      <c r="AP196" s="26">
        <v>0</v>
      </c>
      <c r="AQ196" s="26">
        <v>0</v>
      </c>
      <c r="AR196" s="26">
        <v>0</v>
      </c>
      <c r="AS196" s="26">
        <v>0</v>
      </c>
      <c r="AT196" s="28">
        <v>5</v>
      </c>
      <c r="AU196" s="28">
        <v>2</v>
      </c>
      <c r="AV196" s="28">
        <v>4</v>
      </c>
      <c r="AW196" s="28">
        <v>1</v>
      </c>
      <c r="AX196" s="28">
        <v>3</v>
      </c>
      <c r="AY196" s="29">
        <v>61</v>
      </c>
      <c r="AZ196" s="29">
        <v>16.399999999999999</v>
      </c>
      <c r="BA196" s="30">
        <v>208</v>
      </c>
      <c r="BB196" s="29">
        <v>-8.6999999999999993</v>
      </c>
      <c r="BC196" s="29">
        <v>-20</v>
      </c>
      <c r="BD196" s="31">
        <v>-14.8</v>
      </c>
      <c r="BE196" s="30">
        <v>259</v>
      </c>
      <c r="BF196" s="32">
        <v>100.5</v>
      </c>
      <c r="BG196" s="30">
        <v>67</v>
      </c>
      <c r="BH196" s="30">
        <v>13154</v>
      </c>
      <c r="BI196" s="33">
        <v>3981</v>
      </c>
      <c r="BJ196" s="33">
        <v>1157</v>
      </c>
      <c r="BK196" s="33">
        <v>1886</v>
      </c>
      <c r="BL196" s="33">
        <v>-1468</v>
      </c>
      <c r="BM196" s="33">
        <v>2772</v>
      </c>
      <c r="BN196" s="34">
        <v>20.75</v>
      </c>
      <c r="BO196" s="33">
        <v>72</v>
      </c>
      <c r="BP196" s="33">
        <v>37</v>
      </c>
      <c r="BQ196" s="33">
        <v>-7025</v>
      </c>
      <c r="BR196" s="35">
        <v>9571</v>
      </c>
      <c r="BS196" s="35">
        <v>184</v>
      </c>
      <c r="BT196" s="35">
        <v>157</v>
      </c>
      <c r="BU196" s="36">
        <v>4.2</v>
      </c>
      <c r="BV196" s="36">
        <v>22.3</v>
      </c>
      <c r="BW196" s="36">
        <v>16.100000000000001</v>
      </c>
      <c r="BX196" s="36">
        <v>0.9</v>
      </c>
      <c r="BY196" s="36">
        <v>9.6</v>
      </c>
      <c r="BZ196" s="36">
        <v>82</v>
      </c>
      <c r="CA196" s="37">
        <v>62.4</v>
      </c>
      <c r="CB196" s="37">
        <v>25.4</v>
      </c>
      <c r="CC196" s="38">
        <v>92</v>
      </c>
      <c r="CD196" s="38">
        <v>1059</v>
      </c>
      <c r="CE196" s="38">
        <v>2</v>
      </c>
      <c r="CF196" s="38">
        <v>99</v>
      </c>
      <c r="CG196" s="38">
        <v>7</v>
      </c>
      <c r="CH196" s="38">
        <v>1058</v>
      </c>
      <c r="CI196" s="37">
        <v>35</v>
      </c>
      <c r="CJ196" s="37">
        <v>7.2</v>
      </c>
      <c r="CK196" s="37">
        <v>-1.1000000000000001</v>
      </c>
      <c r="CL196" s="39" t="s">
        <v>1578</v>
      </c>
    </row>
    <row r="197" spans="1:90">
      <c r="A197" s="42"/>
      <c r="B197" s="21" t="s">
        <v>1565</v>
      </c>
      <c r="C197" s="22" t="s">
        <v>1565</v>
      </c>
      <c r="D197" s="23" t="s">
        <v>107</v>
      </c>
      <c r="E197" s="23" t="s">
        <v>1566</v>
      </c>
      <c r="F197" s="24" t="s">
        <v>1567</v>
      </c>
      <c r="G197" s="23" t="s">
        <v>1568</v>
      </c>
      <c r="H197" s="23" t="s">
        <v>1569</v>
      </c>
      <c r="I197" s="25" t="s">
        <v>1570</v>
      </c>
      <c r="J197" s="26">
        <v>64.465256299999993</v>
      </c>
      <c r="K197" s="27">
        <v>24.259677499999999</v>
      </c>
      <c r="L197" s="26">
        <v>3187</v>
      </c>
      <c r="M197" s="26">
        <v>9.3000000000000007</v>
      </c>
      <c r="N197" s="26">
        <v>0</v>
      </c>
      <c r="O197" s="26">
        <v>3.4</v>
      </c>
      <c r="P197" s="26">
        <v>63.4</v>
      </c>
      <c r="Q197" s="26">
        <v>0</v>
      </c>
      <c r="R197" s="26">
        <v>17.899999999999999</v>
      </c>
      <c r="S197" s="26">
        <v>0</v>
      </c>
      <c r="T197" s="26">
        <v>0</v>
      </c>
      <c r="U197" s="26">
        <v>0</v>
      </c>
      <c r="V197" s="26">
        <v>0</v>
      </c>
      <c r="W197" s="26">
        <v>0</v>
      </c>
      <c r="X197" s="26">
        <v>0</v>
      </c>
      <c r="Y197" s="26">
        <v>0</v>
      </c>
      <c r="Z197" s="26">
        <v>0</v>
      </c>
      <c r="AA197" s="26">
        <v>0</v>
      </c>
      <c r="AB197" s="26">
        <v>0</v>
      </c>
      <c r="AC197" s="26">
        <v>6</v>
      </c>
      <c r="AD197" s="26">
        <v>2</v>
      </c>
      <c r="AE197" s="26">
        <v>0</v>
      </c>
      <c r="AF197" s="26">
        <v>0</v>
      </c>
      <c r="AG197" s="26">
        <v>14</v>
      </c>
      <c r="AH197" s="26">
        <v>0</v>
      </c>
      <c r="AI197" s="26">
        <v>4</v>
      </c>
      <c r="AJ197" s="26">
        <v>0</v>
      </c>
      <c r="AK197" s="26">
        <v>0</v>
      </c>
      <c r="AL197" s="26">
        <v>0</v>
      </c>
      <c r="AM197" s="26">
        <v>0</v>
      </c>
      <c r="AN197" s="26">
        <v>0</v>
      </c>
      <c r="AO197" s="26">
        <v>0</v>
      </c>
      <c r="AP197" s="26">
        <v>0</v>
      </c>
      <c r="AQ197" s="26">
        <v>0</v>
      </c>
      <c r="AR197" s="26">
        <v>0</v>
      </c>
      <c r="AS197" s="26">
        <v>0</v>
      </c>
      <c r="AT197" s="28">
        <v>1</v>
      </c>
      <c r="AU197" s="28">
        <v>3</v>
      </c>
      <c r="AV197" s="28">
        <v>3</v>
      </c>
      <c r="AW197" s="28">
        <v>4</v>
      </c>
      <c r="AX197" s="28">
        <v>4</v>
      </c>
      <c r="AY197" s="29">
        <v>66.7</v>
      </c>
      <c r="AZ197" s="29">
        <v>12.6</v>
      </c>
      <c r="BA197" s="30">
        <v>185</v>
      </c>
      <c r="BB197" s="29">
        <v>-6.1</v>
      </c>
      <c r="BC197" s="29">
        <v>-14.2</v>
      </c>
      <c r="BD197" s="31">
        <v>-5.7</v>
      </c>
      <c r="BE197" s="30">
        <v>288</v>
      </c>
      <c r="BF197" s="32">
        <v>62.7</v>
      </c>
      <c r="BG197" s="30">
        <v>62</v>
      </c>
      <c r="BH197" s="30">
        <v>13585</v>
      </c>
      <c r="BI197" s="33">
        <v>3203</v>
      </c>
      <c r="BJ197" s="33">
        <v>174</v>
      </c>
      <c r="BK197" s="33">
        <v>2910</v>
      </c>
      <c r="BL197" s="33">
        <v>319</v>
      </c>
      <c r="BM197" s="33">
        <v>2926</v>
      </c>
      <c r="BN197" s="34">
        <v>20.25</v>
      </c>
      <c r="BO197" s="33">
        <v>61</v>
      </c>
      <c r="BP197" s="33">
        <v>49</v>
      </c>
      <c r="BQ197" s="33">
        <v>-5403</v>
      </c>
      <c r="BR197" s="35">
        <v>5122</v>
      </c>
      <c r="BS197" s="35">
        <v>86</v>
      </c>
      <c r="BT197" s="35">
        <v>142</v>
      </c>
      <c r="BU197" s="36">
        <v>2.5</v>
      </c>
      <c r="BV197" s="36">
        <v>15.6</v>
      </c>
      <c r="BW197" s="36">
        <v>12.3</v>
      </c>
      <c r="BX197" s="36">
        <v>0.4</v>
      </c>
      <c r="BY197" s="36">
        <v>3.9</v>
      </c>
      <c r="BZ197" s="36">
        <v>79.400000000000006</v>
      </c>
      <c r="CA197" s="37">
        <v>65.7</v>
      </c>
      <c r="CB197" s="37">
        <v>22.3</v>
      </c>
      <c r="CC197" s="38">
        <v>124</v>
      </c>
      <c r="CD197" s="38">
        <v>1174</v>
      </c>
      <c r="CE197" s="38">
        <v>1</v>
      </c>
      <c r="CF197" s="38">
        <v>149</v>
      </c>
      <c r="CG197" s="38">
        <v>5</v>
      </c>
      <c r="CH197" s="38">
        <v>738</v>
      </c>
      <c r="CI197" s="37">
        <v>34.5</v>
      </c>
      <c r="CJ197" s="37">
        <v>2.8</v>
      </c>
      <c r="CK197" s="37">
        <v>-1.5</v>
      </c>
      <c r="CL197" s="39" t="s">
        <v>1571</v>
      </c>
    </row>
    <row r="198" spans="1:90">
      <c r="A198" s="42"/>
      <c r="B198" s="21" t="s">
        <v>1579</v>
      </c>
      <c r="C198" s="22" t="s">
        <v>1579</v>
      </c>
      <c r="D198" s="23" t="s">
        <v>107</v>
      </c>
      <c r="E198" s="23" t="s">
        <v>1580</v>
      </c>
      <c r="F198" s="24" t="s">
        <v>1581</v>
      </c>
      <c r="G198" s="23" t="s">
        <v>1582</v>
      </c>
      <c r="H198" s="23" t="s">
        <v>1583</v>
      </c>
      <c r="I198" s="25" t="s">
        <v>1584</v>
      </c>
      <c r="J198" s="26">
        <v>64.097099900000003</v>
      </c>
      <c r="K198" s="27">
        <v>26.3305626</v>
      </c>
      <c r="L198" s="26">
        <v>1568</v>
      </c>
      <c r="M198" s="26">
        <v>9.1999999999999993</v>
      </c>
      <c r="N198" s="26">
        <v>9.9</v>
      </c>
      <c r="O198" s="26">
        <v>13.3</v>
      </c>
      <c r="P198" s="26">
        <v>61.7</v>
      </c>
      <c r="Q198" s="26">
        <v>0</v>
      </c>
      <c r="R198" s="26">
        <v>5.8</v>
      </c>
      <c r="S198" s="26">
        <v>0</v>
      </c>
      <c r="T198" s="26">
        <v>0</v>
      </c>
      <c r="U198" s="26">
        <v>0</v>
      </c>
      <c r="V198" s="26">
        <v>0</v>
      </c>
      <c r="W198" s="26">
        <v>0</v>
      </c>
      <c r="X198" s="26">
        <v>0</v>
      </c>
      <c r="Y198" s="26">
        <v>0</v>
      </c>
      <c r="Z198" s="26">
        <v>0</v>
      </c>
      <c r="AA198" s="26">
        <v>0</v>
      </c>
      <c r="AB198" s="26">
        <v>0</v>
      </c>
      <c r="AC198" s="26">
        <v>0</v>
      </c>
      <c r="AD198" s="26">
        <v>1</v>
      </c>
      <c r="AE198" s="26">
        <v>1</v>
      </c>
      <c r="AF198" s="26">
        <v>2</v>
      </c>
      <c r="AG198" s="26">
        <v>10</v>
      </c>
      <c r="AH198" s="26">
        <v>0</v>
      </c>
      <c r="AI198" s="26">
        <v>1</v>
      </c>
      <c r="AJ198" s="26">
        <v>0</v>
      </c>
      <c r="AK198" s="26">
        <v>0</v>
      </c>
      <c r="AL198" s="26">
        <v>0</v>
      </c>
      <c r="AM198" s="26">
        <v>0</v>
      </c>
      <c r="AN198" s="26">
        <v>0</v>
      </c>
      <c r="AO198" s="26">
        <v>0</v>
      </c>
      <c r="AP198" s="26">
        <v>0</v>
      </c>
      <c r="AQ198" s="26">
        <v>0</v>
      </c>
      <c r="AR198" s="26">
        <v>0</v>
      </c>
      <c r="AS198" s="26">
        <v>0</v>
      </c>
      <c r="AT198" s="28">
        <v>0</v>
      </c>
      <c r="AU198" s="28">
        <v>2</v>
      </c>
      <c r="AV198" s="28">
        <v>4</v>
      </c>
      <c r="AW198" s="28">
        <v>1.5</v>
      </c>
      <c r="AX198" s="28">
        <v>3.5</v>
      </c>
      <c r="AY198" s="29">
        <v>64.400000000000006</v>
      </c>
      <c r="AZ198" s="29">
        <v>14.9</v>
      </c>
      <c r="BA198" s="30">
        <v>182</v>
      </c>
      <c r="BB198" s="29">
        <v>-4</v>
      </c>
      <c r="BC198" s="29">
        <v>-29.9</v>
      </c>
      <c r="BD198" s="31">
        <v>-8</v>
      </c>
      <c r="BE198" s="30">
        <v>275</v>
      </c>
      <c r="BF198" s="32">
        <v>128.80000000000001</v>
      </c>
      <c r="BG198" s="30">
        <v>60</v>
      </c>
      <c r="BH198" s="30">
        <v>12056</v>
      </c>
      <c r="BI198" s="33">
        <v>3054</v>
      </c>
      <c r="BJ198" s="33">
        <v>313</v>
      </c>
      <c r="BK198" s="33">
        <v>2453</v>
      </c>
      <c r="BL198" s="33">
        <v>430</v>
      </c>
      <c r="BM198" s="33">
        <v>3534</v>
      </c>
      <c r="BN198" s="34">
        <v>19.75</v>
      </c>
      <c r="BO198" s="33">
        <v>64</v>
      </c>
      <c r="BP198" s="33">
        <v>42</v>
      </c>
      <c r="BQ198" s="33">
        <v>-5851</v>
      </c>
      <c r="BR198" s="35">
        <v>7507</v>
      </c>
      <c r="BS198" s="35">
        <v>139</v>
      </c>
      <c r="BT198" s="35">
        <v>154</v>
      </c>
      <c r="BU198" s="36">
        <v>1.4</v>
      </c>
      <c r="BV198" s="36" t="s">
        <v>128</v>
      </c>
      <c r="BW198" s="36" t="s">
        <v>128</v>
      </c>
      <c r="BX198" s="36" t="s">
        <v>128</v>
      </c>
      <c r="BY198" s="36">
        <v>12.3</v>
      </c>
      <c r="BZ198" s="36">
        <v>71.599999999999994</v>
      </c>
      <c r="CA198" s="37">
        <v>66.400000000000006</v>
      </c>
      <c r="CB198" s="37">
        <v>24.9</v>
      </c>
      <c r="CC198" s="38">
        <v>140</v>
      </c>
      <c r="CD198" s="38">
        <v>1379</v>
      </c>
      <c r="CE198" s="38">
        <v>0</v>
      </c>
      <c r="CF198" s="38">
        <v>75</v>
      </c>
      <c r="CG198" s="38">
        <v>1</v>
      </c>
      <c r="CH198" s="38">
        <v>360</v>
      </c>
      <c r="CI198" s="37" t="s">
        <v>128</v>
      </c>
      <c r="CJ198" s="37">
        <v>4.4000000000000004</v>
      </c>
      <c r="CK198" s="37">
        <v>0.3</v>
      </c>
      <c r="CL198" s="39" t="s">
        <v>1585</v>
      </c>
    </row>
    <row r="199" spans="1:90">
      <c r="A199" s="42"/>
      <c r="B199" s="21" t="s">
        <v>1607</v>
      </c>
      <c r="C199" s="22" t="s">
        <v>1608</v>
      </c>
      <c r="D199" s="23" t="s">
        <v>107</v>
      </c>
      <c r="E199" s="23" t="s">
        <v>1609</v>
      </c>
      <c r="F199" s="24" t="s">
        <v>1610</v>
      </c>
      <c r="G199" s="23" t="s">
        <v>1611</v>
      </c>
      <c r="H199" s="23" t="s">
        <v>1612</v>
      </c>
      <c r="I199" s="25" t="s">
        <v>1613</v>
      </c>
      <c r="J199" s="26">
        <v>64.687574999999995</v>
      </c>
      <c r="K199" s="27">
        <v>24.4785003</v>
      </c>
      <c r="L199" s="26">
        <v>25015</v>
      </c>
      <c r="M199" s="26">
        <v>9.1</v>
      </c>
      <c r="N199" s="26">
        <v>13.9</v>
      </c>
      <c r="O199" s="26">
        <v>9.6</v>
      </c>
      <c r="P199" s="26">
        <v>40</v>
      </c>
      <c r="Q199" s="26">
        <v>1.2</v>
      </c>
      <c r="R199" s="26">
        <v>23.4</v>
      </c>
      <c r="S199" s="26">
        <v>0</v>
      </c>
      <c r="T199" s="26">
        <v>2.8</v>
      </c>
      <c r="U199" s="26">
        <v>0</v>
      </c>
      <c r="V199" s="26">
        <v>0</v>
      </c>
      <c r="W199" s="26">
        <v>0</v>
      </c>
      <c r="X199" s="26">
        <v>0</v>
      </c>
      <c r="Y199" s="26">
        <v>0</v>
      </c>
      <c r="Z199" s="26">
        <v>0</v>
      </c>
      <c r="AA199" s="26">
        <v>0</v>
      </c>
      <c r="AB199" s="26">
        <v>0</v>
      </c>
      <c r="AC199" s="26">
        <v>0</v>
      </c>
      <c r="AD199" s="26">
        <v>4</v>
      </c>
      <c r="AE199" s="26">
        <v>6</v>
      </c>
      <c r="AF199" s="26">
        <v>4</v>
      </c>
      <c r="AG199" s="26">
        <v>18</v>
      </c>
      <c r="AH199" s="26">
        <v>0</v>
      </c>
      <c r="AI199" s="26">
        <v>10</v>
      </c>
      <c r="AJ199" s="26">
        <v>0</v>
      </c>
      <c r="AK199" s="26">
        <v>1</v>
      </c>
      <c r="AL199" s="26">
        <v>0</v>
      </c>
      <c r="AM199" s="26">
        <v>0</v>
      </c>
      <c r="AN199" s="26">
        <v>0</v>
      </c>
      <c r="AO199" s="26">
        <v>0</v>
      </c>
      <c r="AP199" s="26">
        <v>0</v>
      </c>
      <c r="AQ199" s="26">
        <v>0</v>
      </c>
      <c r="AR199" s="26">
        <v>0</v>
      </c>
      <c r="AS199" s="26">
        <v>0</v>
      </c>
      <c r="AT199" s="28">
        <v>0</v>
      </c>
      <c r="AU199" s="28">
        <v>3.5</v>
      </c>
      <c r="AV199" s="28">
        <v>3</v>
      </c>
      <c r="AW199" s="28">
        <v>3</v>
      </c>
      <c r="AX199" s="28">
        <v>2</v>
      </c>
      <c r="AY199" s="29">
        <v>63.7</v>
      </c>
      <c r="AZ199" s="29">
        <v>15.4</v>
      </c>
      <c r="BA199" s="30">
        <v>179</v>
      </c>
      <c r="BB199" s="29">
        <v>-2.5</v>
      </c>
      <c r="BC199" s="29">
        <v>-15.2</v>
      </c>
      <c r="BD199" s="31">
        <v>-4.7</v>
      </c>
      <c r="BE199" s="30">
        <v>305</v>
      </c>
      <c r="BF199" s="32">
        <v>117</v>
      </c>
      <c r="BG199" s="30">
        <v>47</v>
      </c>
      <c r="BH199" s="30">
        <v>15593</v>
      </c>
      <c r="BI199" s="33">
        <v>3711</v>
      </c>
      <c r="BJ199" s="33">
        <v>139</v>
      </c>
      <c r="BK199" s="33">
        <v>5599</v>
      </c>
      <c r="BL199" s="33">
        <v>150</v>
      </c>
      <c r="BM199" s="33">
        <v>1929</v>
      </c>
      <c r="BN199" s="34">
        <v>21</v>
      </c>
      <c r="BO199" s="33">
        <v>30</v>
      </c>
      <c r="BP199" s="33">
        <v>95</v>
      </c>
      <c r="BQ199" s="33">
        <v>-5287</v>
      </c>
      <c r="BR199" s="35">
        <v>6958</v>
      </c>
      <c r="BS199" s="35">
        <v>141</v>
      </c>
      <c r="BT199" s="35">
        <v>117</v>
      </c>
      <c r="BU199" s="36">
        <v>2.2999999999999998</v>
      </c>
      <c r="BV199" s="36">
        <v>20.5</v>
      </c>
      <c r="BW199" s="36">
        <v>20.3</v>
      </c>
      <c r="BX199" s="36">
        <v>1.9</v>
      </c>
      <c r="BY199" s="36">
        <v>8.1999999999999993</v>
      </c>
      <c r="BZ199" s="36">
        <v>68.2</v>
      </c>
      <c r="CA199" s="37">
        <v>56.6</v>
      </c>
      <c r="CB199" s="37">
        <v>17.7</v>
      </c>
      <c r="CC199" s="38">
        <v>137</v>
      </c>
      <c r="CD199" s="38">
        <v>926</v>
      </c>
      <c r="CE199" s="38">
        <v>3</v>
      </c>
      <c r="CF199" s="38">
        <v>80</v>
      </c>
      <c r="CG199" s="38">
        <v>6</v>
      </c>
      <c r="CH199" s="38">
        <v>939</v>
      </c>
      <c r="CI199" s="37">
        <v>33.299999999999997</v>
      </c>
      <c r="CJ199" s="37">
        <v>3.9</v>
      </c>
      <c r="CK199" s="37">
        <v>-1</v>
      </c>
      <c r="CL199" s="39" t="s">
        <v>1614</v>
      </c>
    </row>
    <row r="200" spans="1:90">
      <c r="A200" s="42"/>
      <c r="B200" s="21" t="s">
        <v>1674</v>
      </c>
      <c r="C200" s="22" t="s">
        <v>1674</v>
      </c>
      <c r="D200" s="23" t="s">
        <v>107</v>
      </c>
      <c r="E200" s="23" t="s">
        <v>1675</v>
      </c>
      <c r="F200" s="24" t="s">
        <v>1676</v>
      </c>
      <c r="G200" s="23" t="s">
        <v>1677</v>
      </c>
      <c r="H200" s="23" t="s">
        <v>1678</v>
      </c>
      <c r="I200" s="25" t="s">
        <v>1679</v>
      </c>
      <c r="J200" s="26">
        <v>63.605203099999997</v>
      </c>
      <c r="K200" s="27">
        <v>24.938774800000001</v>
      </c>
      <c r="L200" s="26">
        <v>2846</v>
      </c>
      <c r="M200" s="26">
        <v>8.6999999999999993</v>
      </c>
      <c r="N200" s="26">
        <v>4.4000000000000004</v>
      </c>
      <c r="O200" s="26">
        <v>12</v>
      </c>
      <c r="P200" s="26">
        <v>67.400000000000006</v>
      </c>
      <c r="Q200" s="26">
        <v>0</v>
      </c>
      <c r="R200" s="26">
        <v>7.5</v>
      </c>
      <c r="S200" s="26">
        <v>0</v>
      </c>
      <c r="T200" s="26">
        <v>0</v>
      </c>
      <c r="U200" s="26">
        <v>0</v>
      </c>
      <c r="V200" s="26">
        <v>0</v>
      </c>
      <c r="W200" s="26">
        <v>0</v>
      </c>
      <c r="X200" s="26">
        <v>0</v>
      </c>
      <c r="Y200" s="26">
        <v>0</v>
      </c>
      <c r="Z200" s="26">
        <v>0</v>
      </c>
      <c r="AA200" s="26">
        <v>0</v>
      </c>
      <c r="AB200" s="26">
        <v>0</v>
      </c>
      <c r="AC200" s="26">
        <v>0</v>
      </c>
      <c r="AD200" s="26">
        <v>2</v>
      </c>
      <c r="AE200" s="26">
        <v>1</v>
      </c>
      <c r="AF200" s="26">
        <v>2</v>
      </c>
      <c r="AG200" s="26">
        <v>15</v>
      </c>
      <c r="AH200" s="26">
        <v>0</v>
      </c>
      <c r="AI200" s="26">
        <v>1</v>
      </c>
      <c r="AJ200" s="26">
        <v>0</v>
      </c>
      <c r="AK200" s="26">
        <v>0</v>
      </c>
      <c r="AL200" s="26">
        <v>0</v>
      </c>
      <c r="AM200" s="26">
        <v>0</v>
      </c>
      <c r="AN200" s="26">
        <v>0</v>
      </c>
      <c r="AO200" s="26">
        <v>0</v>
      </c>
      <c r="AP200" s="26">
        <v>0</v>
      </c>
      <c r="AQ200" s="26">
        <v>0</v>
      </c>
      <c r="AR200" s="26">
        <v>0</v>
      </c>
      <c r="AS200" s="26">
        <v>0</v>
      </c>
      <c r="AT200" s="28">
        <v>0</v>
      </c>
      <c r="AU200" s="28">
        <v>3</v>
      </c>
      <c r="AV200" s="28">
        <v>1</v>
      </c>
      <c r="AW200" s="28">
        <v>1</v>
      </c>
      <c r="AX200" s="28">
        <v>4</v>
      </c>
      <c r="AY200" s="29">
        <v>69.599999999999994</v>
      </c>
      <c r="AZ200" s="29">
        <v>9.1999999999999993</v>
      </c>
      <c r="BA200" s="30">
        <v>169</v>
      </c>
      <c r="BB200" s="29">
        <v>-4.3</v>
      </c>
      <c r="BC200" s="29">
        <v>-18.2</v>
      </c>
      <c r="BD200" s="31">
        <v>-9.5</v>
      </c>
      <c r="BE200" s="30">
        <v>264</v>
      </c>
      <c r="BF200" s="32">
        <v>91.6</v>
      </c>
      <c r="BG200" s="30">
        <v>57</v>
      </c>
      <c r="BH200" s="30">
        <v>11265</v>
      </c>
      <c r="BI200" s="33">
        <v>3027</v>
      </c>
      <c r="BJ200" s="33">
        <v>123</v>
      </c>
      <c r="BK200" s="33">
        <v>6811</v>
      </c>
      <c r="BL200" s="33">
        <v>27</v>
      </c>
      <c r="BM200" s="33">
        <v>3571</v>
      </c>
      <c r="BN200" s="34">
        <v>22</v>
      </c>
      <c r="BO200" s="33">
        <v>36</v>
      </c>
      <c r="BP200" s="33">
        <v>79</v>
      </c>
      <c r="BQ200" s="33">
        <v>-6262</v>
      </c>
      <c r="BR200" s="35">
        <v>8322</v>
      </c>
      <c r="BS200" s="35">
        <v>152</v>
      </c>
      <c r="BT200" s="35">
        <v>162</v>
      </c>
      <c r="BU200" s="36">
        <v>2.9</v>
      </c>
      <c r="BV200" s="36" t="s">
        <v>128</v>
      </c>
      <c r="BW200" s="36" t="s">
        <v>128</v>
      </c>
      <c r="BX200" s="36">
        <v>0.5</v>
      </c>
      <c r="BY200" s="36">
        <v>7.4</v>
      </c>
      <c r="BZ200" s="36">
        <v>75.599999999999994</v>
      </c>
      <c r="CA200" s="37">
        <v>64</v>
      </c>
      <c r="CB200" s="37">
        <v>27.1</v>
      </c>
      <c r="CC200" s="38">
        <v>96</v>
      </c>
      <c r="CD200" s="38">
        <v>1259</v>
      </c>
      <c r="CE200" s="38">
        <v>3</v>
      </c>
      <c r="CF200" s="38">
        <v>39</v>
      </c>
      <c r="CG200" s="38">
        <v>3</v>
      </c>
      <c r="CH200" s="38">
        <v>411</v>
      </c>
      <c r="CI200" s="37" t="s">
        <v>128</v>
      </c>
      <c r="CJ200" s="37">
        <v>2.8</v>
      </c>
      <c r="CK200" s="37">
        <v>-1</v>
      </c>
      <c r="CL200" s="39" t="s">
        <v>1680</v>
      </c>
    </row>
    <row r="201" spans="1:90">
      <c r="A201" s="42"/>
      <c r="B201" s="21" t="s">
        <v>1794</v>
      </c>
      <c r="C201" s="22" t="s">
        <v>1794</v>
      </c>
      <c r="D201" s="23" t="s">
        <v>107</v>
      </c>
      <c r="E201" s="23" t="s">
        <v>1795</v>
      </c>
      <c r="F201" s="24" t="s">
        <v>1796</v>
      </c>
      <c r="G201" s="23" t="s">
        <v>1797</v>
      </c>
      <c r="H201" s="23" t="s">
        <v>1798</v>
      </c>
      <c r="I201" s="25" t="s">
        <v>1799</v>
      </c>
      <c r="J201" s="26">
        <v>63.9072727</v>
      </c>
      <c r="K201" s="27">
        <v>24.519144799999999</v>
      </c>
      <c r="L201" s="26">
        <v>5068</v>
      </c>
      <c r="M201" s="26">
        <v>6.7</v>
      </c>
      <c r="N201" s="26">
        <v>0</v>
      </c>
      <c r="O201" s="26">
        <v>17.5</v>
      </c>
      <c r="P201" s="26">
        <v>63.7</v>
      </c>
      <c r="Q201" s="26">
        <v>0</v>
      </c>
      <c r="R201" s="26">
        <v>11.4</v>
      </c>
      <c r="S201" s="26">
        <v>0</v>
      </c>
      <c r="T201" s="26">
        <v>0.7</v>
      </c>
      <c r="U201" s="26">
        <v>0</v>
      </c>
      <c r="V201" s="26">
        <v>0</v>
      </c>
      <c r="W201" s="26">
        <v>0</v>
      </c>
      <c r="X201" s="26">
        <v>0</v>
      </c>
      <c r="Y201" s="26">
        <v>0</v>
      </c>
      <c r="Z201" s="26">
        <v>0</v>
      </c>
      <c r="AA201" s="26">
        <v>0</v>
      </c>
      <c r="AB201" s="26">
        <v>0</v>
      </c>
      <c r="AC201" s="26">
        <v>0</v>
      </c>
      <c r="AD201" s="26">
        <v>1</v>
      </c>
      <c r="AE201" s="26">
        <v>0</v>
      </c>
      <c r="AF201" s="26">
        <v>5</v>
      </c>
      <c r="AG201" s="26">
        <v>18</v>
      </c>
      <c r="AH201" s="26">
        <v>0</v>
      </c>
      <c r="AI201" s="26">
        <v>3</v>
      </c>
      <c r="AJ201" s="26">
        <v>0</v>
      </c>
      <c r="AK201" s="26">
        <v>0</v>
      </c>
      <c r="AL201" s="26">
        <v>0</v>
      </c>
      <c r="AM201" s="26">
        <v>0</v>
      </c>
      <c r="AN201" s="26">
        <v>0</v>
      </c>
      <c r="AO201" s="26">
        <v>0</v>
      </c>
      <c r="AP201" s="26">
        <v>0</v>
      </c>
      <c r="AQ201" s="26">
        <v>0</v>
      </c>
      <c r="AR201" s="26">
        <v>0</v>
      </c>
      <c r="AS201" s="26">
        <v>0</v>
      </c>
      <c r="AT201" s="28">
        <v>0</v>
      </c>
      <c r="AU201" s="28">
        <v>3</v>
      </c>
      <c r="AV201" s="28">
        <v>1</v>
      </c>
      <c r="AW201" s="28">
        <v>3</v>
      </c>
      <c r="AX201" s="28">
        <v>2</v>
      </c>
      <c r="AY201" s="29">
        <v>66.5</v>
      </c>
      <c r="AZ201" s="29">
        <v>12.8</v>
      </c>
      <c r="BA201" s="30">
        <v>194</v>
      </c>
      <c r="BB201" s="29">
        <v>-4.5999999999999996</v>
      </c>
      <c r="BC201" s="29">
        <v>-11</v>
      </c>
      <c r="BD201" s="31">
        <v>-7.4</v>
      </c>
      <c r="BE201" s="30">
        <v>278</v>
      </c>
      <c r="BF201" s="32">
        <v>122.9</v>
      </c>
      <c r="BG201" s="30">
        <v>60</v>
      </c>
      <c r="BH201" s="30">
        <v>11009</v>
      </c>
      <c r="BI201" s="33">
        <v>3069</v>
      </c>
      <c r="BJ201" s="33">
        <v>362</v>
      </c>
      <c r="BK201" s="33">
        <v>3647</v>
      </c>
      <c r="BL201" s="33">
        <v>-27</v>
      </c>
      <c r="BM201" s="33">
        <v>3411</v>
      </c>
      <c r="BN201" s="34">
        <v>21.75</v>
      </c>
      <c r="BO201" s="33">
        <v>32</v>
      </c>
      <c r="BP201" s="33">
        <v>59</v>
      </c>
      <c r="BQ201" s="33">
        <v>-6290</v>
      </c>
      <c r="BR201" s="35">
        <v>6263</v>
      </c>
      <c r="BS201" s="35">
        <v>140</v>
      </c>
      <c r="BT201" s="35">
        <v>156</v>
      </c>
      <c r="BU201" s="36">
        <v>1.5</v>
      </c>
      <c r="BV201" s="36">
        <v>11.8</v>
      </c>
      <c r="BW201" s="36">
        <v>12.2</v>
      </c>
      <c r="BX201" s="36">
        <v>1.3</v>
      </c>
      <c r="BY201" s="36">
        <v>8.9</v>
      </c>
      <c r="BZ201" s="36">
        <v>78.3</v>
      </c>
      <c r="CA201" s="37">
        <v>62.7</v>
      </c>
      <c r="CB201" s="37">
        <v>16.8</v>
      </c>
      <c r="CC201" s="38">
        <v>70</v>
      </c>
      <c r="CD201" s="38">
        <v>1401</v>
      </c>
      <c r="CE201" s="38">
        <v>1</v>
      </c>
      <c r="CF201" s="38">
        <v>174</v>
      </c>
      <c r="CG201" s="38">
        <v>3</v>
      </c>
      <c r="CH201" s="38">
        <v>285</v>
      </c>
      <c r="CI201" s="37">
        <v>35.9</v>
      </c>
      <c r="CJ201" s="37">
        <v>2.5</v>
      </c>
      <c r="CK201" s="37">
        <v>-1.3</v>
      </c>
      <c r="CL201" s="39" t="s">
        <v>1800</v>
      </c>
    </row>
    <row r="202" spans="1:90">
      <c r="A202" s="42"/>
      <c r="B202" s="21" t="s">
        <v>1808</v>
      </c>
      <c r="C202" s="22" t="s">
        <v>1808</v>
      </c>
      <c r="D202" s="23" t="s">
        <v>107</v>
      </c>
      <c r="E202" s="23" t="s">
        <v>1809</v>
      </c>
      <c r="F202" s="24" t="s">
        <v>1810</v>
      </c>
      <c r="G202" s="23" t="s">
        <v>1811</v>
      </c>
      <c r="H202" s="23" t="s">
        <v>1812</v>
      </c>
      <c r="I202" s="25" t="s">
        <v>1813</v>
      </c>
      <c r="J202" s="26">
        <v>64.666285200000004</v>
      </c>
      <c r="K202" s="27">
        <v>25.100199400000001</v>
      </c>
      <c r="L202" s="26">
        <v>5370</v>
      </c>
      <c r="M202" s="26">
        <v>12.8</v>
      </c>
      <c r="N202" s="26">
        <v>8</v>
      </c>
      <c r="O202" s="26">
        <v>12.6</v>
      </c>
      <c r="P202" s="26">
        <v>56.7</v>
      </c>
      <c r="Q202" s="26">
        <v>1.2</v>
      </c>
      <c r="R202" s="26">
        <v>8.6</v>
      </c>
      <c r="S202" s="26">
        <v>0</v>
      </c>
      <c r="T202" s="26">
        <v>0</v>
      </c>
      <c r="U202" s="26">
        <v>0</v>
      </c>
      <c r="V202" s="26">
        <v>0</v>
      </c>
      <c r="W202" s="26">
        <v>0</v>
      </c>
      <c r="X202" s="26">
        <v>0</v>
      </c>
      <c r="Y202" s="26">
        <v>0</v>
      </c>
      <c r="Z202" s="26">
        <v>0</v>
      </c>
      <c r="AA202" s="26">
        <v>0</v>
      </c>
      <c r="AB202" s="26">
        <v>0</v>
      </c>
      <c r="AC202" s="26">
        <v>0</v>
      </c>
      <c r="AD202" s="26">
        <v>3</v>
      </c>
      <c r="AE202" s="26">
        <v>2</v>
      </c>
      <c r="AF202" s="26">
        <v>3</v>
      </c>
      <c r="AG202" s="26">
        <v>17</v>
      </c>
      <c r="AH202" s="26">
        <v>0</v>
      </c>
      <c r="AI202" s="26">
        <v>2</v>
      </c>
      <c r="AJ202" s="26">
        <v>0</v>
      </c>
      <c r="AK202" s="26">
        <v>0</v>
      </c>
      <c r="AL202" s="26">
        <v>0</v>
      </c>
      <c r="AM202" s="26">
        <v>0</v>
      </c>
      <c r="AN202" s="26">
        <v>0</v>
      </c>
      <c r="AO202" s="26">
        <v>0</v>
      </c>
      <c r="AP202" s="26">
        <v>0</v>
      </c>
      <c r="AQ202" s="26">
        <v>0</v>
      </c>
      <c r="AR202" s="26">
        <v>0</v>
      </c>
      <c r="AS202" s="26">
        <v>0</v>
      </c>
      <c r="AT202" s="28">
        <v>0</v>
      </c>
      <c r="AU202" s="28">
        <v>3</v>
      </c>
      <c r="AV202" s="28">
        <v>2</v>
      </c>
      <c r="AW202" s="28">
        <v>1</v>
      </c>
      <c r="AX202" s="28">
        <v>3</v>
      </c>
      <c r="AY202" s="29">
        <v>63.7</v>
      </c>
      <c r="AZ202" s="29">
        <v>15</v>
      </c>
      <c r="BA202" s="30">
        <v>190</v>
      </c>
      <c r="BB202" s="29">
        <v>-5.5</v>
      </c>
      <c r="BC202" s="29">
        <v>-17.899999999999999</v>
      </c>
      <c r="BD202" s="31">
        <v>-5.9</v>
      </c>
      <c r="BE202" s="30">
        <v>286</v>
      </c>
      <c r="BF202" s="32">
        <v>84.6</v>
      </c>
      <c r="BG202" s="30">
        <v>68</v>
      </c>
      <c r="BH202" s="30">
        <v>12333</v>
      </c>
      <c r="BI202" s="33">
        <v>3180</v>
      </c>
      <c r="BJ202" s="33">
        <v>132</v>
      </c>
      <c r="BK202" s="33">
        <v>3018</v>
      </c>
      <c r="BL202" s="33">
        <v>-580</v>
      </c>
      <c r="BM202" s="33">
        <v>3319</v>
      </c>
      <c r="BN202" s="34">
        <v>22</v>
      </c>
      <c r="BO202" s="33">
        <v>48</v>
      </c>
      <c r="BP202" s="33">
        <v>50</v>
      </c>
      <c r="BQ202" s="33">
        <v>-5933</v>
      </c>
      <c r="BR202" s="35">
        <v>7698</v>
      </c>
      <c r="BS202" s="35">
        <v>142</v>
      </c>
      <c r="BT202" s="35">
        <v>150</v>
      </c>
      <c r="BU202" s="36">
        <v>3.5</v>
      </c>
      <c r="BV202" s="36">
        <v>19.5</v>
      </c>
      <c r="BW202" s="36">
        <v>20.9</v>
      </c>
      <c r="BX202" s="36">
        <v>0.5</v>
      </c>
      <c r="BY202" s="36">
        <v>8.6999999999999993</v>
      </c>
      <c r="BZ202" s="36">
        <v>73.099999999999994</v>
      </c>
      <c r="CA202" s="37">
        <v>61.3</v>
      </c>
      <c r="CB202" s="37">
        <v>22.2</v>
      </c>
      <c r="CC202" s="38">
        <v>104</v>
      </c>
      <c r="CD202" s="38">
        <v>1474</v>
      </c>
      <c r="CE202" s="38">
        <v>2</v>
      </c>
      <c r="CF202" s="38">
        <v>68</v>
      </c>
      <c r="CG202" s="38">
        <v>6</v>
      </c>
      <c r="CH202" s="38">
        <v>870</v>
      </c>
      <c r="CI202" s="37">
        <v>27.2</v>
      </c>
      <c r="CJ202" s="37">
        <v>2.2000000000000002</v>
      </c>
      <c r="CK202" s="37">
        <v>-2.2999999999999998</v>
      </c>
      <c r="CL202" s="39" t="s">
        <v>1814</v>
      </c>
    </row>
    <row r="203" spans="1:90">
      <c r="A203" s="42"/>
      <c r="B203" s="21" t="s">
        <v>1815</v>
      </c>
      <c r="C203" s="22" t="s">
        <v>1815</v>
      </c>
      <c r="D203" s="23" t="s">
        <v>107</v>
      </c>
      <c r="E203" s="23" t="s">
        <v>1816</v>
      </c>
      <c r="F203" s="24" t="s">
        <v>1817</v>
      </c>
      <c r="G203" s="23" t="s">
        <v>1818</v>
      </c>
      <c r="H203" s="23" t="s">
        <v>1819</v>
      </c>
      <c r="I203" s="25" t="s">
        <v>1820</v>
      </c>
      <c r="J203" s="26">
        <v>64.271495400000006</v>
      </c>
      <c r="K203" s="27">
        <v>25.866472099999999</v>
      </c>
      <c r="L203" s="26">
        <v>5560</v>
      </c>
      <c r="M203" s="26">
        <v>0</v>
      </c>
      <c r="N203" s="26">
        <v>11.4</v>
      </c>
      <c r="O203" s="26">
        <v>12.5</v>
      </c>
      <c r="P203" s="26">
        <v>69.099999999999994</v>
      </c>
      <c r="Q203" s="26">
        <v>0</v>
      </c>
      <c r="R203" s="26">
        <v>6.9</v>
      </c>
      <c r="S203" s="26">
        <v>0</v>
      </c>
      <c r="T203" s="26">
        <v>0</v>
      </c>
      <c r="U203" s="26">
        <v>0</v>
      </c>
      <c r="V203" s="26">
        <v>0</v>
      </c>
      <c r="W203" s="26">
        <v>0</v>
      </c>
      <c r="X203" s="26">
        <v>0</v>
      </c>
      <c r="Y203" s="26">
        <v>0</v>
      </c>
      <c r="Z203" s="26">
        <v>0</v>
      </c>
      <c r="AA203" s="26">
        <v>0</v>
      </c>
      <c r="AB203" s="26">
        <v>0</v>
      </c>
      <c r="AC203" s="26">
        <v>0</v>
      </c>
      <c r="AD203" s="26">
        <v>0</v>
      </c>
      <c r="AE203" s="26">
        <v>1</v>
      </c>
      <c r="AF203" s="26">
        <v>5</v>
      </c>
      <c r="AG203" s="26">
        <v>19</v>
      </c>
      <c r="AH203" s="26">
        <v>0</v>
      </c>
      <c r="AI203" s="26">
        <v>2</v>
      </c>
      <c r="AJ203" s="26">
        <v>0</v>
      </c>
      <c r="AK203" s="26">
        <v>0</v>
      </c>
      <c r="AL203" s="26">
        <v>0</v>
      </c>
      <c r="AM203" s="26">
        <v>0</v>
      </c>
      <c r="AN203" s="26">
        <v>0</v>
      </c>
      <c r="AO203" s="26">
        <v>0</v>
      </c>
      <c r="AP203" s="26">
        <v>0</v>
      </c>
      <c r="AQ203" s="26">
        <v>0</v>
      </c>
      <c r="AR203" s="26">
        <v>0</v>
      </c>
      <c r="AS203" s="26">
        <v>0</v>
      </c>
      <c r="AT203" s="28">
        <v>0</v>
      </c>
      <c r="AU203" s="28">
        <v>2</v>
      </c>
      <c r="AV203" s="28">
        <v>3</v>
      </c>
      <c r="AW203" s="28">
        <v>3</v>
      </c>
      <c r="AX203" s="28">
        <v>3</v>
      </c>
      <c r="AY203" s="29">
        <v>67.599999999999994</v>
      </c>
      <c r="AZ203" s="29">
        <v>13.6</v>
      </c>
      <c r="BA203" s="30">
        <v>175</v>
      </c>
      <c r="BB203" s="29">
        <v>-10</v>
      </c>
      <c r="BC203" s="29">
        <v>-22.7</v>
      </c>
      <c r="BD203" s="31">
        <v>-14.4</v>
      </c>
      <c r="BE203" s="30">
        <v>253</v>
      </c>
      <c r="BF203" s="32">
        <v>98.9</v>
      </c>
      <c r="BG203" s="30">
        <v>63</v>
      </c>
      <c r="BH203" s="30">
        <v>11254</v>
      </c>
      <c r="BI203" s="33">
        <v>3120</v>
      </c>
      <c r="BJ203" s="33">
        <v>198</v>
      </c>
      <c r="BK203" s="33">
        <v>2472</v>
      </c>
      <c r="BL203" s="33">
        <v>377</v>
      </c>
      <c r="BM203" s="33">
        <v>4057</v>
      </c>
      <c r="BN203" s="34">
        <v>22</v>
      </c>
      <c r="BO203" s="33">
        <v>51</v>
      </c>
      <c r="BP203" s="33">
        <v>37</v>
      </c>
      <c r="BQ203" s="33">
        <v>-6848</v>
      </c>
      <c r="BR203" s="35">
        <v>7349</v>
      </c>
      <c r="BS203" s="35">
        <v>149</v>
      </c>
      <c r="BT203" s="35">
        <v>178</v>
      </c>
      <c r="BU203" s="36">
        <v>2</v>
      </c>
      <c r="BV203" s="36">
        <v>16.899999999999999</v>
      </c>
      <c r="BW203" s="36">
        <v>6</v>
      </c>
      <c r="BX203" s="36">
        <v>0.6</v>
      </c>
      <c r="BY203" s="36">
        <v>7.7</v>
      </c>
      <c r="BZ203" s="36">
        <v>75.2</v>
      </c>
      <c r="CA203" s="37">
        <v>56.9</v>
      </c>
      <c r="CB203" s="37">
        <v>28.6</v>
      </c>
      <c r="CC203" s="38">
        <v>92</v>
      </c>
      <c r="CD203" s="38">
        <v>1159</v>
      </c>
      <c r="CE203" s="38">
        <v>2</v>
      </c>
      <c r="CF203" s="38">
        <v>129</v>
      </c>
      <c r="CG203" s="38">
        <v>4</v>
      </c>
      <c r="CH203" s="38">
        <v>942</v>
      </c>
      <c r="CI203" s="37">
        <v>30.8</v>
      </c>
      <c r="CJ203" s="37">
        <v>4.9000000000000004</v>
      </c>
      <c r="CK203" s="37">
        <v>-1.1000000000000001</v>
      </c>
      <c r="CL203" s="39" t="s">
        <v>1821</v>
      </c>
    </row>
    <row r="204" spans="1:90">
      <c r="A204" s="42"/>
      <c r="B204" s="21" t="s">
        <v>1929</v>
      </c>
      <c r="C204" s="22" t="s">
        <v>1929</v>
      </c>
      <c r="D204" s="23" t="s">
        <v>107</v>
      </c>
      <c r="E204" s="23" t="s">
        <v>1930</v>
      </c>
      <c r="F204" s="24" t="s">
        <v>1931</v>
      </c>
      <c r="G204" s="23" t="s">
        <v>1932</v>
      </c>
      <c r="H204" s="23" t="s">
        <v>1933</v>
      </c>
      <c r="I204" s="25" t="s">
        <v>1934</v>
      </c>
      <c r="J204" s="26">
        <v>65.577318000000005</v>
      </c>
      <c r="K204" s="27">
        <v>28.241660199999998</v>
      </c>
      <c r="L204" s="26">
        <v>4117</v>
      </c>
      <c r="M204" s="26">
        <v>4.0999999999999996</v>
      </c>
      <c r="N204" s="26">
        <v>19.7</v>
      </c>
      <c r="O204" s="26">
        <v>14.1</v>
      </c>
      <c r="P204" s="26">
        <v>59.8</v>
      </c>
      <c r="Q204" s="26">
        <v>0</v>
      </c>
      <c r="R204" s="26">
        <v>2.2999999999999998</v>
      </c>
      <c r="S204" s="26">
        <v>0</v>
      </c>
      <c r="T204" s="26">
        <v>0</v>
      </c>
      <c r="U204" s="26">
        <v>0</v>
      </c>
      <c r="V204" s="26">
        <v>0</v>
      </c>
      <c r="W204" s="26">
        <v>0</v>
      </c>
      <c r="X204" s="26">
        <v>0</v>
      </c>
      <c r="Y204" s="26">
        <v>0</v>
      </c>
      <c r="Z204" s="26">
        <v>0</v>
      </c>
      <c r="AA204" s="26">
        <v>0</v>
      </c>
      <c r="AB204" s="26">
        <v>0</v>
      </c>
      <c r="AC204" s="26">
        <v>0</v>
      </c>
      <c r="AD204" s="26">
        <v>1</v>
      </c>
      <c r="AE204" s="26">
        <v>5</v>
      </c>
      <c r="AF204" s="26">
        <v>4</v>
      </c>
      <c r="AG204" s="26">
        <v>16</v>
      </c>
      <c r="AH204" s="26">
        <v>0</v>
      </c>
      <c r="AI204" s="26">
        <v>1</v>
      </c>
      <c r="AJ204" s="26">
        <v>0</v>
      </c>
      <c r="AK204" s="26">
        <v>0</v>
      </c>
      <c r="AL204" s="26">
        <v>0</v>
      </c>
      <c r="AM204" s="26">
        <v>0</v>
      </c>
      <c r="AN204" s="26">
        <v>0</v>
      </c>
      <c r="AO204" s="26">
        <v>0</v>
      </c>
      <c r="AP204" s="26">
        <v>0</v>
      </c>
      <c r="AQ204" s="26">
        <v>0</v>
      </c>
      <c r="AR204" s="26">
        <v>0</v>
      </c>
      <c r="AS204" s="26">
        <v>0</v>
      </c>
      <c r="AT204" s="28">
        <v>0</v>
      </c>
      <c r="AU204" s="28">
        <v>1</v>
      </c>
      <c r="AV204" s="28">
        <v>4</v>
      </c>
      <c r="AW204" s="28">
        <v>1</v>
      </c>
      <c r="AX204" s="28">
        <v>3</v>
      </c>
      <c r="AY204" s="29">
        <v>58.3</v>
      </c>
      <c r="AZ204" s="29">
        <v>20.3</v>
      </c>
      <c r="BA204" s="30">
        <v>209</v>
      </c>
      <c r="BB204" s="29">
        <v>-7.7</v>
      </c>
      <c r="BC204" s="29">
        <v>-32.700000000000003</v>
      </c>
      <c r="BD204" s="31">
        <v>-12.9</v>
      </c>
      <c r="BE204" s="30">
        <v>264</v>
      </c>
      <c r="BF204" s="32">
        <v>93.6</v>
      </c>
      <c r="BG204" s="30">
        <v>50</v>
      </c>
      <c r="BH204" s="30">
        <v>11600</v>
      </c>
      <c r="BI204" s="33">
        <v>2864</v>
      </c>
      <c r="BJ204" s="33">
        <v>273</v>
      </c>
      <c r="BK204" s="33">
        <v>467</v>
      </c>
      <c r="BL204" s="33">
        <v>-176</v>
      </c>
      <c r="BM204" s="33">
        <v>4352</v>
      </c>
      <c r="BN204" s="34">
        <v>20.5</v>
      </c>
      <c r="BO204" s="33">
        <v>70</v>
      </c>
      <c r="BP204" s="33">
        <v>20</v>
      </c>
      <c r="BQ204" s="33">
        <v>-6553</v>
      </c>
      <c r="BR204" s="35">
        <v>9619</v>
      </c>
      <c r="BS204" s="35">
        <v>141</v>
      </c>
      <c r="BT204" s="35">
        <v>104</v>
      </c>
      <c r="BU204" s="36">
        <v>3.5</v>
      </c>
      <c r="BV204" s="36">
        <v>20.399999999999999</v>
      </c>
      <c r="BW204" s="36">
        <v>16.5</v>
      </c>
      <c r="BX204" s="36">
        <v>2.2999999999999998</v>
      </c>
      <c r="BY204" s="36">
        <v>4.7</v>
      </c>
      <c r="BZ204" s="36">
        <v>70.099999999999994</v>
      </c>
      <c r="CA204" s="37">
        <v>67.5</v>
      </c>
      <c r="CB204" s="37">
        <v>35.9</v>
      </c>
      <c r="CC204" s="38">
        <v>131</v>
      </c>
      <c r="CD204" s="38">
        <v>1116</v>
      </c>
      <c r="CE204" s="38">
        <v>2</v>
      </c>
      <c r="CF204" s="38">
        <v>128</v>
      </c>
      <c r="CG204" s="38">
        <v>7</v>
      </c>
      <c r="CH204" s="38">
        <v>1204</v>
      </c>
      <c r="CI204" s="37">
        <v>32.9</v>
      </c>
      <c r="CJ204" s="37">
        <v>7.6</v>
      </c>
      <c r="CK204" s="37">
        <v>-0.5</v>
      </c>
      <c r="CL204" s="39" t="s">
        <v>1935</v>
      </c>
    </row>
    <row r="205" spans="1:90">
      <c r="A205" s="42"/>
      <c r="B205" s="21" t="s">
        <v>2032</v>
      </c>
      <c r="C205" s="22" t="s">
        <v>2032</v>
      </c>
      <c r="D205" s="23" t="s">
        <v>107</v>
      </c>
      <c r="E205" s="23" t="s">
        <v>2033</v>
      </c>
      <c r="F205" s="24" t="s">
        <v>2034</v>
      </c>
      <c r="G205" s="23" t="s">
        <v>2035</v>
      </c>
      <c r="H205" s="23" t="s">
        <v>2036</v>
      </c>
      <c r="I205" s="25" t="s">
        <v>2037</v>
      </c>
      <c r="J205" s="26">
        <v>64.763086799999996</v>
      </c>
      <c r="K205" s="27">
        <v>25.649041400000002</v>
      </c>
      <c r="L205" s="26">
        <v>6754</v>
      </c>
      <c r="M205" s="26">
        <v>6.4</v>
      </c>
      <c r="N205" s="26">
        <v>8.5</v>
      </c>
      <c r="O205" s="26">
        <v>11.2</v>
      </c>
      <c r="P205" s="26">
        <v>63.3</v>
      </c>
      <c r="Q205" s="26">
        <v>1.2</v>
      </c>
      <c r="R205" s="26">
        <v>9.3000000000000007</v>
      </c>
      <c r="S205" s="26">
        <v>0</v>
      </c>
      <c r="T205" s="26">
        <v>0</v>
      </c>
      <c r="U205" s="26">
        <v>0</v>
      </c>
      <c r="V205" s="26">
        <v>0</v>
      </c>
      <c r="W205" s="26">
        <v>0</v>
      </c>
      <c r="X205" s="26">
        <v>0</v>
      </c>
      <c r="Y205" s="26">
        <v>0</v>
      </c>
      <c r="Z205" s="26">
        <v>0</v>
      </c>
      <c r="AA205" s="26">
        <v>0</v>
      </c>
      <c r="AB205" s="26">
        <v>0</v>
      </c>
      <c r="AC205" s="26">
        <v>0</v>
      </c>
      <c r="AD205" s="26">
        <v>1</v>
      </c>
      <c r="AE205" s="26">
        <v>2</v>
      </c>
      <c r="AF205" s="26">
        <v>3</v>
      </c>
      <c r="AG205" s="26">
        <v>19</v>
      </c>
      <c r="AH205" s="26">
        <v>0</v>
      </c>
      <c r="AI205" s="26">
        <v>2</v>
      </c>
      <c r="AJ205" s="26">
        <v>0</v>
      </c>
      <c r="AK205" s="26">
        <v>0</v>
      </c>
      <c r="AL205" s="26">
        <v>0</v>
      </c>
      <c r="AM205" s="26">
        <v>0</v>
      </c>
      <c r="AN205" s="26">
        <v>0</v>
      </c>
      <c r="AO205" s="26">
        <v>0</v>
      </c>
      <c r="AP205" s="26">
        <v>0</v>
      </c>
      <c r="AQ205" s="26">
        <v>0</v>
      </c>
      <c r="AR205" s="26">
        <v>0</v>
      </c>
      <c r="AS205" s="26">
        <v>0</v>
      </c>
      <c r="AT205" s="28">
        <v>0</v>
      </c>
      <c r="AU205" s="28">
        <v>3.5</v>
      </c>
      <c r="AV205" s="28">
        <v>3</v>
      </c>
      <c r="AW205" s="28">
        <v>4</v>
      </c>
      <c r="AX205" s="28">
        <v>2</v>
      </c>
      <c r="AY205" s="29">
        <v>70.3</v>
      </c>
      <c r="AZ205" s="29">
        <v>14.7</v>
      </c>
      <c r="BA205" s="30">
        <v>180</v>
      </c>
      <c r="BB205" s="29">
        <v>5.3</v>
      </c>
      <c r="BC205" s="29">
        <v>-2.1</v>
      </c>
      <c r="BD205" s="31">
        <v>4.5999999999999996</v>
      </c>
      <c r="BE205" s="30">
        <v>331</v>
      </c>
      <c r="BF205" s="32">
        <v>59.2</v>
      </c>
      <c r="BG205" s="30">
        <v>45</v>
      </c>
      <c r="BH205" s="30">
        <v>11993</v>
      </c>
      <c r="BI205" s="33">
        <v>2658</v>
      </c>
      <c r="BJ205" s="33">
        <v>86</v>
      </c>
      <c r="BK205" s="33">
        <v>2341</v>
      </c>
      <c r="BL205" s="33">
        <v>-70</v>
      </c>
      <c r="BM205" s="33">
        <v>2690</v>
      </c>
      <c r="BN205" s="34">
        <v>20.5</v>
      </c>
      <c r="BO205" s="33">
        <v>43</v>
      </c>
      <c r="BP205" s="33">
        <v>53</v>
      </c>
      <c r="BQ205" s="33">
        <v>-5084</v>
      </c>
      <c r="BR205" s="35">
        <v>5186</v>
      </c>
      <c r="BS205" s="35">
        <v>114</v>
      </c>
      <c r="BT205" s="35">
        <v>95</v>
      </c>
      <c r="BU205" s="36">
        <v>1.4</v>
      </c>
      <c r="BV205" s="36">
        <v>11.8</v>
      </c>
      <c r="BW205" s="36">
        <v>20.5</v>
      </c>
      <c r="BX205" s="36">
        <v>0.3</v>
      </c>
      <c r="BY205" s="36">
        <v>4.9000000000000004</v>
      </c>
      <c r="BZ205" s="36">
        <v>79.8</v>
      </c>
      <c r="CA205" s="37">
        <v>59.8</v>
      </c>
      <c r="CB205" s="37">
        <v>11.1</v>
      </c>
      <c r="CC205" s="38">
        <v>68</v>
      </c>
      <c r="CD205" s="38">
        <v>1345</v>
      </c>
      <c r="CE205" s="38">
        <v>1</v>
      </c>
      <c r="CF205" s="38">
        <v>37</v>
      </c>
      <c r="CG205" s="38">
        <v>3</v>
      </c>
      <c r="CH205" s="38">
        <v>296</v>
      </c>
      <c r="CI205" s="37">
        <v>24.9</v>
      </c>
      <c r="CJ205" s="37">
        <v>1.3</v>
      </c>
      <c r="CK205" s="37">
        <v>-0.6</v>
      </c>
      <c r="CL205" s="39" t="s">
        <v>2038</v>
      </c>
    </row>
    <row r="206" spans="1:90">
      <c r="A206" s="42"/>
      <c r="B206" s="21" t="s">
        <v>2054</v>
      </c>
      <c r="C206" s="22" t="s">
        <v>2054</v>
      </c>
      <c r="D206" s="23" t="s">
        <v>107</v>
      </c>
      <c r="E206" s="23" t="s">
        <v>2055</v>
      </c>
      <c r="F206" s="24" t="s">
        <v>2056</v>
      </c>
      <c r="G206" s="23" t="s">
        <v>2057</v>
      </c>
      <c r="H206" s="23" t="s">
        <v>2058</v>
      </c>
      <c r="I206" s="25" t="s">
        <v>2059</v>
      </c>
      <c r="J206" s="26">
        <v>64.761787600000005</v>
      </c>
      <c r="K206" s="27">
        <v>26.4142549</v>
      </c>
      <c r="L206" s="26">
        <v>2825</v>
      </c>
      <c r="M206" s="26">
        <v>4</v>
      </c>
      <c r="N206" s="26">
        <v>11</v>
      </c>
      <c r="O206" s="26">
        <v>19.3</v>
      </c>
      <c r="P206" s="26">
        <v>54.5</v>
      </c>
      <c r="Q206" s="26">
        <v>1.2</v>
      </c>
      <c r="R206" s="26">
        <v>9.9</v>
      </c>
      <c r="S206" s="26">
        <v>0</v>
      </c>
      <c r="T206" s="26">
        <v>0</v>
      </c>
      <c r="U206" s="26">
        <v>0</v>
      </c>
      <c r="V206" s="26">
        <v>0</v>
      </c>
      <c r="W206" s="26">
        <v>0</v>
      </c>
      <c r="X206" s="26">
        <v>0</v>
      </c>
      <c r="Y206" s="26">
        <v>0</v>
      </c>
      <c r="Z206" s="26">
        <v>0</v>
      </c>
      <c r="AA206" s="26">
        <v>0</v>
      </c>
      <c r="AB206" s="26">
        <v>0</v>
      </c>
      <c r="AC206" s="26">
        <v>0</v>
      </c>
      <c r="AD206" s="26">
        <v>0</v>
      </c>
      <c r="AE206" s="26">
        <v>2</v>
      </c>
      <c r="AF206" s="26">
        <v>4</v>
      </c>
      <c r="AG206" s="26">
        <v>13</v>
      </c>
      <c r="AH206" s="26">
        <v>0</v>
      </c>
      <c r="AI206" s="26">
        <v>2</v>
      </c>
      <c r="AJ206" s="26">
        <v>0</v>
      </c>
      <c r="AK206" s="26">
        <v>0</v>
      </c>
      <c r="AL206" s="26">
        <v>0</v>
      </c>
      <c r="AM206" s="26">
        <v>0</v>
      </c>
      <c r="AN206" s="26">
        <v>0</v>
      </c>
      <c r="AO206" s="26">
        <v>0</v>
      </c>
      <c r="AP206" s="26">
        <v>0</v>
      </c>
      <c r="AQ206" s="26">
        <v>0</v>
      </c>
      <c r="AR206" s="26">
        <v>0</v>
      </c>
      <c r="AS206" s="26">
        <v>0</v>
      </c>
      <c r="AT206" s="28">
        <v>0</v>
      </c>
      <c r="AU206" s="28">
        <v>2</v>
      </c>
      <c r="AV206" s="28">
        <v>4</v>
      </c>
      <c r="AW206" s="28">
        <v>2</v>
      </c>
      <c r="AX206" s="28">
        <v>3</v>
      </c>
      <c r="AY206" s="29">
        <v>61.2</v>
      </c>
      <c r="AZ206" s="29">
        <v>17.7</v>
      </c>
      <c r="BA206" s="30">
        <v>202</v>
      </c>
      <c r="BB206" s="29">
        <v>-5.8</v>
      </c>
      <c r="BC206" s="29">
        <v>-25.5</v>
      </c>
      <c r="BD206" s="31">
        <v>-8.1</v>
      </c>
      <c r="BE206" s="30">
        <v>256</v>
      </c>
      <c r="BF206" s="32">
        <v>98.8</v>
      </c>
      <c r="BG206" s="30">
        <v>71</v>
      </c>
      <c r="BH206" s="30">
        <v>11413</v>
      </c>
      <c r="BI206" s="33">
        <v>3580</v>
      </c>
      <c r="BJ206" s="33">
        <v>315</v>
      </c>
      <c r="BK206" s="33">
        <v>2353</v>
      </c>
      <c r="BL206" s="33">
        <v>-706</v>
      </c>
      <c r="BM206" s="33">
        <v>4179</v>
      </c>
      <c r="BN206" s="34">
        <v>20.5</v>
      </c>
      <c r="BO206" s="33">
        <v>56</v>
      </c>
      <c r="BP206" s="33">
        <v>39</v>
      </c>
      <c r="BQ206" s="33">
        <v>-7277</v>
      </c>
      <c r="BR206" s="35">
        <v>6407</v>
      </c>
      <c r="BS206" s="35">
        <v>139</v>
      </c>
      <c r="BT206" s="35">
        <v>145</v>
      </c>
      <c r="BU206" s="36">
        <v>4.3</v>
      </c>
      <c r="BV206" s="36">
        <v>14.9</v>
      </c>
      <c r="BW206" s="36">
        <v>17.7</v>
      </c>
      <c r="BX206" s="36">
        <v>1.3</v>
      </c>
      <c r="BY206" s="36">
        <v>7.7</v>
      </c>
      <c r="BZ206" s="36">
        <v>76.5</v>
      </c>
      <c r="CA206" s="37">
        <v>64</v>
      </c>
      <c r="CB206" s="37">
        <v>43.2</v>
      </c>
      <c r="CC206" s="38">
        <v>95</v>
      </c>
      <c r="CD206" s="38">
        <v>1192</v>
      </c>
      <c r="CE206" s="38">
        <v>1</v>
      </c>
      <c r="CF206" s="38">
        <v>56</v>
      </c>
      <c r="CG206" s="38">
        <v>5</v>
      </c>
      <c r="CH206" s="38">
        <v>1085</v>
      </c>
      <c r="CI206" s="37">
        <v>25.2</v>
      </c>
      <c r="CJ206" s="37">
        <v>4.9000000000000004</v>
      </c>
      <c r="CK206" s="37">
        <v>-1.3</v>
      </c>
      <c r="CL206" s="39" t="s">
        <v>2060</v>
      </c>
    </row>
    <row r="207" spans="1:90">
      <c r="A207" s="42"/>
      <c r="B207" s="21" t="s">
        <v>2091</v>
      </c>
      <c r="C207" s="22" t="s">
        <v>2091</v>
      </c>
      <c r="D207" s="23" t="s">
        <v>107</v>
      </c>
      <c r="E207" s="23" t="s">
        <v>2092</v>
      </c>
      <c r="F207" s="24" t="s">
        <v>2093</v>
      </c>
      <c r="G207" s="23" t="s">
        <v>2094</v>
      </c>
      <c r="H207" s="23" t="s">
        <v>2095</v>
      </c>
      <c r="I207" s="25" t="s">
        <v>2096</v>
      </c>
      <c r="J207" s="26">
        <v>64.559870399999994</v>
      </c>
      <c r="K207" s="27">
        <v>26.8406275</v>
      </c>
      <c r="L207" s="26">
        <v>3039</v>
      </c>
      <c r="M207" s="26">
        <v>3.7</v>
      </c>
      <c r="N207" s="26">
        <v>5.2</v>
      </c>
      <c r="O207" s="26">
        <v>15.1</v>
      </c>
      <c r="P207" s="26">
        <v>59.8</v>
      </c>
      <c r="Q207" s="26">
        <v>0</v>
      </c>
      <c r="R207" s="26">
        <v>14.9</v>
      </c>
      <c r="S207" s="26">
        <v>0</v>
      </c>
      <c r="T207" s="26">
        <v>1.2</v>
      </c>
      <c r="U207" s="26">
        <v>0</v>
      </c>
      <c r="V207" s="26">
        <v>0</v>
      </c>
      <c r="W207" s="26">
        <v>0</v>
      </c>
      <c r="X207" s="26">
        <v>0</v>
      </c>
      <c r="Y207" s="26">
        <v>0</v>
      </c>
      <c r="Z207" s="26">
        <v>0</v>
      </c>
      <c r="AA207" s="26">
        <v>0</v>
      </c>
      <c r="AB207" s="26">
        <v>0</v>
      </c>
      <c r="AC207" s="26">
        <v>0</v>
      </c>
      <c r="AD207" s="26">
        <v>0</v>
      </c>
      <c r="AE207" s="26">
        <v>1</v>
      </c>
      <c r="AF207" s="26">
        <v>3</v>
      </c>
      <c r="AG207" s="26">
        <v>14</v>
      </c>
      <c r="AH207" s="26">
        <v>0</v>
      </c>
      <c r="AI207" s="26">
        <v>3</v>
      </c>
      <c r="AJ207" s="26">
        <v>0</v>
      </c>
      <c r="AK207" s="26">
        <v>0</v>
      </c>
      <c r="AL207" s="26">
        <v>0</v>
      </c>
      <c r="AM207" s="26">
        <v>0</v>
      </c>
      <c r="AN207" s="26">
        <v>0</v>
      </c>
      <c r="AO207" s="26">
        <v>0</v>
      </c>
      <c r="AP207" s="26">
        <v>0</v>
      </c>
      <c r="AQ207" s="26">
        <v>0</v>
      </c>
      <c r="AR207" s="26">
        <v>0</v>
      </c>
      <c r="AS207" s="26">
        <v>0</v>
      </c>
      <c r="AT207" s="28">
        <v>0</v>
      </c>
      <c r="AU207" s="28">
        <v>1</v>
      </c>
      <c r="AV207" s="28">
        <v>2</v>
      </c>
      <c r="AW207" s="28">
        <v>1</v>
      </c>
      <c r="AX207" s="28">
        <v>3</v>
      </c>
      <c r="AY207" s="29">
        <v>58.8</v>
      </c>
      <c r="AZ207" s="29">
        <v>19.899999999999999</v>
      </c>
      <c r="BA207" s="30">
        <v>224</v>
      </c>
      <c r="BB207" s="29">
        <v>-9.8000000000000007</v>
      </c>
      <c r="BC207" s="29">
        <v>-30.3</v>
      </c>
      <c r="BD207" s="31">
        <v>-14</v>
      </c>
      <c r="BE207" s="30">
        <v>262</v>
      </c>
      <c r="BF207" s="32">
        <v>95.5</v>
      </c>
      <c r="BG207" s="30">
        <v>54</v>
      </c>
      <c r="BH207" s="30">
        <v>12154</v>
      </c>
      <c r="BI207" s="33">
        <v>3744</v>
      </c>
      <c r="BJ207" s="33">
        <v>217</v>
      </c>
      <c r="BK207" s="33">
        <v>4325</v>
      </c>
      <c r="BL207" s="33">
        <v>123</v>
      </c>
      <c r="BM207" s="33">
        <v>4257</v>
      </c>
      <c r="BN207" s="34">
        <v>21.5</v>
      </c>
      <c r="BO207" s="33">
        <v>49</v>
      </c>
      <c r="BP207" s="33">
        <v>55</v>
      </c>
      <c r="BQ207" s="33">
        <v>-7178</v>
      </c>
      <c r="BR207" s="35">
        <v>9723</v>
      </c>
      <c r="BS207" s="35">
        <v>168</v>
      </c>
      <c r="BT207" s="35">
        <v>150</v>
      </c>
      <c r="BU207" s="36">
        <v>3.9</v>
      </c>
      <c r="BV207" s="36" t="s">
        <v>128</v>
      </c>
      <c r="BW207" s="36" t="s">
        <v>128</v>
      </c>
      <c r="BX207" s="36">
        <v>1.9</v>
      </c>
      <c r="BY207" s="36">
        <v>9.8000000000000007</v>
      </c>
      <c r="BZ207" s="36">
        <v>80.8</v>
      </c>
      <c r="CA207" s="37">
        <v>62.6</v>
      </c>
      <c r="CB207" s="37">
        <v>39.200000000000003</v>
      </c>
      <c r="CC207" s="38">
        <v>101</v>
      </c>
      <c r="CD207" s="38">
        <v>1141</v>
      </c>
      <c r="CE207" s="38">
        <v>1</v>
      </c>
      <c r="CF207" s="38">
        <v>104</v>
      </c>
      <c r="CG207" s="38">
        <v>9</v>
      </c>
      <c r="CH207" s="38">
        <v>1674</v>
      </c>
      <c r="CI207" s="37" t="s">
        <v>128</v>
      </c>
      <c r="CJ207" s="37">
        <v>7.7</v>
      </c>
      <c r="CK207" s="37">
        <v>-0.7</v>
      </c>
      <c r="CL207" s="39" t="s">
        <v>2097</v>
      </c>
    </row>
    <row r="208" spans="1:90">
      <c r="A208" s="42"/>
      <c r="B208" s="21" t="s">
        <v>2224</v>
      </c>
      <c r="C208" s="22" t="s">
        <v>2224</v>
      </c>
      <c r="D208" s="23" t="s">
        <v>107</v>
      </c>
      <c r="E208" s="23" t="s">
        <v>2225</v>
      </c>
      <c r="F208" s="24" t="s">
        <v>2226</v>
      </c>
      <c r="G208" s="23" t="s">
        <v>2227</v>
      </c>
      <c r="H208" s="23" t="s">
        <v>2228</v>
      </c>
      <c r="I208" s="25" t="s">
        <v>2229</v>
      </c>
      <c r="J208" s="26">
        <v>64.074306899999996</v>
      </c>
      <c r="K208" s="27">
        <v>24.536412599999998</v>
      </c>
      <c r="L208" s="26">
        <v>15209</v>
      </c>
      <c r="M208" s="26">
        <v>16</v>
      </c>
      <c r="N208" s="26">
        <v>13.3</v>
      </c>
      <c r="O208" s="26">
        <v>11.2</v>
      </c>
      <c r="P208" s="26">
        <v>47.9</v>
      </c>
      <c r="Q208" s="26">
        <v>3.3</v>
      </c>
      <c r="R208" s="26">
        <v>4.9000000000000004</v>
      </c>
      <c r="S208" s="26">
        <v>0</v>
      </c>
      <c r="T208" s="26">
        <v>3.5</v>
      </c>
      <c r="U208" s="26">
        <v>0</v>
      </c>
      <c r="V208" s="26">
        <v>0</v>
      </c>
      <c r="W208" s="26">
        <v>0</v>
      </c>
      <c r="X208" s="26">
        <v>0</v>
      </c>
      <c r="Y208" s="26">
        <v>0</v>
      </c>
      <c r="Z208" s="26">
        <v>0</v>
      </c>
      <c r="AA208" s="26">
        <v>0</v>
      </c>
      <c r="AB208" s="26">
        <v>0</v>
      </c>
      <c r="AC208" s="26">
        <v>0</v>
      </c>
      <c r="AD208" s="26">
        <v>6</v>
      </c>
      <c r="AE208" s="26">
        <v>5</v>
      </c>
      <c r="AF208" s="26">
        <v>4</v>
      </c>
      <c r="AG208" s="26">
        <v>17</v>
      </c>
      <c r="AH208" s="26">
        <v>1</v>
      </c>
      <c r="AI208" s="26">
        <v>1</v>
      </c>
      <c r="AJ208" s="26">
        <v>0</v>
      </c>
      <c r="AK208" s="26">
        <v>1</v>
      </c>
      <c r="AL208" s="26">
        <v>0</v>
      </c>
      <c r="AM208" s="26">
        <v>0</v>
      </c>
      <c r="AN208" s="26">
        <v>0</v>
      </c>
      <c r="AO208" s="26">
        <v>0</v>
      </c>
      <c r="AP208" s="26">
        <v>0</v>
      </c>
      <c r="AQ208" s="26">
        <v>0</v>
      </c>
      <c r="AR208" s="26">
        <v>0</v>
      </c>
      <c r="AS208" s="26">
        <v>0</v>
      </c>
      <c r="AT208" s="28">
        <v>0</v>
      </c>
      <c r="AU208" s="28">
        <v>4.5</v>
      </c>
      <c r="AV208" s="28">
        <v>3</v>
      </c>
      <c r="AW208" s="28">
        <v>4</v>
      </c>
      <c r="AX208" s="28">
        <v>2</v>
      </c>
      <c r="AY208" s="29">
        <v>67.5</v>
      </c>
      <c r="AZ208" s="29">
        <v>14.3</v>
      </c>
      <c r="BA208" s="30">
        <v>155</v>
      </c>
      <c r="BB208" s="29">
        <v>8.1</v>
      </c>
      <c r="BC208" s="29">
        <v>-10.6</v>
      </c>
      <c r="BD208" s="31">
        <v>11.7</v>
      </c>
      <c r="BE208" s="30">
        <v>339</v>
      </c>
      <c r="BF208" s="32">
        <v>105.2</v>
      </c>
      <c r="BG208" s="30">
        <v>59</v>
      </c>
      <c r="BH208" s="30">
        <v>14177</v>
      </c>
      <c r="BI208" s="33">
        <v>3548</v>
      </c>
      <c r="BJ208" s="33">
        <v>321</v>
      </c>
      <c r="BK208" s="33">
        <v>3669</v>
      </c>
      <c r="BL208" s="33">
        <v>-123</v>
      </c>
      <c r="BM208" s="33">
        <v>2052</v>
      </c>
      <c r="BN208" s="34">
        <v>21.5</v>
      </c>
      <c r="BO208" s="33">
        <v>18</v>
      </c>
      <c r="BP208" s="33">
        <v>58</v>
      </c>
      <c r="BQ208" s="33">
        <v>-5285</v>
      </c>
      <c r="BR208" s="35">
        <v>5360</v>
      </c>
      <c r="BS208" s="35">
        <v>125</v>
      </c>
      <c r="BT208" s="35">
        <v>134</v>
      </c>
      <c r="BU208" s="36">
        <v>1.8</v>
      </c>
      <c r="BV208" s="36">
        <v>12.9</v>
      </c>
      <c r="BW208" s="36">
        <v>23.6</v>
      </c>
      <c r="BX208" s="36">
        <v>1.7</v>
      </c>
      <c r="BY208" s="36">
        <v>6</v>
      </c>
      <c r="BZ208" s="36">
        <v>63.7</v>
      </c>
      <c r="CA208" s="37">
        <v>53.2</v>
      </c>
      <c r="CB208" s="37">
        <v>18.3</v>
      </c>
      <c r="CC208" s="38">
        <v>82</v>
      </c>
      <c r="CD208" s="38">
        <v>951</v>
      </c>
      <c r="CE208" s="38">
        <v>4</v>
      </c>
      <c r="CF208" s="38">
        <v>104</v>
      </c>
      <c r="CG208" s="38">
        <v>8</v>
      </c>
      <c r="CH208" s="38">
        <v>260</v>
      </c>
      <c r="CI208" s="37">
        <v>35.299999999999997</v>
      </c>
      <c r="CJ208" s="37">
        <v>4</v>
      </c>
      <c r="CK208" s="37">
        <v>0.1</v>
      </c>
      <c r="CL208" s="39" t="s">
        <v>2230</v>
      </c>
    </row>
    <row r="209" spans="1:90">
      <c r="A209" s="20">
        <v>140</v>
      </c>
      <c r="B209" s="21" t="s">
        <v>380</v>
      </c>
      <c r="C209" s="22" t="s">
        <v>381</v>
      </c>
      <c r="D209" s="23" t="s">
        <v>382</v>
      </c>
      <c r="E209" s="23" t="s">
        <v>383</v>
      </c>
      <c r="F209" s="24" t="s">
        <v>384</v>
      </c>
      <c r="G209" s="23" t="s">
        <v>385</v>
      </c>
      <c r="H209" s="23" t="s">
        <v>386</v>
      </c>
      <c r="I209" s="25" t="s">
        <v>387</v>
      </c>
      <c r="J209" s="26">
        <v>63.558855999999999</v>
      </c>
      <c r="K209" s="27">
        <v>27.190753399999998</v>
      </c>
      <c r="L209" s="26">
        <v>21772</v>
      </c>
      <c r="M209" s="26">
        <v>17.3</v>
      </c>
      <c r="N209" s="26">
        <v>12.5</v>
      </c>
      <c r="O209" s="26">
        <v>10.3</v>
      </c>
      <c r="P209" s="26">
        <v>34.299999999999997</v>
      </c>
      <c r="Q209" s="26">
        <v>6.3</v>
      </c>
      <c r="R209" s="26">
        <v>14.8</v>
      </c>
      <c r="S209" s="26">
        <v>0</v>
      </c>
      <c r="T209" s="26">
        <v>4.4000000000000004</v>
      </c>
      <c r="U209" s="26">
        <v>0</v>
      </c>
      <c r="V209" s="26">
        <v>0</v>
      </c>
      <c r="W209" s="26">
        <v>0</v>
      </c>
      <c r="X209" s="26">
        <v>0</v>
      </c>
      <c r="Y209" s="26">
        <v>0</v>
      </c>
      <c r="Z209" s="26">
        <v>0</v>
      </c>
      <c r="AA209" s="26">
        <v>0</v>
      </c>
      <c r="AB209" s="26">
        <v>0</v>
      </c>
      <c r="AC209" s="26">
        <v>0</v>
      </c>
      <c r="AD209" s="26">
        <v>8</v>
      </c>
      <c r="AE209" s="26">
        <v>5</v>
      </c>
      <c r="AF209" s="26">
        <v>4</v>
      </c>
      <c r="AG209" s="26">
        <v>16</v>
      </c>
      <c r="AH209" s="26">
        <v>2</v>
      </c>
      <c r="AI209" s="26">
        <v>6</v>
      </c>
      <c r="AJ209" s="26">
        <v>0</v>
      </c>
      <c r="AK209" s="26">
        <v>2</v>
      </c>
      <c r="AL209" s="26">
        <v>0</v>
      </c>
      <c r="AM209" s="26">
        <v>0</v>
      </c>
      <c r="AN209" s="26">
        <v>0</v>
      </c>
      <c r="AO209" s="26">
        <v>0</v>
      </c>
      <c r="AP209" s="26">
        <v>0</v>
      </c>
      <c r="AQ209" s="26">
        <v>0</v>
      </c>
      <c r="AR209" s="26">
        <v>0</v>
      </c>
      <c r="AS209" s="26">
        <v>0</v>
      </c>
      <c r="AT209" s="28">
        <v>0</v>
      </c>
      <c r="AU209" s="28">
        <v>3.5</v>
      </c>
      <c r="AV209" s="28">
        <v>4</v>
      </c>
      <c r="AW209" s="28">
        <v>3</v>
      </c>
      <c r="AX209" s="28">
        <v>3</v>
      </c>
      <c r="AY209" s="29">
        <v>63.9</v>
      </c>
      <c r="AZ209" s="29">
        <v>17.399999999999999</v>
      </c>
      <c r="BA209" s="30">
        <v>164</v>
      </c>
      <c r="BB209" s="29">
        <v>-1.5</v>
      </c>
      <c r="BC209" s="29">
        <v>-20.2</v>
      </c>
      <c r="BD209" s="31">
        <v>-0.9</v>
      </c>
      <c r="BE209" s="30">
        <v>316</v>
      </c>
      <c r="BF209" s="32">
        <v>106.2</v>
      </c>
      <c r="BG209" s="30">
        <v>59</v>
      </c>
      <c r="BH209" s="30">
        <v>14435</v>
      </c>
      <c r="BI209" s="33">
        <v>3546</v>
      </c>
      <c r="BJ209" s="33">
        <v>278</v>
      </c>
      <c r="BK209" s="33">
        <v>1642</v>
      </c>
      <c r="BL209" s="33">
        <v>8</v>
      </c>
      <c r="BM209" s="33">
        <v>2046</v>
      </c>
      <c r="BN209" s="34">
        <v>20.5</v>
      </c>
      <c r="BO209" s="33">
        <v>63</v>
      </c>
      <c r="BP209" s="33">
        <v>32</v>
      </c>
      <c r="BQ209" s="33">
        <v>-5251</v>
      </c>
      <c r="BR209" s="35">
        <v>6911</v>
      </c>
      <c r="BS209" s="35">
        <v>135</v>
      </c>
      <c r="BT209" s="35">
        <v>107</v>
      </c>
      <c r="BU209" s="36">
        <v>2.2999999999999998</v>
      </c>
      <c r="BV209" s="36">
        <v>16.5</v>
      </c>
      <c r="BW209" s="36">
        <v>12.9</v>
      </c>
      <c r="BX209" s="36">
        <v>2.1</v>
      </c>
      <c r="BY209" s="36">
        <v>8.1999999999999993</v>
      </c>
      <c r="BZ209" s="36">
        <v>62</v>
      </c>
      <c r="CA209" s="37">
        <v>56.9</v>
      </c>
      <c r="CB209" s="37">
        <v>19.7</v>
      </c>
      <c r="CC209" s="38">
        <v>129</v>
      </c>
      <c r="CD209" s="38">
        <v>817</v>
      </c>
      <c r="CE209" s="38">
        <v>4</v>
      </c>
      <c r="CF209" s="38">
        <v>144</v>
      </c>
      <c r="CG209" s="38">
        <v>9</v>
      </c>
      <c r="CH209" s="38">
        <v>1180</v>
      </c>
      <c r="CI209" s="37">
        <v>30.6</v>
      </c>
      <c r="CJ209" s="37">
        <v>5.2</v>
      </c>
      <c r="CK209" s="37">
        <v>-0.6</v>
      </c>
      <c r="CL209" s="39" t="s">
        <v>388</v>
      </c>
    </row>
    <row r="210" spans="1:90">
      <c r="A210" s="20">
        <v>202</v>
      </c>
      <c r="B210" s="21" t="s">
        <v>556</v>
      </c>
      <c r="C210" s="22" t="s">
        <v>556</v>
      </c>
      <c r="D210" s="23" t="s">
        <v>382</v>
      </c>
      <c r="E210" s="23" t="s">
        <v>557</v>
      </c>
      <c r="F210" s="24" t="s">
        <v>558</v>
      </c>
      <c r="G210" s="23" t="s">
        <v>559</v>
      </c>
      <c r="H210" s="23" t="s">
        <v>560</v>
      </c>
      <c r="I210" s="25" t="s">
        <v>561</v>
      </c>
      <c r="J210" s="26">
        <v>62.975031600000001</v>
      </c>
      <c r="K210" s="27">
        <v>28.479770599999998</v>
      </c>
      <c r="L210" s="26">
        <v>3152</v>
      </c>
      <c r="M210" s="26">
        <v>10.1</v>
      </c>
      <c r="N210" s="26">
        <v>19.899999999999999</v>
      </c>
      <c r="O210" s="26">
        <v>22.2</v>
      </c>
      <c r="P210" s="26">
        <v>38.9</v>
      </c>
      <c r="Q210" s="26">
        <v>0</v>
      </c>
      <c r="R210" s="26">
        <v>4.9000000000000004</v>
      </c>
      <c r="S210" s="26">
        <v>0</v>
      </c>
      <c r="T210" s="26">
        <v>4</v>
      </c>
      <c r="U210" s="26">
        <v>0</v>
      </c>
      <c r="V210" s="26">
        <v>0</v>
      </c>
      <c r="W210" s="26">
        <v>0</v>
      </c>
      <c r="X210" s="26">
        <v>0</v>
      </c>
      <c r="Y210" s="26">
        <v>0</v>
      </c>
      <c r="Z210" s="26">
        <v>0</v>
      </c>
      <c r="AA210" s="26">
        <v>0</v>
      </c>
      <c r="AB210" s="26">
        <v>0</v>
      </c>
      <c r="AC210" s="26">
        <v>0</v>
      </c>
      <c r="AD210" s="26">
        <v>2</v>
      </c>
      <c r="AE210" s="26">
        <v>4</v>
      </c>
      <c r="AF210" s="26">
        <v>5</v>
      </c>
      <c r="AG210" s="26">
        <v>9</v>
      </c>
      <c r="AH210" s="26">
        <v>0</v>
      </c>
      <c r="AI210" s="26">
        <v>1</v>
      </c>
      <c r="AJ210" s="26">
        <v>0</v>
      </c>
      <c r="AK210" s="26">
        <v>0</v>
      </c>
      <c r="AL210" s="26">
        <v>0</v>
      </c>
      <c r="AM210" s="26">
        <v>0</v>
      </c>
      <c r="AN210" s="26">
        <v>0</v>
      </c>
      <c r="AO210" s="26">
        <v>0</v>
      </c>
      <c r="AP210" s="26">
        <v>0</v>
      </c>
      <c r="AQ210" s="26">
        <v>0</v>
      </c>
      <c r="AR210" s="26">
        <v>0</v>
      </c>
      <c r="AS210" s="26">
        <v>0</v>
      </c>
      <c r="AT210" s="28">
        <v>0</v>
      </c>
      <c r="AU210" s="28">
        <v>1.5</v>
      </c>
      <c r="AV210" s="28">
        <v>2</v>
      </c>
      <c r="AW210" s="28">
        <v>1</v>
      </c>
      <c r="AX210" s="28">
        <v>2.5</v>
      </c>
      <c r="AY210" s="29">
        <v>56.4</v>
      </c>
      <c r="AZ210" s="29">
        <v>19.899999999999999</v>
      </c>
      <c r="BA210" s="30">
        <v>237</v>
      </c>
      <c r="BB210" s="29">
        <v>-6.7</v>
      </c>
      <c r="BC210" s="29">
        <v>-22.2</v>
      </c>
      <c r="BD210" s="31">
        <v>-10.199999999999999</v>
      </c>
      <c r="BE210" s="30">
        <v>225</v>
      </c>
      <c r="BF210" s="32">
        <v>95.8</v>
      </c>
      <c r="BG210" s="30">
        <v>61</v>
      </c>
      <c r="BH210" s="30">
        <v>10710</v>
      </c>
      <c r="BI210" s="33">
        <v>2902</v>
      </c>
      <c r="BJ210" s="33">
        <v>297</v>
      </c>
      <c r="BK210" s="33">
        <v>1784</v>
      </c>
      <c r="BL210" s="33">
        <v>-691</v>
      </c>
      <c r="BM210" s="33">
        <v>3921</v>
      </c>
      <c r="BN210" s="34">
        <v>21.25</v>
      </c>
      <c r="BO210" s="33">
        <v>53</v>
      </c>
      <c r="BP210" s="33">
        <v>33</v>
      </c>
      <c r="BQ210" s="33">
        <v>-6652</v>
      </c>
      <c r="BR210" s="35">
        <v>8137</v>
      </c>
      <c r="BS210" s="35">
        <v>197</v>
      </c>
      <c r="BT210" s="35">
        <v>173</v>
      </c>
      <c r="BU210" s="36">
        <v>3.9</v>
      </c>
      <c r="BV210" s="36" t="s">
        <v>128</v>
      </c>
      <c r="BW210" s="36" t="s">
        <v>128</v>
      </c>
      <c r="BX210" s="36">
        <v>1.8</v>
      </c>
      <c r="BY210" s="36">
        <v>15.6</v>
      </c>
      <c r="BZ210" s="36">
        <v>81.2</v>
      </c>
      <c r="CA210" s="37">
        <v>54.2</v>
      </c>
      <c r="CB210" s="37">
        <v>31.1</v>
      </c>
      <c r="CC210" s="38">
        <v>75</v>
      </c>
      <c r="CD210" s="38">
        <v>1068</v>
      </c>
      <c r="CE210" s="38">
        <v>0</v>
      </c>
      <c r="CF210" s="38">
        <v>60</v>
      </c>
      <c r="CG210" s="38">
        <v>5</v>
      </c>
      <c r="CH210" s="38">
        <v>1253</v>
      </c>
      <c r="CI210" s="37" t="s">
        <v>128</v>
      </c>
      <c r="CJ210" s="37">
        <v>5</v>
      </c>
      <c r="CK210" s="37">
        <v>-0.3</v>
      </c>
      <c r="CL210" s="39" t="s">
        <v>562</v>
      </c>
    </row>
    <row r="211" spans="1:90">
      <c r="A211" s="20">
        <v>236</v>
      </c>
      <c r="B211" s="21" t="s">
        <v>681</v>
      </c>
      <c r="C211" s="22" t="s">
        <v>681</v>
      </c>
      <c r="D211" s="23" t="s">
        <v>382</v>
      </c>
      <c r="E211" s="23" t="s">
        <v>682</v>
      </c>
      <c r="F211" s="24" t="s">
        <v>683</v>
      </c>
      <c r="G211" s="23" t="s">
        <v>684</v>
      </c>
      <c r="H211" s="23" t="s">
        <v>685</v>
      </c>
      <c r="I211" s="25" t="s">
        <v>686</v>
      </c>
      <c r="J211" s="26">
        <v>63.179077100000001</v>
      </c>
      <c r="K211" s="27">
        <v>26.350132500000001</v>
      </c>
      <c r="L211" s="26">
        <v>2339</v>
      </c>
      <c r="M211" s="26">
        <v>9.1999999999999993</v>
      </c>
      <c r="N211" s="26">
        <v>13.7</v>
      </c>
      <c r="O211" s="26">
        <v>18.5</v>
      </c>
      <c r="P211" s="26">
        <v>50.5</v>
      </c>
      <c r="Q211" s="26">
        <v>0</v>
      </c>
      <c r="R211" s="26">
        <v>8</v>
      </c>
      <c r="S211" s="26">
        <v>0</v>
      </c>
      <c r="T211" s="26">
        <v>0</v>
      </c>
      <c r="U211" s="26">
        <v>0</v>
      </c>
      <c r="V211" s="26">
        <v>0</v>
      </c>
      <c r="W211" s="26">
        <v>0</v>
      </c>
      <c r="X211" s="26">
        <v>0</v>
      </c>
      <c r="Y211" s="26">
        <v>0</v>
      </c>
      <c r="Z211" s="26">
        <v>0</v>
      </c>
      <c r="AA211" s="26">
        <v>0</v>
      </c>
      <c r="AB211" s="26">
        <v>0</v>
      </c>
      <c r="AC211" s="26">
        <v>0</v>
      </c>
      <c r="AD211" s="26">
        <v>2</v>
      </c>
      <c r="AE211" s="26">
        <v>3</v>
      </c>
      <c r="AF211" s="26">
        <v>4</v>
      </c>
      <c r="AG211" s="26">
        <v>11</v>
      </c>
      <c r="AH211" s="26">
        <v>0</v>
      </c>
      <c r="AI211" s="26">
        <v>1</v>
      </c>
      <c r="AJ211" s="26">
        <v>0</v>
      </c>
      <c r="AK211" s="26">
        <v>0</v>
      </c>
      <c r="AL211" s="26">
        <v>0</v>
      </c>
      <c r="AM211" s="26">
        <v>0</v>
      </c>
      <c r="AN211" s="26">
        <v>0</v>
      </c>
      <c r="AO211" s="26">
        <v>0</v>
      </c>
      <c r="AP211" s="26">
        <v>0</v>
      </c>
      <c r="AQ211" s="26">
        <v>0</v>
      </c>
      <c r="AR211" s="26">
        <v>0</v>
      </c>
      <c r="AS211" s="26">
        <v>0</v>
      </c>
      <c r="AT211" s="28">
        <v>0</v>
      </c>
      <c r="AU211" s="28">
        <v>2</v>
      </c>
      <c r="AV211" s="28">
        <v>3</v>
      </c>
      <c r="AW211" s="28">
        <v>2</v>
      </c>
      <c r="AX211" s="28">
        <v>3</v>
      </c>
      <c r="AY211" s="29">
        <v>64.900000000000006</v>
      </c>
      <c r="AZ211" s="29">
        <v>13.3</v>
      </c>
      <c r="BA211" s="30">
        <v>175</v>
      </c>
      <c r="BB211" s="29">
        <v>-8</v>
      </c>
      <c r="BC211" s="29">
        <v>-33.299999999999997</v>
      </c>
      <c r="BD211" s="31">
        <v>-11.4</v>
      </c>
      <c r="BE211" s="30">
        <v>251</v>
      </c>
      <c r="BF211" s="32">
        <v>120.8</v>
      </c>
      <c r="BG211" s="30">
        <v>62</v>
      </c>
      <c r="BH211" s="30">
        <v>12251</v>
      </c>
      <c r="BI211" s="33">
        <v>3084</v>
      </c>
      <c r="BJ211" s="33">
        <v>414</v>
      </c>
      <c r="BK211" s="33">
        <v>2520</v>
      </c>
      <c r="BL211" s="33">
        <v>-100</v>
      </c>
      <c r="BM211" s="33">
        <v>3079</v>
      </c>
      <c r="BN211" s="34">
        <v>20.5</v>
      </c>
      <c r="BO211" s="33">
        <v>50</v>
      </c>
      <c r="BP211" s="33">
        <v>43</v>
      </c>
      <c r="BQ211" s="33">
        <v>-5981</v>
      </c>
      <c r="BR211" s="35">
        <v>6568</v>
      </c>
      <c r="BS211" s="35">
        <v>127</v>
      </c>
      <c r="BT211" s="35">
        <v>112</v>
      </c>
      <c r="BU211" s="36">
        <v>3.5</v>
      </c>
      <c r="BV211" s="36" t="s">
        <v>128</v>
      </c>
      <c r="BW211" s="36" t="s">
        <v>128</v>
      </c>
      <c r="BX211" s="36">
        <v>1.9</v>
      </c>
      <c r="BY211" s="36">
        <v>9</v>
      </c>
      <c r="BZ211" s="36">
        <v>71.8</v>
      </c>
      <c r="CA211" s="37">
        <v>65.599999999999994</v>
      </c>
      <c r="CB211" s="37">
        <v>28.2</v>
      </c>
      <c r="CC211" s="38">
        <v>116</v>
      </c>
      <c r="CD211" s="38">
        <v>990</v>
      </c>
      <c r="CE211" s="38">
        <v>0</v>
      </c>
      <c r="CF211" s="38">
        <v>29</v>
      </c>
      <c r="CG211" s="38">
        <v>5</v>
      </c>
      <c r="CH211" s="38">
        <v>430</v>
      </c>
      <c r="CI211" s="37" t="s">
        <v>128</v>
      </c>
      <c r="CJ211" s="37">
        <v>4.2</v>
      </c>
      <c r="CK211" s="37">
        <v>-0.5</v>
      </c>
      <c r="CL211" s="39" t="s">
        <v>687</v>
      </c>
    </row>
    <row r="212" spans="1:90">
      <c r="A212" s="20">
        <v>261</v>
      </c>
      <c r="B212" s="21" t="s">
        <v>774</v>
      </c>
      <c r="C212" s="22" t="s">
        <v>774</v>
      </c>
      <c r="D212" s="23" t="s">
        <v>382</v>
      </c>
      <c r="E212" s="23" t="s">
        <v>775</v>
      </c>
      <c r="F212" s="24" t="s">
        <v>776</v>
      </c>
      <c r="G212" s="23" t="s">
        <v>777</v>
      </c>
      <c r="H212" s="23" t="s">
        <v>778</v>
      </c>
      <c r="I212" s="25" t="s">
        <v>779</v>
      </c>
      <c r="J212" s="26">
        <v>63.653772600000003</v>
      </c>
      <c r="K212" s="27">
        <v>26.621168699999998</v>
      </c>
      <c r="L212" s="26">
        <v>8422</v>
      </c>
      <c r="M212" s="26">
        <v>21.3</v>
      </c>
      <c r="N212" s="26">
        <v>2.2999999999999998</v>
      </c>
      <c r="O212" s="26">
        <v>9.9</v>
      </c>
      <c r="P212" s="26">
        <v>42.1</v>
      </c>
      <c r="Q212" s="26">
        <v>0.8</v>
      </c>
      <c r="R212" s="26">
        <v>20.100000000000001</v>
      </c>
      <c r="S212" s="26">
        <v>0</v>
      </c>
      <c r="T212" s="26">
        <v>3.6</v>
      </c>
      <c r="U212" s="26">
        <v>0</v>
      </c>
      <c r="V212" s="26">
        <v>0</v>
      </c>
      <c r="W212" s="26">
        <v>0</v>
      </c>
      <c r="X212" s="26">
        <v>0</v>
      </c>
      <c r="Y212" s="26">
        <v>0</v>
      </c>
      <c r="Z212" s="26">
        <v>0</v>
      </c>
      <c r="AA212" s="26">
        <v>0</v>
      </c>
      <c r="AB212" s="26">
        <v>0</v>
      </c>
      <c r="AC212" s="26">
        <v>0</v>
      </c>
      <c r="AD212" s="26">
        <v>8</v>
      </c>
      <c r="AE212" s="26">
        <v>0</v>
      </c>
      <c r="AF212" s="26">
        <v>3</v>
      </c>
      <c r="AG212" s="26">
        <v>16</v>
      </c>
      <c r="AH212" s="26">
        <v>0</v>
      </c>
      <c r="AI212" s="26">
        <v>7</v>
      </c>
      <c r="AJ212" s="26">
        <v>0</v>
      </c>
      <c r="AK212" s="26">
        <v>1</v>
      </c>
      <c r="AL212" s="26">
        <v>0</v>
      </c>
      <c r="AM212" s="26">
        <v>0</v>
      </c>
      <c r="AN212" s="26">
        <v>0</v>
      </c>
      <c r="AO212" s="26">
        <v>0</v>
      </c>
      <c r="AP212" s="26">
        <v>0</v>
      </c>
      <c r="AQ212" s="26">
        <v>0</v>
      </c>
      <c r="AR212" s="26">
        <v>0</v>
      </c>
      <c r="AS212" s="26">
        <v>0</v>
      </c>
      <c r="AT212" s="28">
        <v>0</v>
      </c>
      <c r="AU212" s="28">
        <v>2</v>
      </c>
      <c r="AV212" s="28">
        <v>2</v>
      </c>
      <c r="AW212" s="28">
        <v>2</v>
      </c>
      <c r="AX212" s="28">
        <v>2</v>
      </c>
      <c r="AY212" s="29">
        <v>62.2</v>
      </c>
      <c r="AZ212" s="29">
        <v>17.2</v>
      </c>
      <c r="BA212" s="30">
        <v>191</v>
      </c>
      <c r="BB212" s="29">
        <v>-8</v>
      </c>
      <c r="BC212" s="29">
        <v>-24.5</v>
      </c>
      <c r="BD212" s="31">
        <v>-10.5</v>
      </c>
      <c r="BE212" s="30">
        <v>264</v>
      </c>
      <c r="BF212" s="32">
        <v>89.8</v>
      </c>
      <c r="BG212" s="30">
        <v>65</v>
      </c>
      <c r="BH212" s="30">
        <v>11413</v>
      </c>
      <c r="BI212" s="33">
        <v>2899</v>
      </c>
      <c r="BJ212" s="33">
        <v>225</v>
      </c>
      <c r="BK212" s="33">
        <v>3480</v>
      </c>
      <c r="BL212" s="33">
        <v>33</v>
      </c>
      <c r="BM212" s="33">
        <v>3516</v>
      </c>
      <c r="BN212" s="34">
        <v>20.75</v>
      </c>
      <c r="BO212" s="33">
        <v>48</v>
      </c>
      <c r="BP212" s="33">
        <v>55</v>
      </c>
      <c r="BQ212" s="33">
        <v>-6111</v>
      </c>
      <c r="BR212" s="35">
        <v>7398</v>
      </c>
      <c r="BS212" s="35">
        <v>157</v>
      </c>
      <c r="BT212" s="35">
        <v>149</v>
      </c>
      <c r="BU212" s="36">
        <v>3.6</v>
      </c>
      <c r="BV212" s="36">
        <v>18.899999999999999</v>
      </c>
      <c r="BW212" s="36">
        <v>23.1</v>
      </c>
      <c r="BX212" s="36">
        <v>0.6</v>
      </c>
      <c r="BY212" s="36">
        <v>9.9</v>
      </c>
      <c r="BZ212" s="36">
        <v>72.599999999999994</v>
      </c>
      <c r="CA212" s="37">
        <v>60.6</v>
      </c>
      <c r="CB212" s="37">
        <v>21.6</v>
      </c>
      <c r="CC212" s="38">
        <v>125</v>
      </c>
      <c r="CD212" s="38">
        <v>862</v>
      </c>
      <c r="CE212" s="38">
        <v>2</v>
      </c>
      <c r="CF212" s="38">
        <v>114</v>
      </c>
      <c r="CG212" s="38">
        <v>10</v>
      </c>
      <c r="CH212" s="38">
        <v>1148</v>
      </c>
      <c r="CI212" s="37">
        <v>35.4</v>
      </c>
      <c r="CJ212" s="37">
        <v>4.8</v>
      </c>
      <c r="CK212" s="37">
        <v>-0.9</v>
      </c>
      <c r="CL212" s="39" t="s">
        <v>780</v>
      </c>
    </row>
    <row r="213" spans="1:90">
      <c r="A213" s="42"/>
      <c r="B213" s="21" t="s">
        <v>884</v>
      </c>
      <c r="C213" s="22" t="s">
        <v>884</v>
      </c>
      <c r="D213" s="23" t="s">
        <v>382</v>
      </c>
      <c r="E213" s="23" t="s">
        <v>885</v>
      </c>
      <c r="F213" s="24" t="s">
        <v>886</v>
      </c>
      <c r="G213" s="23" t="s">
        <v>887</v>
      </c>
      <c r="H213" s="23" t="s">
        <v>888</v>
      </c>
      <c r="I213" s="25" t="s">
        <v>889</v>
      </c>
      <c r="J213" s="26">
        <v>62.893266099999998</v>
      </c>
      <c r="K213" s="27">
        <v>27.679314099999999</v>
      </c>
      <c r="L213" s="26">
        <v>117742</v>
      </c>
      <c r="M213" s="26">
        <v>23</v>
      </c>
      <c r="N213" s="26">
        <v>19.899999999999999</v>
      </c>
      <c r="O213" s="26">
        <v>14.4</v>
      </c>
      <c r="P213" s="26">
        <v>21.9</v>
      </c>
      <c r="Q213" s="26">
        <v>8.5</v>
      </c>
      <c r="R213" s="26">
        <v>7.3</v>
      </c>
      <c r="S213" s="26">
        <v>0</v>
      </c>
      <c r="T213" s="26">
        <v>4.4000000000000004</v>
      </c>
      <c r="U213" s="26">
        <v>0.1</v>
      </c>
      <c r="V213" s="26">
        <v>0</v>
      </c>
      <c r="W213" s="26">
        <v>0</v>
      </c>
      <c r="X213" s="26">
        <v>0</v>
      </c>
      <c r="Y213" s="26">
        <v>0</v>
      </c>
      <c r="Z213" s="26">
        <v>0</v>
      </c>
      <c r="AA213" s="26">
        <v>0.4</v>
      </c>
      <c r="AB213" s="26">
        <v>0.1</v>
      </c>
      <c r="AC213" s="26">
        <v>0</v>
      </c>
      <c r="AD213" s="26">
        <v>14</v>
      </c>
      <c r="AE213" s="26">
        <v>12</v>
      </c>
      <c r="AF213" s="26">
        <v>9</v>
      </c>
      <c r="AG213" s="26">
        <v>13</v>
      </c>
      <c r="AH213" s="26">
        <v>5</v>
      </c>
      <c r="AI213" s="26">
        <v>4</v>
      </c>
      <c r="AJ213" s="26">
        <v>0</v>
      </c>
      <c r="AK213" s="26">
        <v>2</v>
      </c>
      <c r="AL213" s="26">
        <v>0</v>
      </c>
      <c r="AM213" s="26">
        <v>0</v>
      </c>
      <c r="AN213" s="26">
        <v>0</v>
      </c>
      <c r="AO213" s="26">
        <v>0</v>
      </c>
      <c r="AP213" s="26">
        <v>0</v>
      </c>
      <c r="AQ213" s="26">
        <v>0</v>
      </c>
      <c r="AR213" s="26">
        <v>0</v>
      </c>
      <c r="AS213" s="26">
        <v>0</v>
      </c>
      <c r="AT213" s="28">
        <v>0</v>
      </c>
      <c r="AU213" s="28">
        <v>5</v>
      </c>
      <c r="AV213" s="28">
        <v>3</v>
      </c>
      <c r="AW213" s="28">
        <v>4</v>
      </c>
      <c r="AX213" s="28">
        <v>4</v>
      </c>
      <c r="AY213" s="29">
        <v>65.099999999999994</v>
      </c>
      <c r="AZ213" s="29">
        <v>14.6</v>
      </c>
      <c r="BA213" s="30">
        <v>144</v>
      </c>
      <c r="BB213" s="29">
        <v>4.8</v>
      </c>
      <c r="BC213" s="29">
        <v>-16.8</v>
      </c>
      <c r="BD213" s="31">
        <v>7</v>
      </c>
      <c r="BE213" s="30">
        <v>377</v>
      </c>
      <c r="BF213" s="32">
        <v>105.5</v>
      </c>
      <c r="BG213" s="30">
        <v>54</v>
      </c>
      <c r="BH213" s="30">
        <v>16018</v>
      </c>
      <c r="BI213" s="33">
        <v>3807</v>
      </c>
      <c r="BJ213" s="33">
        <v>192</v>
      </c>
      <c r="BK213" s="33">
        <v>2896</v>
      </c>
      <c r="BL213" s="33">
        <v>-33</v>
      </c>
      <c r="BM213" s="33">
        <v>1529</v>
      </c>
      <c r="BN213" s="34">
        <v>20.5</v>
      </c>
      <c r="BO213" s="33">
        <v>55</v>
      </c>
      <c r="BP213" s="33">
        <v>54</v>
      </c>
      <c r="BQ213" s="33">
        <v>-5070</v>
      </c>
      <c r="BR213" s="35">
        <v>7001</v>
      </c>
      <c r="BS213" s="35">
        <v>155</v>
      </c>
      <c r="BT213" s="35">
        <v>136</v>
      </c>
      <c r="BU213" s="36">
        <v>1.8</v>
      </c>
      <c r="BV213" s="36">
        <v>13.2</v>
      </c>
      <c r="BW213" s="36">
        <v>12.5</v>
      </c>
      <c r="BX213" s="36">
        <v>3.1</v>
      </c>
      <c r="BY213" s="36">
        <v>6.6</v>
      </c>
      <c r="BZ213" s="36">
        <v>52.9</v>
      </c>
      <c r="CA213" s="37">
        <v>52.7</v>
      </c>
      <c r="CB213" s="37">
        <v>19.100000000000001</v>
      </c>
      <c r="CC213" s="38">
        <v>212</v>
      </c>
      <c r="CD213" s="38">
        <v>855</v>
      </c>
      <c r="CE213" s="38">
        <v>5</v>
      </c>
      <c r="CF213" s="38">
        <v>134</v>
      </c>
      <c r="CG213" s="38">
        <v>7</v>
      </c>
      <c r="CH213" s="38">
        <v>10695</v>
      </c>
      <c r="CI213" s="37">
        <v>30.8</v>
      </c>
      <c r="CJ213" s="37">
        <v>3.1</v>
      </c>
      <c r="CK213" s="37">
        <v>0.5</v>
      </c>
      <c r="CL213" s="39" t="s">
        <v>890</v>
      </c>
    </row>
    <row r="214" spans="1:90">
      <c r="A214" s="42"/>
      <c r="B214" s="21" t="s">
        <v>972</v>
      </c>
      <c r="C214" s="22" t="s">
        <v>972</v>
      </c>
      <c r="D214" s="23" t="s">
        <v>382</v>
      </c>
      <c r="E214" s="23" t="s">
        <v>973</v>
      </c>
      <c r="F214" s="24" t="s">
        <v>974</v>
      </c>
      <c r="G214" s="23" t="s">
        <v>975</v>
      </c>
      <c r="H214" s="23" t="s">
        <v>976</v>
      </c>
      <c r="I214" s="25" t="s">
        <v>977</v>
      </c>
      <c r="J214" s="26">
        <v>63.366802900000003</v>
      </c>
      <c r="K214" s="27">
        <v>27.3919709</v>
      </c>
      <c r="L214" s="26">
        <v>9846</v>
      </c>
      <c r="M214" s="26">
        <v>9.5</v>
      </c>
      <c r="N214" s="26">
        <v>10.5</v>
      </c>
      <c r="O214" s="26">
        <v>18.3</v>
      </c>
      <c r="P214" s="26">
        <v>40.9</v>
      </c>
      <c r="Q214" s="26">
        <v>2.9</v>
      </c>
      <c r="R214" s="26">
        <v>9.8000000000000007</v>
      </c>
      <c r="S214" s="26">
        <v>0</v>
      </c>
      <c r="T214" s="26">
        <v>3.1</v>
      </c>
      <c r="U214" s="26">
        <v>0</v>
      </c>
      <c r="V214" s="26">
        <v>0</v>
      </c>
      <c r="W214" s="26">
        <v>0</v>
      </c>
      <c r="X214" s="26">
        <v>0</v>
      </c>
      <c r="Y214" s="26">
        <v>0</v>
      </c>
      <c r="Z214" s="26">
        <v>0</v>
      </c>
      <c r="AA214" s="26">
        <v>0.5</v>
      </c>
      <c r="AB214" s="26">
        <v>0</v>
      </c>
      <c r="AC214" s="26">
        <v>4.5</v>
      </c>
      <c r="AD214" s="26">
        <v>3</v>
      </c>
      <c r="AE214" s="26">
        <v>4</v>
      </c>
      <c r="AF214" s="26">
        <v>7</v>
      </c>
      <c r="AG214" s="26">
        <v>15</v>
      </c>
      <c r="AH214" s="26">
        <v>1</v>
      </c>
      <c r="AI214" s="26">
        <v>3</v>
      </c>
      <c r="AJ214" s="26">
        <v>0</v>
      </c>
      <c r="AK214" s="26">
        <v>1</v>
      </c>
      <c r="AL214" s="26">
        <v>0</v>
      </c>
      <c r="AM214" s="26">
        <v>0</v>
      </c>
      <c r="AN214" s="26">
        <v>0</v>
      </c>
      <c r="AO214" s="26">
        <v>0</v>
      </c>
      <c r="AP214" s="26">
        <v>0</v>
      </c>
      <c r="AQ214" s="26">
        <v>0</v>
      </c>
      <c r="AR214" s="26">
        <v>0</v>
      </c>
      <c r="AS214" s="26">
        <v>0</v>
      </c>
      <c r="AT214" s="28">
        <v>1</v>
      </c>
      <c r="AU214" s="28">
        <v>2</v>
      </c>
      <c r="AV214" s="28">
        <v>2</v>
      </c>
      <c r="AW214" s="28">
        <v>2</v>
      </c>
      <c r="AX214" s="28">
        <v>3</v>
      </c>
      <c r="AY214" s="29">
        <v>64</v>
      </c>
      <c r="AZ214" s="29">
        <v>16</v>
      </c>
      <c r="BA214" s="30">
        <v>175</v>
      </c>
      <c r="BB214" s="29">
        <v>-5.4</v>
      </c>
      <c r="BC214" s="29">
        <v>-22.8</v>
      </c>
      <c r="BD214" s="31">
        <v>-7.2</v>
      </c>
      <c r="BE214" s="30">
        <v>280</v>
      </c>
      <c r="BF214" s="32">
        <v>84.1</v>
      </c>
      <c r="BG214" s="30">
        <v>63</v>
      </c>
      <c r="BH214" s="30">
        <v>12550</v>
      </c>
      <c r="BI214" s="33">
        <v>3011</v>
      </c>
      <c r="BJ214" s="33">
        <v>201</v>
      </c>
      <c r="BK214" s="33">
        <v>2915</v>
      </c>
      <c r="BL214" s="33">
        <v>-132</v>
      </c>
      <c r="BM214" s="33">
        <v>3005</v>
      </c>
      <c r="BN214" s="34">
        <v>20.25</v>
      </c>
      <c r="BO214" s="33">
        <v>50</v>
      </c>
      <c r="BP214" s="33">
        <v>53</v>
      </c>
      <c r="BQ214" s="33">
        <v>-5917</v>
      </c>
      <c r="BR214" s="35">
        <v>8724</v>
      </c>
      <c r="BS214" s="35">
        <v>159</v>
      </c>
      <c r="BT214" s="35">
        <v>164</v>
      </c>
      <c r="BU214" s="36">
        <v>2.9</v>
      </c>
      <c r="BV214" s="36">
        <v>17.899999999999999</v>
      </c>
      <c r="BW214" s="36">
        <v>11.2</v>
      </c>
      <c r="BX214" s="36">
        <v>1.7</v>
      </c>
      <c r="BY214" s="36">
        <v>9.6999999999999993</v>
      </c>
      <c r="BZ214" s="36">
        <v>68</v>
      </c>
      <c r="CA214" s="37">
        <v>58.8</v>
      </c>
      <c r="CB214" s="37">
        <v>21.4</v>
      </c>
      <c r="CC214" s="38">
        <v>81</v>
      </c>
      <c r="CD214" s="38">
        <v>918</v>
      </c>
      <c r="CE214" s="38">
        <v>2</v>
      </c>
      <c r="CF214" s="38">
        <v>74</v>
      </c>
      <c r="CG214" s="38">
        <v>7</v>
      </c>
      <c r="CH214" s="38">
        <v>1660</v>
      </c>
      <c r="CI214" s="37">
        <v>34.4</v>
      </c>
      <c r="CJ214" s="37">
        <v>7.1</v>
      </c>
      <c r="CK214" s="37">
        <v>-0.5</v>
      </c>
      <c r="CL214" s="39" t="s">
        <v>978</v>
      </c>
    </row>
    <row r="215" spans="1:90">
      <c r="A215" s="42"/>
      <c r="B215" s="21" t="s">
        <v>1023</v>
      </c>
      <c r="C215" s="22" t="s">
        <v>1023</v>
      </c>
      <c r="D215" s="23" t="s">
        <v>382</v>
      </c>
      <c r="E215" s="23" t="s">
        <v>1024</v>
      </c>
      <c r="F215" s="24" t="s">
        <v>1025</v>
      </c>
      <c r="G215" s="23" t="s">
        <v>1026</v>
      </c>
      <c r="H215" s="23" t="s">
        <v>1027</v>
      </c>
      <c r="I215" s="25" t="s">
        <v>1028</v>
      </c>
      <c r="J215" s="26">
        <v>62.491669100000003</v>
      </c>
      <c r="K215" s="27">
        <v>27.7882888</v>
      </c>
      <c r="L215" s="26">
        <v>9822</v>
      </c>
      <c r="M215" s="26">
        <v>12.1</v>
      </c>
      <c r="N215" s="26">
        <v>18.2</v>
      </c>
      <c r="O215" s="26">
        <v>9.6</v>
      </c>
      <c r="P215" s="26">
        <v>43.5</v>
      </c>
      <c r="Q215" s="26">
        <v>4</v>
      </c>
      <c r="R215" s="26">
        <v>7</v>
      </c>
      <c r="S215" s="26">
        <v>0</v>
      </c>
      <c r="T215" s="26">
        <v>5.6</v>
      </c>
      <c r="U215" s="26">
        <v>0</v>
      </c>
      <c r="V215" s="26">
        <v>0</v>
      </c>
      <c r="W215" s="26">
        <v>0</v>
      </c>
      <c r="X215" s="26">
        <v>0</v>
      </c>
      <c r="Y215" s="26">
        <v>0</v>
      </c>
      <c r="Z215" s="26">
        <v>0</v>
      </c>
      <c r="AA215" s="26">
        <v>0</v>
      </c>
      <c r="AB215" s="26">
        <v>0</v>
      </c>
      <c r="AC215" s="26">
        <v>0</v>
      </c>
      <c r="AD215" s="26">
        <v>4</v>
      </c>
      <c r="AE215" s="26">
        <v>7</v>
      </c>
      <c r="AF215" s="26">
        <v>3</v>
      </c>
      <c r="AG215" s="26">
        <v>16</v>
      </c>
      <c r="AH215" s="26">
        <v>1</v>
      </c>
      <c r="AI215" s="26">
        <v>2</v>
      </c>
      <c r="AJ215" s="26">
        <v>0</v>
      </c>
      <c r="AK215" s="26">
        <v>2</v>
      </c>
      <c r="AL215" s="26">
        <v>0</v>
      </c>
      <c r="AM215" s="26">
        <v>0</v>
      </c>
      <c r="AN215" s="26">
        <v>0</v>
      </c>
      <c r="AO215" s="26">
        <v>0</v>
      </c>
      <c r="AP215" s="26">
        <v>0</v>
      </c>
      <c r="AQ215" s="26">
        <v>0</v>
      </c>
      <c r="AR215" s="26">
        <v>0</v>
      </c>
      <c r="AS215" s="26">
        <v>0</v>
      </c>
      <c r="AT215" s="28">
        <v>0</v>
      </c>
      <c r="AU215" s="28">
        <v>2</v>
      </c>
      <c r="AV215" s="28">
        <v>5</v>
      </c>
      <c r="AW215" s="28">
        <v>3</v>
      </c>
      <c r="AX215" s="28">
        <v>3</v>
      </c>
      <c r="AY215" s="29">
        <v>65.099999999999994</v>
      </c>
      <c r="AZ215" s="29">
        <v>15.8</v>
      </c>
      <c r="BA215" s="30">
        <v>174</v>
      </c>
      <c r="BB215" s="29">
        <v>-7</v>
      </c>
      <c r="BC215" s="29">
        <v>-26.4</v>
      </c>
      <c r="BD215" s="31">
        <v>-12.3</v>
      </c>
      <c r="BE215" s="30">
        <v>300</v>
      </c>
      <c r="BF215" s="32">
        <v>75.7</v>
      </c>
      <c r="BG215" s="30">
        <v>62</v>
      </c>
      <c r="BH215" s="30">
        <v>14195</v>
      </c>
      <c r="BI215" s="33">
        <v>3325</v>
      </c>
      <c r="BJ215" s="33">
        <v>235</v>
      </c>
      <c r="BK215" s="33">
        <v>801</v>
      </c>
      <c r="BL215" s="33">
        <v>312</v>
      </c>
      <c r="BM215" s="33">
        <v>2522</v>
      </c>
      <c r="BN215" s="34">
        <v>20</v>
      </c>
      <c r="BO215" s="33">
        <v>78</v>
      </c>
      <c r="BP215" s="33">
        <v>22</v>
      </c>
      <c r="BQ215" s="33">
        <v>-5354</v>
      </c>
      <c r="BR215" s="35">
        <v>7088</v>
      </c>
      <c r="BS215" s="35">
        <v>127</v>
      </c>
      <c r="BT215" s="35">
        <v>141</v>
      </c>
      <c r="BU215" s="36">
        <v>3.5</v>
      </c>
      <c r="BV215" s="36">
        <v>11.3</v>
      </c>
      <c r="BW215" s="36">
        <v>11.9</v>
      </c>
      <c r="BX215" s="36">
        <v>2.1</v>
      </c>
      <c r="BY215" s="36">
        <v>8.6</v>
      </c>
      <c r="BZ215" s="36">
        <v>70.7</v>
      </c>
      <c r="CA215" s="37">
        <v>61.2</v>
      </c>
      <c r="CB215" s="37">
        <v>19.8</v>
      </c>
      <c r="CC215" s="38">
        <v>84</v>
      </c>
      <c r="CD215" s="38">
        <v>870</v>
      </c>
      <c r="CE215" s="38">
        <v>1</v>
      </c>
      <c r="CF215" s="38">
        <v>38</v>
      </c>
      <c r="CG215" s="38">
        <v>5</v>
      </c>
      <c r="CH215" s="38">
        <v>3137</v>
      </c>
      <c r="CI215" s="37">
        <v>24.4</v>
      </c>
      <c r="CJ215" s="37">
        <v>4.8</v>
      </c>
      <c r="CK215" s="37">
        <v>-0.6</v>
      </c>
      <c r="CL215" s="39" t="s">
        <v>1029</v>
      </c>
    </row>
    <row r="216" spans="1:90">
      <c r="A216" s="42"/>
      <c r="B216" s="21" t="s">
        <v>1446</v>
      </c>
      <c r="C216" s="22" t="s">
        <v>1446</v>
      </c>
      <c r="D216" s="23" t="s">
        <v>382</v>
      </c>
      <c r="E216" s="23" t="s">
        <v>1447</v>
      </c>
      <c r="F216" s="24" t="s">
        <v>1448</v>
      </c>
      <c r="G216" s="23" t="s">
        <v>1449</v>
      </c>
      <c r="H216" s="23" t="s">
        <v>1450</v>
      </c>
      <c r="I216" s="25" t="s">
        <v>1451</v>
      </c>
      <c r="J216" s="26">
        <v>63.207040599999999</v>
      </c>
      <c r="K216" s="27">
        <v>26.774751599999998</v>
      </c>
      <c r="L216" s="26">
        <v>4690</v>
      </c>
      <c r="M216" s="26">
        <v>7.5</v>
      </c>
      <c r="N216" s="26">
        <v>10.4</v>
      </c>
      <c r="O216" s="26">
        <v>17.399999999999999</v>
      </c>
      <c r="P216" s="26">
        <v>48.6</v>
      </c>
      <c r="Q216" s="26">
        <v>0</v>
      </c>
      <c r="R216" s="26">
        <v>13.9</v>
      </c>
      <c r="S216" s="26">
        <v>0</v>
      </c>
      <c r="T216" s="26">
        <v>2.2000000000000002</v>
      </c>
      <c r="U216" s="26">
        <v>0</v>
      </c>
      <c r="V216" s="26">
        <v>0</v>
      </c>
      <c r="W216" s="26">
        <v>0</v>
      </c>
      <c r="X216" s="26">
        <v>0</v>
      </c>
      <c r="Y216" s="26">
        <v>0</v>
      </c>
      <c r="Z216" s="26">
        <v>0</v>
      </c>
      <c r="AA216" s="26">
        <v>0</v>
      </c>
      <c r="AB216" s="26">
        <v>0</v>
      </c>
      <c r="AC216" s="26">
        <v>0</v>
      </c>
      <c r="AD216" s="26">
        <v>2</v>
      </c>
      <c r="AE216" s="26">
        <v>2</v>
      </c>
      <c r="AF216" s="26">
        <v>5</v>
      </c>
      <c r="AG216" s="26">
        <v>14</v>
      </c>
      <c r="AH216" s="26">
        <v>0</v>
      </c>
      <c r="AI216" s="26">
        <v>4</v>
      </c>
      <c r="AJ216" s="26">
        <v>0</v>
      </c>
      <c r="AK216" s="26">
        <v>0</v>
      </c>
      <c r="AL216" s="26">
        <v>0</v>
      </c>
      <c r="AM216" s="26">
        <v>0</v>
      </c>
      <c r="AN216" s="26">
        <v>0</v>
      </c>
      <c r="AO216" s="26">
        <v>0</v>
      </c>
      <c r="AP216" s="26">
        <v>0</v>
      </c>
      <c r="AQ216" s="26">
        <v>0</v>
      </c>
      <c r="AR216" s="26">
        <v>0</v>
      </c>
      <c r="AS216" s="26">
        <v>0</v>
      </c>
      <c r="AT216" s="28">
        <v>0</v>
      </c>
      <c r="AU216" s="28">
        <v>2</v>
      </c>
      <c r="AV216" s="28">
        <v>4</v>
      </c>
      <c r="AW216" s="28">
        <v>1</v>
      </c>
      <c r="AX216" s="28">
        <v>3</v>
      </c>
      <c r="AY216" s="29">
        <v>62.5</v>
      </c>
      <c r="AZ216" s="29">
        <v>14.3</v>
      </c>
      <c r="BA216" s="30">
        <v>217</v>
      </c>
      <c r="BB216" s="29">
        <v>-7.8</v>
      </c>
      <c r="BC216" s="29">
        <v>-22</v>
      </c>
      <c r="BD216" s="31">
        <v>-12.3</v>
      </c>
      <c r="BE216" s="30">
        <v>251</v>
      </c>
      <c r="BF216" s="32">
        <v>87.8</v>
      </c>
      <c r="BG216" s="30">
        <v>62</v>
      </c>
      <c r="BH216" s="30">
        <v>10778</v>
      </c>
      <c r="BI216" s="33">
        <v>2870</v>
      </c>
      <c r="BJ216" s="33">
        <v>306</v>
      </c>
      <c r="BK216" s="33">
        <v>1933</v>
      </c>
      <c r="BL216" s="33">
        <v>-476</v>
      </c>
      <c r="BM216" s="33">
        <v>4014</v>
      </c>
      <c r="BN216" s="34">
        <v>20.75</v>
      </c>
      <c r="BO216" s="33">
        <v>57</v>
      </c>
      <c r="BP216" s="33">
        <v>35</v>
      </c>
      <c r="BQ216" s="33">
        <v>-6874</v>
      </c>
      <c r="BR216" s="35">
        <v>6683</v>
      </c>
      <c r="BS216" s="35">
        <v>184</v>
      </c>
      <c r="BT216" s="35">
        <v>166</v>
      </c>
      <c r="BU216" s="36">
        <v>3.9</v>
      </c>
      <c r="BV216" s="36">
        <v>22.1</v>
      </c>
      <c r="BW216" s="36">
        <v>9.5</v>
      </c>
      <c r="BX216" s="36">
        <v>2</v>
      </c>
      <c r="BY216" s="36">
        <v>10.4</v>
      </c>
      <c r="BZ216" s="36">
        <v>90.4</v>
      </c>
      <c r="CA216" s="37">
        <v>64.7</v>
      </c>
      <c r="CB216" s="37">
        <v>33.9</v>
      </c>
      <c r="CC216" s="38">
        <v>114</v>
      </c>
      <c r="CD216" s="38">
        <v>990</v>
      </c>
      <c r="CE216" s="38">
        <v>1</v>
      </c>
      <c r="CF216" s="38">
        <v>103</v>
      </c>
      <c r="CG216" s="38">
        <v>6</v>
      </c>
      <c r="CH216" s="38">
        <v>1504</v>
      </c>
      <c r="CI216" s="37">
        <v>36.1</v>
      </c>
      <c r="CJ216" s="37">
        <v>5.9</v>
      </c>
      <c r="CK216" s="37">
        <v>0.1</v>
      </c>
      <c r="CL216" s="39" t="s">
        <v>1452</v>
      </c>
    </row>
    <row r="217" spans="1:90">
      <c r="A217" s="42"/>
      <c r="B217" s="21" t="s">
        <v>1653</v>
      </c>
      <c r="C217" s="22" t="s">
        <v>1653</v>
      </c>
      <c r="D217" s="23" t="s">
        <v>382</v>
      </c>
      <c r="E217" s="23" t="s">
        <v>1654</v>
      </c>
      <c r="F217" s="24" t="s">
        <v>1655</v>
      </c>
      <c r="G217" s="23" t="s">
        <v>1656</v>
      </c>
      <c r="H217" s="23" t="s">
        <v>1657</v>
      </c>
      <c r="I217" s="25" t="s">
        <v>1658</v>
      </c>
      <c r="J217" s="26">
        <v>62.624750400000003</v>
      </c>
      <c r="K217" s="27">
        <v>26.825654700000001</v>
      </c>
      <c r="L217" s="26">
        <v>3284</v>
      </c>
      <c r="M217" s="26">
        <v>8.1</v>
      </c>
      <c r="N217" s="26">
        <v>13.2</v>
      </c>
      <c r="O217" s="26">
        <v>16.8</v>
      </c>
      <c r="P217" s="26">
        <v>43.1</v>
      </c>
      <c r="Q217" s="26">
        <v>6.7</v>
      </c>
      <c r="R217" s="26">
        <v>7.9</v>
      </c>
      <c r="S217" s="26">
        <v>0</v>
      </c>
      <c r="T217" s="26">
        <v>4.3</v>
      </c>
      <c r="U217" s="26">
        <v>0</v>
      </c>
      <c r="V217" s="26">
        <v>0</v>
      </c>
      <c r="W217" s="26">
        <v>0</v>
      </c>
      <c r="X217" s="26">
        <v>0</v>
      </c>
      <c r="Y217" s="26">
        <v>0</v>
      </c>
      <c r="Z217" s="26">
        <v>0</v>
      </c>
      <c r="AA217" s="26">
        <v>0</v>
      </c>
      <c r="AB217" s="26">
        <v>0</v>
      </c>
      <c r="AC217" s="26">
        <v>0</v>
      </c>
      <c r="AD217" s="26">
        <v>1</v>
      </c>
      <c r="AE217" s="26">
        <v>3</v>
      </c>
      <c r="AF217" s="26">
        <v>4</v>
      </c>
      <c r="AG217" s="26">
        <v>10</v>
      </c>
      <c r="AH217" s="26">
        <v>1</v>
      </c>
      <c r="AI217" s="26">
        <v>1</v>
      </c>
      <c r="AJ217" s="26">
        <v>0</v>
      </c>
      <c r="AK217" s="26">
        <v>1</v>
      </c>
      <c r="AL217" s="26">
        <v>0</v>
      </c>
      <c r="AM217" s="26">
        <v>0</v>
      </c>
      <c r="AN217" s="26">
        <v>0</v>
      </c>
      <c r="AO217" s="26">
        <v>0</v>
      </c>
      <c r="AP217" s="26">
        <v>0</v>
      </c>
      <c r="AQ217" s="26">
        <v>0</v>
      </c>
      <c r="AR217" s="26">
        <v>0</v>
      </c>
      <c r="AS217" s="26">
        <v>0</v>
      </c>
      <c r="AT217" s="28">
        <v>0</v>
      </c>
      <c r="AU217" s="28">
        <v>2</v>
      </c>
      <c r="AV217" s="28">
        <v>2</v>
      </c>
      <c r="AW217" s="28">
        <v>2</v>
      </c>
      <c r="AX217" s="28">
        <v>3</v>
      </c>
      <c r="AY217" s="29">
        <v>62</v>
      </c>
      <c r="AZ217" s="29">
        <v>15.7</v>
      </c>
      <c r="BA217" s="30">
        <v>206</v>
      </c>
      <c r="BB217" s="29">
        <v>-5.5</v>
      </c>
      <c r="BC217" s="29">
        <v>-21.2</v>
      </c>
      <c r="BD217" s="31">
        <v>-8.6999999999999993</v>
      </c>
      <c r="BE217" s="30">
        <v>270</v>
      </c>
      <c r="BF217" s="32">
        <v>88.4</v>
      </c>
      <c r="BG217" s="30">
        <v>79</v>
      </c>
      <c r="BH217" s="30">
        <v>11966</v>
      </c>
      <c r="BI217" s="33">
        <v>3284</v>
      </c>
      <c r="BJ217" s="33">
        <v>212</v>
      </c>
      <c r="BK217" s="33">
        <v>3083</v>
      </c>
      <c r="BL217" s="33">
        <v>307</v>
      </c>
      <c r="BM217" s="33">
        <v>3909</v>
      </c>
      <c r="BN217" s="34">
        <v>22</v>
      </c>
      <c r="BO217" s="33">
        <v>46</v>
      </c>
      <c r="BP217" s="33">
        <v>48</v>
      </c>
      <c r="BQ217" s="33">
        <v>-6349</v>
      </c>
      <c r="BR217" s="35">
        <v>7846</v>
      </c>
      <c r="BS217" s="35">
        <v>180</v>
      </c>
      <c r="BT217" s="35">
        <v>125</v>
      </c>
      <c r="BU217" s="36">
        <v>3.3</v>
      </c>
      <c r="BV217" s="36" t="s">
        <v>128</v>
      </c>
      <c r="BW217" s="36" t="s">
        <v>128</v>
      </c>
      <c r="BX217" s="36">
        <v>0.8</v>
      </c>
      <c r="BY217" s="36">
        <v>9.9</v>
      </c>
      <c r="BZ217" s="36">
        <v>82.4</v>
      </c>
      <c r="CA217" s="37">
        <v>62.6</v>
      </c>
      <c r="CB217" s="37">
        <v>34.4</v>
      </c>
      <c r="CC217" s="38">
        <v>110</v>
      </c>
      <c r="CD217" s="38">
        <v>836</v>
      </c>
      <c r="CE217" s="38">
        <v>1</v>
      </c>
      <c r="CF217" s="38">
        <v>72</v>
      </c>
      <c r="CG217" s="38">
        <v>7</v>
      </c>
      <c r="CH217" s="38">
        <v>1768</v>
      </c>
      <c r="CI217" s="37" t="s">
        <v>128</v>
      </c>
      <c r="CJ217" s="37">
        <v>4.8</v>
      </c>
      <c r="CK217" s="37">
        <v>-0.4</v>
      </c>
      <c r="CL217" s="39" t="s">
        <v>1659</v>
      </c>
    </row>
    <row r="218" spans="1:90">
      <c r="A218" s="42"/>
      <c r="B218" s="21" t="s">
        <v>1660</v>
      </c>
      <c r="C218" s="22" t="s">
        <v>1660</v>
      </c>
      <c r="D218" s="23" t="s">
        <v>382</v>
      </c>
      <c r="E218" s="23" t="s">
        <v>1661</v>
      </c>
      <c r="F218" s="24" t="s">
        <v>1662</v>
      </c>
      <c r="G218" s="23" t="s">
        <v>1663</v>
      </c>
      <c r="H218" s="23" t="s">
        <v>1664</v>
      </c>
      <c r="I218" s="25" t="s">
        <v>1665</v>
      </c>
      <c r="J218" s="26">
        <v>63.4941356</v>
      </c>
      <c r="K218" s="27">
        <v>28.298509299999999</v>
      </c>
      <c r="L218" s="26">
        <v>1711</v>
      </c>
      <c r="M218" s="26">
        <v>2.8</v>
      </c>
      <c r="N218" s="26">
        <v>19.8</v>
      </c>
      <c r="O218" s="26">
        <v>17.399999999999999</v>
      </c>
      <c r="P218" s="26">
        <v>33.700000000000003</v>
      </c>
      <c r="Q218" s="26">
        <v>0</v>
      </c>
      <c r="R218" s="26">
        <v>26.3</v>
      </c>
      <c r="S218" s="26">
        <v>0</v>
      </c>
      <c r="T218" s="26">
        <v>0</v>
      </c>
      <c r="U218" s="26">
        <v>0</v>
      </c>
      <c r="V218" s="26">
        <v>0</v>
      </c>
      <c r="W218" s="26">
        <v>0</v>
      </c>
      <c r="X218" s="26">
        <v>0</v>
      </c>
      <c r="Y218" s="26">
        <v>0</v>
      </c>
      <c r="Z218" s="26">
        <v>0</v>
      </c>
      <c r="AA218" s="26">
        <v>0</v>
      </c>
      <c r="AB218" s="26">
        <v>0</v>
      </c>
      <c r="AC218" s="26">
        <v>0</v>
      </c>
      <c r="AD218" s="26">
        <v>0</v>
      </c>
      <c r="AE218" s="26">
        <v>3</v>
      </c>
      <c r="AF218" s="26">
        <v>3</v>
      </c>
      <c r="AG218" s="26">
        <v>6</v>
      </c>
      <c r="AH218" s="26">
        <v>0</v>
      </c>
      <c r="AI218" s="26">
        <v>5</v>
      </c>
      <c r="AJ218" s="26">
        <v>0</v>
      </c>
      <c r="AK218" s="26">
        <v>0</v>
      </c>
      <c r="AL218" s="26">
        <v>0</v>
      </c>
      <c r="AM218" s="26">
        <v>0</v>
      </c>
      <c r="AN218" s="26">
        <v>0</v>
      </c>
      <c r="AO218" s="26">
        <v>0</v>
      </c>
      <c r="AP218" s="26">
        <v>0</v>
      </c>
      <c r="AQ218" s="26">
        <v>0</v>
      </c>
      <c r="AR218" s="26">
        <v>0</v>
      </c>
      <c r="AS218" s="26">
        <v>0</v>
      </c>
      <c r="AT218" s="28">
        <v>0</v>
      </c>
      <c r="AU218" s="28">
        <v>1</v>
      </c>
      <c r="AV218" s="28">
        <v>1</v>
      </c>
      <c r="AW218" s="28">
        <v>1</v>
      </c>
      <c r="AX218" s="28">
        <v>3</v>
      </c>
      <c r="AY218" s="29">
        <v>53.8</v>
      </c>
      <c r="AZ218" s="29">
        <v>20.9</v>
      </c>
      <c r="BA218" s="30">
        <v>252</v>
      </c>
      <c r="BB218" s="29">
        <v>-8.6</v>
      </c>
      <c r="BC218" s="29">
        <v>-21.5</v>
      </c>
      <c r="BD218" s="31">
        <v>-16.3</v>
      </c>
      <c r="BE218" s="30">
        <v>205</v>
      </c>
      <c r="BF218" s="32">
        <v>96.9</v>
      </c>
      <c r="BG218" s="30">
        <v>51</v>
      </c>
      <c r="BH218" s="30">
        <v>10474</v>
      </c>
      <c r="BI218" s="33">
        <v>3174</v>
      </c>
      <c r="BJ218" s="33">
        <v>752</v>
      </c>
      <c r="BK218" s="33">
        <v>6292</v>
      </c>
      <c r="BL218" s="33">
        <v>-1362</v>
      </c>
      <c r="BM218" s="33">
        <v>4812</v>
      </c>
      <c r="BN218" s="34">
        <v>21</v>
      </c>
      <c r="BO218" s="33">
        <v>51</v>
      </c>
      <c r="BP218" s="33">
        <v>75</v>
      </c>
      <c r="BQ218" s="33">
        <v>-7397</v>
      </c>
      <c r="BR218" s="35">
        <v>10870</v>
      </c>
      <c r="BS218" s="35">
        <v>181</v>
      </c>
      <c r="BT218" s="35">
        <v>161</v>
      </c>
      <c r="BU218" s="36">
        <v>6.7</v>
      </c>
      <c r="BV218" s="36" t="s">
        <v>128</v>
      </c>
      <c r="BW218" s="36" t="s">
        <v>128</v>
      </c>
      <c r="BX218" s="36">
        <v>2</v>
      </c>
      <c r="BY218" s="36">
        <v>8.8000000000000007</v>
      </c>
      <c r="BZ218" s="36">
        <v>87</v>
      </c>
      <c r="CA218" s="37">
        <v>59.4</v>
      </c>
      <c r="CB218" s="37">
        <v>45.6</v>
      </c>
      <c r="CC218" s="38">
        <v>67</v>
      </c>
      <c r="CD218" s="38">
        <v>1099</v>
      </c>
      <c r="CE218" s="38">
        <v>1</v>
      </c>
      <c r="CF218" s="38">
        <v>123</v>
      </c>
      <c r="CG218" s="38">
        <v>3</v>
      </c>
      <c r="CH218" s="38">
        <v>595</v>
      </c>
      <c r="CI218" s="37" t="s">
        <v>128</v>
      </c>
      <c r="CJ218" s="37">
        <v>4.5999999999999996</v>
      </c>
      <c r="CK218" s="37">
        <v>0.2</v>
      </c>
      <c r="CL218" s="39" t="s">
        <v>1666</v>
      </c>
    </row>
    <row r="219" spans="1:90">
      <c r="A219" s="42"/>
      <c r="B219" s="21" t="s">
        <v>1822</v>
      </c>
      <c r="C219" s="22" t="s">
        <v>1822</v>
      </c>
      <c r="D219" s="23" t="s">
        <v>382</v>
      </c>
      <c r="E219" s="23" t="s">
        <v>1823</v>
      </c>
      <c r="F219" s="24" t="s">
        <v>1824</v>
      </c>
      <c r="G219" s="23" t="s">
        <v>1825</v>
      </c>
      <c r="H219" s="23" t="s">
        <v>1826</v>
      </c>
      <c r="I219" s="25" t="s">
        <v>1827</v>
      </c>
      <c r="J219" s="26">
        <v>63.073051800000002</v>
      </c>
      <c r="K219" s="27">
        <v>27.6586392</v>
      </c>
      <c r="L219" s="26">
        <v>21752</v>
      </c>
      <c r="M219" s="26">
        <v>14.7</v>
      </c>
      <c r="N219" s="26">
        <v>18.5</v>
      </c>
      <c r="O219" s="26">
        <v>15</v>
      </c>
      <c r="P219" s="26">
        <v>37.1</v>
      </c>
      <c r="Q219" s="26">
        <v>4.2</v>
      </c>
      <c r="R219" s="26">
        <v>7.7</v>
      </c>
      <c r="S219" s="26">
        <v>0</v>
      </c>
      <c r="T219" s="26">
        <v>2.8</v>
      </c>
      <c r="U219" s="26">
        <v>0</v>
      </c>
      <c r="V219" s="26">
        <v>0</v>
      </c>
      <c r="W219" s="26">
        <v>0</v>
      </c>
      <c r="X219" s="26">
        <v>0</v>
      </c>
      <c r="Y219" s="26">
        <v>0</v>
      </c>
      <c r="Z219" s="26">
        <v>0</v>
      </c>
      <c r="AA219" s="26">
        <v>0</v>
      </c>
      <c r="AB219" s="26">
        <v>0.2</v>
      </c>
      <c r="AC219" s="26">
        <v>0</v>
      </c>
      <c r="AD219" s="26">
        <v>6</v>
      </c>
      <c r="AE219" s="26">
        <v>8</v>
      </c>
      <c r="AF219" s="26">
        <v>7</v>
      </c>
      <c r="AG219" s="26">
        <v>17</v>
      </c>
      <c r="AH219" s="26">
        <v>1</v>
      </c>
      <c r="AI219" s="26">
        <v>3</v>
      </c>
      <c r="AJ219" s="26">
        <v>0</v>
      </c>
      <c r="AK219" s="26">
        <v>1</v>
      </c>
      <c r="AL219" s="26">
        <v>0</v>
      </c>
      <c r="AM219" s="26">
        <v>0</v>
      </c>
      <c r="AN219" s="26">
        <v>0</v>
      </c>
      <c r="AO219" s="26">
        <v>0</v>
      </c>
      <c r="AP219" s="26">
        <v>0</v>
      </c>
      <c r="AQ219" s="26">
        <v>0</v>
      </c>
      <c r="AR219" s="26">
        <v>0</v>
      </c>
      <c r="AS219" s="26">
        <v>0</v>
      </c>
      <c r="AT219" s="28">
        <v>0</v>
      </c>
      <c r="AU219" s="28">
        <v>5</v>
      </c>
      <c r="AV219" s="28">
        <v>3</v>
      </c>
      <c r="AW219" s="28">
        <v>3</v>
      </c>
      <c r="AX219" s="28">
        <v>3</v>
      </c>
      <c r="AY219" s="29">
        <v>71.900000000000006</v>
      </c>
      <c r="AZ219" s="29">
        <v>11</v>
      </c>
      <c r="BA219" s="30">
        <v>139</v>
      </c>
      <c r="BB219" s="29">
        <v>3.5</v>
      </c>
      <c r="BC219" s="29">
        <v>-16.5</v>
      </c>
      <c r="BD219" s="31">
        <v>4.0999999999999996</v>
      </c>
      <c r="BE219" s="30">
        <v>373</v>
      </c>
      <c r="BF219" s="32">
        <v>76.900000000000006</v>
      </c>
      <c r="BG219" s="30">
        <v>48</v>
      </c>
      <c r="BH219" s="30">
        <v>16398</v>
      </c>
      <c r="BI219" s="33">
        <v>3945</v>
      </c>
      <c r="BJ219" s="33">
        <v>249</v>
      </c>
      <c r="BK219" s="33">
        <v>2693</v>
      </c>
      <c r="BL219" s="33">
        <v>-62</v>
      </c>
      <c r="BM219" s="33">
        <v>1203</v>
      </c>
      <c r="BN219" s="34">
        <v>21.25</v>
      </c>
      <c r="BO219" s="33">
        <v>46</v>
      </c>
      <c r="BP219" s="33">
        <v>58</v>
      </c>
      <c r="BQ219" s="33">
        <v>-4854</v>
      </c>
      <c r="BR219" s="35">
        <v>5381</v>
      </c>
      <c r="BS219" s="35">
        <v>109</v>
      </c>
      <c r="BT219" s="35">
        <v>122</v>
      </c>
      <c r="BU219" s="36">
        <v>2</v>
      </c>
      <c r="BV219" s="36">
        <v>16.8</v>
      </c>
      <c r="BW219" s="36">
        <v>14.4</v>
      </c>
      <c r="BX219" s="36">
        <v>1.1000000000000001</v>
      </c>
      <c r="BY219" s="36">
        <v>7</v>
      </c>
      <c r="BZ219" s="36">
        <v>61.8</v>
      </c>
      <c r="CA219" s="37">
        <v>56.3</v>
      </c>
      <c r="CB219" s="37">
        <v>9.4</v>
      </c>
      <c r="CC219" s="38">
        <v>69</v>
      </c>
      <c r="CD219" s="38">
        <v>1038</v>
      </c>
      <c r="CE219" s="38">
        <v>2</v>
      </c>
      <c r="CF219" s="38">
        <v>78</v>
      </c>
      <c r="CG219" s="38">
        <v>6</v>
      </c>
      <c r="CH219" s="38">
        <v>1000</v>
      </c>
      <c r="CI219" s="37">
        <v>32.4</v>
      </c>
      <c r="CJ219" s="37">
        <v>3.6</v>
      </c>
      <c r="CK219" s="37">
        <v>-0.2</v>
      </c>
      <c r="CL219" s="39" t="s">
        <v>1828</v>
      </c>
    </row>
    <row r="220" spans="1:90">
      <c r="A220" s="42"/>
      <c r="B220" s="21" t="s">
        <v>1873</v>
      </c>
      <c r="C220" s="22" t="s">
        <v>1873</v>
      </c>
      <c r="D220" s="23" t="s">
        <v>382</v>
      </c>
      <c r="E220" s="23" t="s">
        <v>1874</v>
      </c>
      <c r="F220" s="24" t="s">
        <v>1875</v>
      </c>
      <c r="G220" s="23" t="s">
        <v>1876</v>
      </c>
      <c r="H220" s="23" t="s">
        <v>1877</v>
      </c>
      <c r="I220" s="25" t="s">
        <v>1878</v>
      </c>
      <c r="J220" s="26">
        <v>63.668443400000001</v>
      </c>
      <c r="K220" s="27">
        <v>27.522530799999998</v>
      </c>
      <c r="L220" s="26">
        <v>4190</v>
      </c>
      <c r="M220" s="26">
        <v>6.7</v>
      </c>
      <c r="N220" s="26">
        <v>16.100000000000001</v>
      </c>
      <c r="O220" s="26">
        <v>19.5</v>
      </c>
      <c r="P220" s="26">
        <v>44.2</v>
      </c>
      <c r="Q220" s="26">
        <v>0</v>
      </c>
      <c r="R220" s="26">
        <v>7.7</v>
      </c>
      <c r="S220" s="26">
        <v>0</v>
      </c>
      <c r="T220" s="26">
        <v>3.7</v>
      </c>
      <c r="U220" s="26">
        <v>0</v>
      </c>
      <c r="V220" s="26">
        <v>0</v>
      </c>
      <c r="W220" s="26">
        <v>0</v>
      </c>
      <c r="X220" s="26">
        <v>0</v>
      </c>
      <c r="Y220" s="26">
        <v>0</v>
      </c>
      <c r="Z220" s="26">
        <v>0</v>
      </c>
      <c r="AA220" s="26">
        <v>2.2000000000000002</v>
      </c>
      <c r="AB220" s="26">
        <v>0</v>
      </c>
      <c r="AC220" s="26">
        <v>0</v>
      </c>
      <c r="AD220" s="26">
        <v>2</v>
      </c>
      <c r="AE220" s="26">
        <v>4</v>
      </c>
      <c r="AF220" s="26">
        <v>5</v>
      </c>
      <c r="AG220" s="26">
        <v>13</v>
      </c>
      <c r="AH220" s="26">
        <v>0</v>
      </c>
      <c r="AI220" s="26">
        <v>2</v>
      </c>
      <c r="AJ220" s="26">
        <v>0</v>
      </c>
      <c r="AK220" s="26">
        <v>1</v>
      </c>
      <c r="AL220" s="26">
        <v>0</v>
      </c>
      <c r="AM220" s="26">
        <v>0</v>
      </c>
      <c r="AN220" s="26">
        <v>0</v>
      </c>
      <c r="AO220" s="26">
        <v>0</v>
      </c>
      <c r="AP220" s="26">
        <v>0</v>
      </c>
      <c r="AQ220" s="26">
        <v>0</v>
      </c>
      <c r="AR220" s="26">
        <v>0</v>
      </c>
      <c r="AS220" s="26">
        <v>0</v>
      </c>
      <c r="AT220" s="28">
        <v>0</v>
      </c>
      <c r="AU220" s="28">
        <v>1</v>
      </c>
      <c r="AV220" s="28">
        <v>4</v>
      </c>
      <c r="AW220" s="28">
        <v>2</v>
      </c>
      <c r="AX220" s="28">
        <v>2</v>
      </c>
      <c r="AY220" s="29">
        <v>59.6</v>
      </c>
      <c r="AZ220" s="29">
        <v>20.6</v>
      </c>
      <c r="BA220" s="30">
        <v>201</v>
      </c>
      <c r="BB220" s="29">
        <v>-10.3</v>
      </c>
      <c r="BC220" s="29">
        <v>-30.3</v>
      </c>
      <c r="BD220" s="31">
        <v>-14.8</v>
      </c>
      <c r="BE220" s="30">
        <v>250</v>
      </c>
      <c r="BF220" s="32">
        <v>83.8</v>
      </c>
      <c r="BG220" s="30">
        <v>57</v>
      </c>
      <c r="BH220" s="30">
        <v>11294</v>
      </c>
      <c r="BI220" s="33">
        <v>3096</v>
      </c>
      <c r="BJ220" s="33">
        <v>432</v>
      </c>
      <c r="BK220" s="33">
        <v>2117</v>
      </c>
      <c r="BL220" s="33">
        <v>65</v>
      </c>
      <c r="BM220" s="33">
        <v>3429</v>
      </c>
      <c r="BN220" s="34">
        <v>20.5</v>
      </c>
      <c r="BO220" s="33">
        <v>52</v>
      </c>
      <c r="BP220" s="33">
        <v>37</v>
      </c>
      <c r="BQ220" s="33">
        <v>-6135</v>
      </c>
      <c r="BR220" s="35">
        <v>11498</v>
      </c>
      <c r="BS220" s="35">
        <v>126</v>
      </c>
      <c r="BT220" s="35">
        <v>132</v>
      </c>
      <c r="BU220" s="36">
        <v>3.3</v>
      </c>
      <c r="BV220" s="36" t="s">
        <v>128</v>
      </c>
      <c r="BW220" s="36" t="s">
        <v>128</v>
      </c>
      <c r="BX220" s="36">
        <v>1.5</v>
      </c>
      <c r="BY220" s="36">
        <v>10.199999999999999</v>
      </c>
      <c r="BZ220" s="36">
        <v>73.2</v>
      </c>
      <c r="CA220" s="37">
        <v>61</v>
      </c>
      <c r="CB220" s="37">
        <v>29.6</v>
      </c>
      <c r="CC220" s="38">
        <v>102</v>
      </c>
      <c r="CD220" s="38">
        <v>798</v>
      </c>
      <c r="CE220" s="38">
        <v>1</v>
      </c>
      <c r="CF220" s="38">
        <v>88</v>
      </c>
      <c r="CG220" s="38">
        <v>6</v>
      </c>
      <c r="CH220" s="38">
        <v>905</v>
      </c>
      <c r="CI220" s="37" t="s">
        <v>128</v>
      </c>
      <c r="CJ220" s="37">
        <v>8.1</v>
      </c>
      <c r="CK220" s="37">
        <v>-1.2</v>
      </c>
      <c r="CL220" s="39" t="s">
        <v>1879</v>
      </c>
    </row>
    <row r="221" spans="1:90">
      <c r="A221" s="42"/>
      <c r="B221" s="21" t="s">
        <v>1901</v>
      </c>
      <c r="C221" s="22" t="s">
        <v>1901</v>
      </c>
      <c r="D221" s="23" t="s">
        <v>382</v>
      </c>
      <c r="E221" s="23" t="s">
        <v>1902</v>
      </c>
      <c r="F221" s="24" t="s">
        <v>1903</v>
      </c>
      <c r="G221" s="23" t="s">
        <v>1904</v>
      </c>
      <c r="H221" s="23" t="s">
        <v>1905</v>
      </c>
      <c r="I221" s="25" t="s">
        <v>1906</v>
      </c>
      <c r="J221" s="26">
        <v>62.625883199999997</v>
      </c>
      <c r="K221" s="27">
        <v>27.118848100000001</v>
      </c>
      <c r="L221" s="26">
        <v>7318</v>
      </c>
      <c r="M221" s="26">
        <v>10.6</v>
      </c>
      <c r="N221" s="26">
        <v>13.9</v>
      </c>
      <c r="O221" s="26">
        <v>12.9</v>
      </c>
      <c r="P221" s="26">
        <v>40.299999999999997</v>
      </c>
      <c r="Q221" s="26">
        <v>1.3</v>
      </c>
      <c r="R221" s="26">
        <v>14.3</v>
      </c>
      <c r="S221" s="26">
        <v>0</v>
      </c>
      <c r="T221" s="26">
        <v>6.8</v>
      </c>
      <c r="U221" s="26">
        <v>0</v>
      </c>
      <c r="V221" s="26">
        <v>0</v>
      </c>
      <c r="W221" s="26">
        <v>0</v>
      </c>
      <c r="X221" s="26">
        <v>0</v>
      </c>
      <c r="Y221" s="26">
        <v>0</v>
      </c>
      <c r="Z221" s="26">
        <v>0</v>
      </c>
      <c r="AA221" s="26">
        <v>0</v>
      </c>
      <c r="AB221" s="26">
        <v>0</v>
      </c>
      <c r="AC221" s="26">
        <v>0</v>
      </c>
      <c r="AD221" s="26">
        <v>3</v>
      </c>
      <c r="AE221" s="26">
        <v>4</v>
      </c>
      <c r="AF221" s="26">
        <v>3</v>
      </c>
      <c r="AG221" s="26">
        <v>11</v>
      </c>
      <c r="AH221" s="26">
        <v>0</v>
      </c>
      <c r="AI221" s="26">
        <v>4</v>
      </c>
      <c r="AJ221" s="26">
        <v>0</v>
      </c>
      <c r="AK221" s="26">
        <v>2</v>
      </c>
      <c r="AL221" s="26">
        <v>0</v>
      </c>
      <c r="AM221" s="26">
        <v>0</v>
      </c>
      <c r="AN221" s="26">
        <v>0</v>
      </c>
      <c r="AO221" s="26">
        <v>0</v>
      </c>
      <c r="AP221" s="26">
        <v>0</v>
      </c>
      <c r="AQ221" s="26">
        <v>0</v>
      </c>
      <c r="AR221" s="26">
        <v>0</v>
      </c>
      <c r="AS221" s="26">
        <v>0</v>
      </c>
      <c r="AT221" s="28">
        <v>0</v>
      </c>
      <c r="AU221" s="28">
        <v>3</v>
      </c>
      <c r="AV221" s="28">
        <v>2</v>
      </c>
      <c r="AW221" s="28">
        <v>1</v>
      </c>
      <c r="AX221" s="28">
        <v>2</v>
      </c>
      <c r="AY221" s="29">
        <v>65</v>
      </c>
      <c r="AZ221" s="29">
        <v>13.4</v>
      </c>
      <c r="BA221" s="30">
        <v>180</v>
      </c>
      <c r="BB221" s="29">
        <v>-3.7</v>
      </c>
      <c r="BC221" s="29">
        <v>-16.5</v>
      </c>
      <c r="BD221" s="31">
        <v>-3.3</v>
      </c>
      <c r="BE221" s="30">
        <v>282</v>
      </c>
      <c r="BF221" s="32">
        <v>91</v>
      </c>
      <c r="BG221" s="30">
        <v>67</v>
      </c>
      <c r="BH221" s="30">
        <v>12945</v>
      </c>
      <c r="BI221" s="33">
        <v>3345</v>
      </c>
      <c r="BJ221" s="33">
        <v>225</v>
      </c>
      <c r="BK221" s="33">
        <v>4431</v>
      </c>
      <c r="BL221" s="33">
        <v>573</v>
      </c>
      <c r="BM221" s="33">
        <v>3109</v>
      </c>
      <c r="BN221" s="34">
        <v>21.75</v>
      </c>
      <c r="BO221" s="33">
        <v>42</v>
      </c>
      <c r="BP221" s="33">
        <v>67</v>
      </c>
      <c r="BQ221" s="33">
        <v>-5899</v>
      </c>
      <c r="BR221" s="35">
        <v>10331</v>
      </c>
      <c r="BS221" s="35">
        <v>199</v>
      </c>
      <c r="BT221" s="35">
        <v>133</v>
      </c>
      <c r="BU221" s="36">
        <v>2.9</v>
      </c>
      <c r="BV221" s="36">
        <v>19.3</v>
      </c>
      <c r="BW221" s="36">
        <v>20.2</v>
      </c>
      <c r="BX221" s="36">
        <v>1.8</v>
      </c>
      <c r="BY221" s="36">
        <v>14.4</v>
      </c>
      <c r="BZ221" s="36">
        <v>74.400000000000006</v>
      </c>
      <c r="CA221" s="37">
        <v>56.7</v>
      </c>
      <c r="CB221" s="37">
        <v>22.4</v>
      </c>
      <c r="CC221" s="38">
        <v>76</v>
      </c>
      <c r="CD221" s="38">
        <v>801</v>
      </c>
      <c r="CE221" s="38">
        <v>1</v>
      </c>
      <c r="CF221" s="38">
        <v>82</v>
      </c>
      <c r="CG221" s="38">
        <v>9</v>
      </c>
      <c r="CH221" s="38">
        <v>1112</v>
      </c>
      <c r="CI221" s="37">
        <v>34.4</v>
      </c>
      <c r="CJ221" s="37">
        <v>6.2</v>
      </c>
      <c r="CK221" s="37">
        <v>0.1</v>
      </c>
      <c r="CL221" s="39" t="s">
        <v>1907</v>
      </c>
    </row>
    <row r="222" spans="1:90">
      <c r="A222" s="42"/>
      <c r="B222" s="21" t="s">
        <v>1959</v>
      </c>
      <c r="C222" s="22" t="s">
        <v>1959</v>
      </c>
      <c r="D222" s="23" t="s">
        <v>382</v>
      </c>
      <c r="E222" s="23" t="s">
        <v>1960</v>
      </c>
      <c r="F222" s="24" t="s">
        <v>1961</v>
      </c>
      <c r="G222" s="23" t="s">
        <v>1962</v>
      </c>
      <c r="H222" s="23" t="s">
        <v>1963</v>
      </c>
      <c r="I222" s="25" t="s">
        <v>1964</v>
      </c>
      <c r="J222" s="26">
        <v>62.955968499999997</v>
      </c>
      <c r="K222" s="27">
        <v>26.7578964</v>
      </c>
      <c r="L222" s="26">
        <v>1612</v>
      </c>
      <c r="M222" s="26">
        <v>13.7</v>
      </c>
      <c r="N222" s="26">
        <v>11.2</v>
      </c>
      <c r="O222" s="26">
        <v>22.9</v>
      </c>
      <c r="P222" s="26">
        <v>50.3</v>
      </c>
      <c r="Q222" s="26">
        <v>2</v>
      </c>
      <c r="R222" s="26">
        <v>0</v>
      </c>
      <c r="S222" s="26">
        <v>0</v>
      </c>
      <c r="T222" s="26">
        <v>0</v>
      </c>
      <c r="U222" s="26">
        <v>0</v>
      </c>
      <c r="V222" s="26">
        <v>0</v>
      </c>
      <c r="W222" s="26">
        <v>0</v>
      </c>
      <c r="X222" s="26">
        <v>0</v>
      </c>
      <c r="Y222" s="26">
        <v>0</v>
      </c>
      <c r="Z222" s="26">
        <v>0</v>
      </c>
      <c r="AA222" s="26">
        <v>0</v>
      </c>
      <c r="AB222" s="26">
        <v>0</v>
      </c>
      <c r="AC222" s="26">
        <v>0</v>
      </c>
      <c r="AD222" s="26">
        <v>2</v>
      </c>
      <c r="AE222" s="26">
        <v>2</v>
      </c>
      <c r="AF222" s="26">
        <v>4</v>
      </c>
      <c r="AG222" s="26">
        <v>9</v>
      </c>
      <c r="AH222" s="26">
        <v>0</v>
      </c>
      <c r="AI222" s="26">
        <v>0</v>
      </c>
      <c r="AJ222" s="26">
        <v>0</v>
      </c>
      <c r="AK222" s="26">
        <v>0</v>
      </c>
      <c r="AL222" s="26">
        <v>0</v>
      </c>
      <c r="AM222" s="26">
        <v>0</v>
      </c>
      <c r="AN222" s="26">
        <v>0</v>
      </c>
      <c r="AO222" s="26">
        <v>0</v>
      </c>
      <c r="AP222" s="26">
        <v>0</v>
      </c>
      <c r="AQ222" s="26">
        <v>0</v>
      </c>
      <c r="AR222" s="26">
        <v>0</v>
      </c>
      <c r="AS222" s="26">
        <v>0</v>
      </c>
      <c r="AT222" s="28">
        <v>0</v>
      </c>
      <c r="AU222" s="28">
        <v>2</v>
      </c>
      <c r="AV222" s="28">
        <v>3</v>
      </c>
      <c r="AW222" s="28">
        <v>2</v>
      </c>
      <c r="AX222" s="28">
        <v>3.5</v>
      </c>
      <c r="AY222" s="29">
        <v>63.8</v>
      </c>
      <c r="AZ222" s="29">
        <v>14.4</v>
      </c>
      <c r="BA222" s="30">
        <v>178</v>
      </c>
      <c r="BB222" s="29">
        <v>-5.5</v>
      </c>
      <c r="BC222" s="29">
        <v>-33.700000000000003</v>
      </c>
      <c r="BD222" s="31">
        <v>-10.7</v>
      </c>
      <c r="BE222" s="30">
        <v>249</v>
      </c>
      <c r="BF222" s="32">
        <v>71.099999999999994</v>
      </c>
      <c r="BG222" s="30">
        <v>82</v>
      </c>
      <c r="BH222" s="30">
        <v>10886</v>
      </c>
      <c r="BI222" s="33">
        <v>2689</v>
      </c>
      <c r="BJ222" s="33">
        <v>257</v>
      </c>
      <c r="BK222" s="33">
        <v>2310</v>
      </c>
      <c r="BL222" s="33">
        <v>-301</v>
      </c>
      <c r="BM222" s="33">
        <v>3878</v>
      </c>
      <c r="BN222" s="34">
        <v>20.75</v>
      </c>
      <c r="BO222" s="33">
        <v>63</v>
      </c>
      <c r="BP222" s="33">
        <v>40</v>
      </c>
      <c r="BQ222" s="33">
        <v>-6649</v>
      </c>
      <c r="BR222" s="35">
        <v>9071</v>
      </c>
      <c r="BS222" s="35">
        <v>152</v>
      </c>
      <c r="BT222" s="35">
        <v>126</v>
      </c>
      <c r="BU222" s="36">
        <v>4.5</v>
      </c>
      <c r="BV222" s="36" t="s">
        <v>128</v>
      </c>
      <c r="BW222" s="36" t="s">
        <v>128</v>
      </c>
      <c r="BX222" s="36">
        <v>1</v>
      </c>
      <c r="BY222" s="36">
        <v>8.9</v>
      </c>
      <c r="BZ222" s="36">
        <v>73.3</v>
      </c>
      <c r="CA222" s="37">
        <v>62.5</v>
      </c>
      <c r="CB222" s="37">
        <v>37.200000000000003</v>
      </c>
      <c r="CC222" s="38">
        <v>116</v>
      </c>
      <c r="CD222" s="38">
        <v>831</v>
      </c>
      <c r="CE222" s="38">
        <v>0</v>
      </c>
      <c r="CF222" s="38">
        <v>106</v>
      </c>
      <c r="CG222" s="38">
        <v>3</v>
      </c>
      <c r="CH222" s="38">
        <v>956</v>
      </c>
      <c r="CI222" s="37" t="s">
        <v>128</v>
      </c>
      <c r="CJ222" s="37">
        <v>7.4</v>
      </c>
      <c r="CK222" s="37">
        <v>0</v>
      </c>
      <c r="CL222" s="39" t="s">
        <v>1965</v>
      </c>
    </row>
    <row r="223" spans="1:90">
      <c r="A223" s="42"/>
      <c r="B223" s="21" t="s">
        <v>2017</v>
      </c>
      <c r="C223" s="22" t="s">
        <v>2017</v>
      </c>
      <c r="D223" s="23" t="s">
        <v>382</v>
      </c>
      <c r="E223" s="23" t="s">
        <v>2018</v>
      </c>
      <c r="F223" s="24" t="s">
        <v>2019</v>
      </c>
      <c r="G223" s="23" t="s">
        <v>2020</v>
      </c>
      <c r="H223" s="23" t="s">
        <v>2021</v>
      </c>
      <c r="I223" s="25" t="s">
        <v>2022</v>
      </c>
      <c r="J223" s="26">
        <v>62.8108559</v>
      </c>
      <c r="K223" s="27">
        <v>28.490466399999999</v>
      </c>
      <c r="L223" s="26">
        <v>2634</v>
      </c>
      <c r="M223" s="26">
        <v>12.2</v>
      </c>
      <c r="N223" s="26">
        <v>12.3</v>
      </c>
      <c r="O223" s="26">
        <v>12</v>
      </c>
      <c r="P223" s="26">
        <v>45</v>
      </c>
      <c r="Q223" s="26">
        <v>1.8</v>
      </c>
      <c r="R223" s="26">
        <v>11.8</v>
      </c>
      <c r="S223" s="26">
        <v>0</v>
      </c>
      <c r="T223" s="26">
        <v>4.8</v>
      </c>
      <c r="U223" s="26">
        <v>0</v>
      </c>
      <c r="V223" s="26">
        <v>0</v>
      </c>
      <c r="W223" s="26">
        <v>0</v>
      </c>
      <c r="X223" s="26">
        <v>0</v>
      </c>
      <c r="Y223" s="26">
        <v>0</v>
      </c>
      <c r="Z223" s="26">
        <v>0</v>
      </c>
      <c r="AA223" s="26">
        <v>0</v>
      </c>
      <c r="AB223" s="26">
        <v>0</v>
      </c>
      <c r="AC223" s="26">
        <v>0</v>
      </c>
      <c r="AD223" s="26">
        <v>2</v>
      </c>
      <c r="AE223" s="26">
        <v>3</v>
      </c>
      <c r="AF223" s="26">
        <v>2</v>
      </c>
      <c r="AG223" s="26">
        <v>11</v>
      </c>
      <c r="AH223" s="26">
        <v>0</v>
      </c>
      <c r="AI223" s="26">
        <v>2</v>
      </c>
      <c r="AJ223" s="26">
        <v>0</v>
      </c>
      <c r="AK223" s="26">
        <v>1</v>
      </c>
      <c r="AL223" s="26">
        <v>0</v>
      </c>
      <c r="AM223" s="26">
        <v>0</v>
      </c>
      <c r="AN223" s="26">
        <v>0</v>
      </c>
      <c r="AO223" s="26">
        <v>0</v>
      </c>
      <c r="AP223" s="26">
        <v>0</v>
      </c>
      <c r="AQ223" s="26">
        <v>0</v>
      </c>
      <c r="AR223" s="26">
        <v>0</v>
      </c>
      <c r="AS223" s="26">
        <v>0</v>
      </c>
      <c r="AT223" s="28">
        <v>0</v>
      </c>
      <c r="AU223" s="28">
        <v>1.5</v>
      </c>
      <c r="AV223" s="28">
        <v>3</v>
      </c>
      <c r="AW223" s="28">
        <v>1</v>
      </c>
      <c r="AX223" s="28">
        <v>2</v>
      </c>
      <c r="AY223" s="29">
        <v>56.1</v>
      </c>
      <c r="AZ223" s="29">
        <v>17.7</v>
      </c>
      <c r="BA223" s="30">
        <v>221</v>
      </c>
      <c r="BB223" s="29">
        <v>-8</v>
      </c>
      <c r="BC223" s="29">
        <v>-31.6</v>
      </c>
      <c r="BD223" s="31">
        <v>-6.1</v>
      </c>
      <c r="BE223" s="30">
        <v>257</v>
      </c>
      <c r="BF223" s="32">
        <v>77.099999999999994</v>
      </c>
      <c r="BG223" s="30">
        <v>62</v>
      </c>
      <c r="BH223" s="30">
        <v>11427</v>
      </c>
      <c r="BI223" s="33">
        <v>3135</v>
      </c>
      <c r="BJ223" s="33">
        <v>296</v>
      </c>
      <c r="BK223" s="33">
        <v>2041</v>
      </c>
      <c r="BL223" s="33">
        <v>-41</v>
      </c>
      <c r="BM223" s="33">
        <v>3534</v>
      </c>
      <c r="BN223" s="34">
        <v>22</v>
      </c>
      <c r="BO223" s="33">
        <v>71</v>
      </c>
      <c r="BP223" s="33">
        <v>35</v>
      </c>
      <c r="BQ223" s="33">
        <v>-6255</v>
      </c>
      <c r="BR223" s="35">
        <v>8483</v>
      </c>
      <c r="BS223" s="35">
        <v>184</v>
      </c>
      <c r="BT223" s="35">
        <v>187</v>
      </c>
      <c r="BU223" s="36">
        <v>4.7</v>
      </c>
      <c r="BV223" s="36" t="s">
        <v>128</v>
      </c>
      <c r="BW223" s="36" t="s">
        <v>128</v>
      </c>
      <c r="BX223" s="36">
        <v>1.5</v>
      </c>
      <c r="BY223" s="36">
        <v>9.5</v>
      </c>
      <c r="BZ223" s="36">
        <v>76</v>
      </c>
      <c r="CA223" s="37">
        <v>59.2</v>
      </c>
      <c r="CB223" s="37">
        <v>32.6</v>
      </c>
      <c r="CC223" s="38">
        <v>88</v>
      </c>
      <c r="CD223" s="38">
        <v>965</v>
      </c>
      <c r="CE223" s="38">
        <v>1</v>
      </c>
      <c r="CF223" s="38">
        <v>33</v>
      </c>
      <c r="CG223" s="38">
        <v>9</v>
      </c>
      <c r="CH223" s="38">
        <v>1425</v>
      </c>
      <c r="CI223" s="37" t="s">
        <v>128</v>
      </c>
      <c r="CJ223" s="37">
        <v>8</v>
      </c>
      <c r="CK223" s="37">
        <v>-1</v>
      </c>
      <c r="CL223" s="39" t="s">
        <v>2023</v>
      </c>
    </row>
    <row r="224" spans="1:90">
      <c r="A224" s="42"/>
      <c r="B224" s="21" t="s">
        <v>2128</v>
      </c>
      <c r="C224" s="22" t="s">
        <v>2128</v>
      </c>
      <c r="D224" s="23" t="s">
        <v>382</v>
      </c>
      <c r="E224" s="23" t="s">
        <v>2129</v>
      </c>
      <c r="F224" s="24" t="s">
        <v>2130</v>
      </c>
      <c r="G224" s="23" t="s">
        <v>2131</v>
      </c>
      <c r="H224" s="23" t="s">
        <v>2132</v>
      </c>
      <c r="I224" s="25" t="s">
        <v>2133</v>
      </c>
      <c r="J224" s="26">
        <v>62.314366900000003</v>
      </c>
      <c r="K224" s="27">
        <v>27.892918099999999</v>
      </c>
      <c r="L224" s="26">
        <v>21424</v>
      </c>
      <c r="M224" s="26">
        <v>18</v>
      </c>
      <c r="N224" s="26">
        <v>36.299999999999997</v>
      </c>
      <c r="O224" s="26">
        <v>9.5</v>
      </c>
      <c r="P224" s="26">
        <v>8</v>
      </c>
      <c r="Q224" s="26">
        <v>0.6</v>
      </c>
      <c r="R224" s="26">
        <v>11.9</v>
      </c>
      <c r="S224" s="26">
        <v>0</v>
      </c>
      <c r="T224" s="26">
        <v>15.7</v>
      </c>
      <c r="U224" s="26">
        <v>0</v>
      </c>
      <c r="V224" s="26">
        <v>0</v>
      </c>
      <c r="W224" s="26">
        <v>0</v>
      </c>
      <c r="X224" s="26">
        <v>0</v>
      </c>
      <c r="Y224" s="26">
        <v>0</v>
      </c>
      <c r="Z224" s="26">
        <v>0</v>
      </c>
      <c r="AA224" s="26">
        <v>0</v>
      </c>
      <c r="AB224" s="26">
        <v>0</v>
      </c>
      <c r="AC224" s="26">
        <v>0</v>
      </c>
      <c r="AD224" s="26">
        <v>8</v>
      </c>
      <c r="AE224" s="26">
        <v>16</v>
      </c>
      <c r="AF224" s="26">
        <v>4</v>
      </c>
      <c r="AG224" s="26">
        <v>3</v>
      </c>
      <c r="AH224" s="26">
        <v>0</v>
      </c>
      <c r="AI224" s="26">
        <v>5</v>
      </c>
      <c r="AJ224" s="26">
        <v>0</v>
      </c>
      <c r="AK224" s="26">
        <v>7</v>
      </c>
      <c r="AL224" s="26">
        <v>0</v>
      </c>
      <c r="AM224" s="26">
        <v>0</v>
      </c>
      <c r="AN224" s="26">
        <v>0</v>
      </c>
      <c r="AO224" s="26">
        <v>0</v>
      </c>
      <c r="AP224" s="26">
        <v>0</v>
      </c>
      <c r="AQ224" s="26">
        <v>0</v>
      </c>
      <c r="AR224" s="26">
        <v>0</v>
      </c>
      <c r="AS224" s="26">
        <v>0</v>
      </c>
      <c r="AT224" s="28">
        <v>0</v>
      </c>
      <c r="AU224" s="28">
        <v>1.5</v>
      </c>
      <c r="AV224" s="28">
        <v>3</v>
      </c>
      <c r="AW224" s="28">
        <v>2</v>
      </c>
      <c r="AX224" s="28">
        <v>3</v>
      </c>
      <c r="AY224" s="29">
        <v>58.5</v>
      </c>
      <c r="AZ224" s="29">
        <v>20.399999999999999</v>
      </c>
      <c r="BA224" s="30">
        <v>194</v>
      </c>
      <c r="BB224" s="29">
        <v>-5.9</v>
      </c>
      <c r="BC224" s="29">
        <v>-25.4</v>
      </c>
      <c r="BD224" s="31">
        <v>-9.6</v>
      </c>
      <c r="BE224" s="30">
        <v>311</v>
      </c>
      <c r="BF224" s="32">
        <v>111.5</v>
      </c>
      <c r="BG224" s="30">
        <v>52</v>
      </c>
      <c r="BH224" s="30">
        <v>15515</v>
      </c>
      <c r="BI224" s="33">
        <v>3698</v>
      </c>
      <c r="BJ224" s="33">
        <v>245</v>
      </c>
      <c r="BK224" s="33">
        <v>2373</v>
      </c>
      <c r="BL224" s="33">
        <v>-42</v>
      </c>
      <c r="BM224" s="33">
        <v>2166</v>
      </c>
      <c r="BN224" s="34">
        <v>21</v>
      </c>
      <c r="BO224" s="33">
        <v>62</v>
      </c>
      <c r="BP224" s="33">
        <v>41</v>
      </c>
      <c r="BQ224" s="33">
        <v>-5546</v>
      </c>
      <c r="BR224" s="35">
        <v>9126</v>
      </c>
      <c r="BS224" s="35">
        <v>139</v>
      </c>
      <c r="BT224" s="35">
        <v>131</v>
      </c>
      <c r="BU224" s="36">
        <v>3.1</v>
      </c>
      <c r="BV224" s="36">
        <v>10.6</v>
      </c>
      <c r="BW224" s="36">
        <v>13.2</v>
      </c>
      <c r="BX224" s="36">
        <v>2.7</v>
      </c>
      <c r="BY224" s="36">
        <v>8.3000000000000007</v>
      </c>
      <c r="BZ224" s="36">
        <v>65.2</v>
      </c>
      <c r="CA224" s="37">
        <v>54.1</v>
      </c>
      <c r="CB224" s="37">
        <v>19.100000000000001</v>
      </c>
      <c r="CC224" s="38">
        <v>157</v>
      </c>
      <c r="CD224" s="38">
        <v>758</v>
      </c>
      <c r="CE224" s="38">
        <v>3</v>
      </c>
      <c r="CF224" s="38">
        <v>135</v>
      </c>
      <c r="CG224" s="38">
        <v>10</v>
      </c>
      <c r="CH224" s="38">
        <v>1364</v>
      </c>
      <c r="CI224" s="37">
        <v>30.1</v>
      </c>
      <c r="CJ224" s="37">
        <v>3.3</v>
      </c>
      <c r="CK224" s="37">
        <v>-0.5</v>
      </c>
      <c r="CL224" s="39" t="s">
        <v>2134</v>
      </c>
    </row>
    <row r="225" spans="1:90">
      <c r="A225" s="42"/>
      <c r="B225" s="21" t="s">
        <v>2142</v>
      </c>
      <c r="C225" s="22" t="s">
        <v>2142</v>
      </c>
      <c r="D225" s="23" t="s">
        <v>382</v>
      </c>
      <c r="E225" s="23" t="s">
        <v>2143</v>
      </c>
      <c r="F225" s="24" t="s">
        <v>2144</v>
      </c>
      <c r="G225" s="23" t="s">
        <v>2145</v>
      </c>
      <c r="H225" s="23" t="s">
        <v>2146</v>
      </c>
      <c r="I225" s="25" t="s">
        <v>2147</v>
      </c>
      <c r="J225" s="26">
        <v>62.930389400000003</v>
      </c>
      <c r="K225" s="27">
        <v>26.409480500000001</v>
      </c>
      <c r="L225" s="26">
        <v>2138</v>
      </c>
      <c r="M225" s="26">
        <v>3.6</v>
      </c>
      <c r="N225" s="26">
        <v>14.3</v>
      </c>
      <c r="O225" s="26">
        <v>15.9</v>
      </c>
      <c r="P225" s="26">
        <v>65.7</v>
      </c>
      <c r="Q225" s="26">
        <v>0</v>
      </c>
      <c r="R225" s="26">
        <v>0</v>
      </c>
      <c r="S225" s="26">
        <v>0</v>
      </c>
      <c r="T225" s="26">
        <v>0.6</v>
      </c>
      <c r="U225" s="26">
        <v>0</v>
      </c>
      <c r="V225" s="26">
        <v>0</v>
      </c>
      <c r="W225" s="26">
        <v>0</v>
      </c>
      <c r="X225" s="26">
        <v>0</v>
      </c>
      <c r="Y225" s="26">
        <v>0</v>
      </c>
      <c r="Z225" s="26">
        <v>0</v>
      </c>
      <c r="AA225" s="26">
        <v>0</v>
      </c>
      <c r="AB225" s="26">
        <v>0</v>
      </c>
      <c r="AC225" s="26">
        <v>0</v>
      </c>
      <c r="AD225" s="26">
        <v>0</v>
      </c>
      <c r="AE225" s="26">
        <v>3</v>
      </c>
      <c r="AF225" s="26">
        <v>3</v>
      </c>
      <c r="AG225" s="26">
        <v>15</v>
      </c>
      <c r="AH225" s="26">
        <v>0</v>
      </c>
      <c r="AI225" s="26">
        <v>0</v>
      </c>
      <c r="AJ225" s="26">
        <v>0</v>
      </c>
      <c r="AK225" s="26">
        <v>0</v>
      </c>
      <c r="AL225" s="26">
        <v>0</v>
      </c>
      <c r="AM225" s="26">
        <v>0</v>
      </c>
      <c r="AN225" s="26">
        <v>0</v>
      </c>
      <c r="AO225" s="26">
        <v>0</v>
      </c>
      <c r="AP225" s="26">
        <v>0</v>
      </c>
      <c r="AQ225" s="26">
        <v>0</v>
      </c>
      <c r="AR225" s="26">
        <v>0</v>
      </c>
      <c r="AS225" s="26">
        <v>0</v>
      </c>
      <c r="AT225" s="28">
        <v>0</v>
      </c>
      <c r="AU225" s="28">
        <v>1</v>
      </c>
      <c r="AV225" s="28">
        <v>3</v>
      </c>
      <c r="AW225" s="28">
        <v>1</v>
      </c>
      <c r="AX225" s="28">
        <v>3</v>
      </c>
      <c r="AY225" s="29">
        <v>62.1</v>
      </c>
      <c r="AZ225" s="29">
        <v>16.5</v>
      </c>
      <c r="BA225" s="30">
        <v>218</v>
      </c>
      <c r="BB225" s="29">
        <v>-11.9</v>
      </c>
      <c r="BC225" s="29">
        <v>-19.8</v>
      </c>
      <c r="BD225" s="31">
        <v>-12.2</v>
      </c>
      <c r="BE225" s="30">
        <v>232</v>
      </c>
      <c r="BF225" s="32">
        <v>88.3</v>
      </c>
      <c r="BG225" s="30">
        <v>74</v>
      </c>
      <c r="BH225" s="30">
        <v>10459</v>
      </c>
      <c r="BI225" s="33">
        <v>2817</v>
      </c>
      <c r="BJ225" s="33">
        <v>256</v>
      </c>
      <c r="BK225" s="33">
        <v>2667</v>
      </c>
      <c r="BL225" s="33">
        <v>-444</v>
      </c>
      <c r="BM225" s="33">
        <v>4661</v>
      </c>
      <c r="BN225" s="34">
        <v>21</v>
      </c>
      <c r="BO225" s="33">
        <v>55</v>
      </c>
      <c r="BP225" s="33">
        <v>42</v>
      </c>
      <c r="BQ225" s="33">
        <v>-7266</v>
      </c>
      <c r="BR225" s="35">
        <v>11491</v>
      </c>
      <c r="BS225" s="35">
        <v>159</v>
      </c>
      <c r="BT225" s="35">
        <v>140</v>
      </c>
      <c r="BU225" s="36">
        <v>4.4000000000000004</v>
      </c>
      <c r="BV225" s="36" t="s">
        <v>128</v>
      </c>
      <c r="BW225" s="36" t="s">
        <v>128</v>
      </c>
      <c r="BX225" s="36">
        <v>0.8</v>
      </c>
      <c r="BY225" s="36">
        <v>10.6</v>
      </c>
      <c r="BZ225" s="36">
        <v>90.9</v>
      </c>
      <c r="CA225" s="37">
        <v>61.8</v>
      </c>
      <c r="CB225" s="37">
        <v>33.200000000000003</v>
      </c>
      <c r="CC225" s="38">
        <v>87</v>
      </c>
      <c r="CD225" s="38">
        <v>858</v>
      </c>
      <c r="CE225" s="38">
        <v>1</v>
      </c>
      <c r="CF225" s="38">
        <v>46</v>
      </c>
      <c r="CG225" s="38">
        <v>4</v>
      </c>
      <c r="CH225" s="38">
        <v>806</v>
      </c>
      <c r="CI225" s="37" t="s">
        <v>128</v>
      </c>
      <c r="CJ225" s="37">
        <v>5.9</v>
      </c>
      <c r="CK225" s="37">
        <v>-0.6</v>
      </c>
      <c r="CL225" s="39" t="s">
        <v>2148</v>
      </c>
    </row>
    <row r="226" spans="1:90">
      <c r="A226" s="42"/>
      <c r="B226" s="21" t="s">
        <v>2164</v>
      </c>
      <c r="C226" s="22" t="s">
        <v>2164</v>
      </c>
      <c r="D226" s="23" t="s">
        <v>382</v>
      </c>
      <c r="E226" s="23" t="s">
        <v>2165</v>
      </c>
      <c r="F226" s="24" t="s">
        <v>2166</v>
      </c>
      <c r="G226" s="23" t="s">
        <v>2167</v>
      </c>
      <c r="H226" s="23" t="s">
        <v>2168</v>
      </c>
      <c r="I226" s="25" t="s">
        <v>2169</v>
      </c>
      <c r="J226" s="26">
        <v>63.742956300000003</v>
      </c>
      <c r="K226" s="27">
        <v>27.0016231</v>
      </c>
      <c r="L226" s="26">
        <v>3733</v>
      </c>
      <c r="M226" s="26">
        <v>3.9</v>
      </c>
      <c r="N226" s="26">
        <v>0</v>
      </c>
      <c r="O226" s="26">
        <v>12.2</v>
      </c>
      <c r="P226" s="26">
        <v>55.5</v>
      </c>
      <c r="Q226" s="26">
        <v>0</v>
      </c>
      <c r="R226" s="26">
        <v>0</v>
      </c>
      <c r="S226" s="26">
        <v>0</v>
      </c>
      <c r="T226" s="26">
        <v>1.8</v>
      </c>
      <c r="U226" s="26">
        <v>0</v>
      </c>
      <c r="V226" s="26">
        <v>0</v>
      </c>
      <c r="W226" s="26">
        <v>0</v>
      </c>
      <c r="X226" s="26">
        <v>0</v>
      </c>
      <c r="Y226" s="26">
        <v>0</v>
      </c>
      <c r="Z226" s="26">
        <v>0</v>
      </c>
      <c r="AA226" s="26">
        <v>0</v>
      </c>
      <c r="AB226" s="26">
        <v>0</v>
      </c>
      <c r="AC226" s="26">
        <v>26.6</v>
      </c>
      <c r="AD226" s="26">
        <v>0</v>
      </c>
      <c r="AE226" s="26">
        <v>0</v>
      </c>
      <c r="AF226" s="26">
        <v>2</v>
      </c>
      <c r="AG226" s="26">
        <v>13</v>
      </c>
      <c r="AH226" s="26">
        <v>0</v>
      </c>
      <c r="AI226" s="26">
        <v>0</v>
      </c>
      <c r="AJ226" s="26">
        <v>0</v>
      </c>
      <c r="AK226" s="26">
        <v>0</v>
      </c>
      <c r="AL226" s="26">
        <v>0</v>
      </c>
      <c r="AM226" s="26">
        <v>0</v>
      </c>
      <c r="AN226" s="26">
        <v>0</v>
      </c>
      <c r="AO226" s="26">
        <v>0</v>
      </c>
      <c r="AP226" s="26">
        <v>0</v>
      </c>
      <c r="AQ226" s="26">
        <v>0</v>
      </c>
      <c r="AR226" s="26">
        <v>0</v>
      </c>
      <c r="AS226" s="26">
        <v>0</v>
      </c>
      <c r="AT226" s="28">
        <v>6</v>
      </c>
      <c r="AU226" s="28">
        <v>2.5</v>
      </c>
      <c r="AV226" s="28">
        <v>3</v>
      </c>
      <c r="AW226" s="28">
        <v>1</v>
      </c>
      <c r="AX226" s="28">
        <v>2</v>
      </c>
      <c r="AY226" s="29">
        <v>67.900000000000006</v>
      </c>
      <c r="AZ226" s="29">
        <v>13.6</v>
      </c>
      <c r="BA226" s="30">
        <v>157</v>
      </c>
      <c r="BB226" s="29">
        <v>-6.3</v>
      </c>
      <c r="BC226" s="29">
        <v>-21.4</v>
      </c>
      <c r="BD226" s="31">
        <v>-6</v>
      </c>
      <c r="BE226" s="30">
        <v>272</v>
      </c>
      <c r="BF226" s="32">
        <v>124.3</v>
      </c>
      <c r="BG226" s="30">
        <v>64</v>
      </c>
      <c r="BH226" s="30">
        <v>11883</v>
      </c>
      <c r="BI226" s="33">
        <v>3329</v>
      </c>
      <c r="BJ226" s="33">
        <v>541</v>
      </c>
      <c r="BK226" s="33">
        <v>1112</v>
      </c>
      <c r="BL226" s="33">
        <v>-758</v>
      </c>
      <c r="BM226" s="33">
        <v>2816</v>
      </c>
      <c r="BN226" s="34">
        <v>21</v>
      </c>
      <c r="BO226" s="33">
        <v>57</v>
      </c>
      <c r="BP226" s="33">
        <v>38</v>
      </c>
      <c r="BQ226" s="33">
        <v>-5900</v>
      </c>
      <c r="BR226" s="35">
        <v>8787</v>
      </c>
      <c r="BS226" s="35">
        <v>130</v>
      </c>
      <c r="BT226" s="35">
        <v>129</v>
      </c>
      <c r="BU226" s="36">
        <v>3.3</v>
      </c>
      <c r="BV226" s="36">
        <v>24.6</v>
      </c>
      <c r="BW226" s="36">
        <v>31.4</v>
      </c>
      <c r="BX226" s="36">
        <v>1</v>
      </c>
      <c r="BY226" s="36">
        <v>8.5</v>
      </c>
      <c r="BZ226" s="36">
        <v>65.900000000000006</v>
      </c>
      <c r="CA226" s="37">
        <v>59.4</v>
      </c>
      <c r="CB226" s="37">
        <v>28.4</v>
      </c>
      <c r="CC226" s="38">
        <v>118</v>
      </c>
      <c r="CD226" s="38">
        <v>1024</v>
      </c>
      <c r="CE226" s="38">
        <v>2</v>
      </c>
      <c r="CF226" s="38">
        <v>52</v>
      </c>
      <c r="CG226" s="38">
        <v>6</v>
      </c>
      <c r="CH226" s="38">
        <v>549</v>
      </c>
      <c r="CI226" s="37">
        <v>39.5</v>
      </c>
      <c r="CJ226" s="37">
        <v>2.4</v>
      </c>
      <c r="CK226" s="37">
        <v>-0.7</v>
      </c>
      <c r="CL226" s="39" t="s">
        <v>2170</v>
      </c>
    </row>
    <row r="227" spans="1:90">
      <c r="A227" s="20">
        <v>50</v>
      </c>
      <c r="B227" s="21" t="s">
        <v>171</v>
      </c>
      <c r="C227" s="22" t="s">
        <v>171</v>
      </c>
      <c r="D227" s="23" t="s">
        <v>172</v>
      </c>
      <c r="E227" s="23" t="s">
        <v>173</v>
      </c>
      <c r="F227" s="24" t="s">
        <v>174</v>
      </c>
      <c r="G227" s="23" t="s">
        <v>175</v>
      </c>
      <c r="H227" s="23" t="s">
        <v>176</v>
      </c>
      <c r="I227" s="25" t="s">
        <v>177</v>
      </c>
      <c r="J227" s="26">
        <v>61.129509300000002</v>
      </c>
      <c r="K227" s="27">
        <v>22.131006200000002</v>
      </c>
      <c r="L227" s="26">
        <v>11976</v>
      </c>
      <c r="M227" s="26">
        <v>15.2</v>
      </c>
      <c r="N227" s="26">
        <v>33.5</v>
      </c>
      <c r="O227" s="26">
        <v>7.5</v>
      </c>
      <c r="P227" s="26">
        <v>28.1</v>
      </c>
      <c r="Q227" s="26">
        <v>2.4</v>
      </c>
      <c r="R227" s="26">
        <v>13</v>
      </c>
      <c r="S227" s="26">
        <v>0</v>
      </c>
      <c r="T227" s="26">
        <v>0</v>
      </c>
      <c r="U227" s="26">
        <v>0</v>
      </c>
      <c r="V227" s="26">
        <v>0</v>
      </c>
      <c r="W227" s="26">
        <v>0</v>
      </c>
      <c r="X227" s="26">
        <v>0</v>
      </c>
      <c r="Y227" s="26">
        <v>0</v>
      </c>
      <c r="Z227" s="26">
        <v>0</v>
      </c>
      <c r="AA227" s="26">
        <v>0</v>
      </c>
      <c r="AB227" s="26">
        <v>0.3</v>
      </c>
      <c r="AC227" s="26">
        <v>0</v>
      </c>
      <c r="AD227" s="26">
        <v>5</v>
      </c>
      <c r="AE227" s="26">
        <v>13</v>
      </c>
      <c r="AF227" s="26">
        <v>2</v>
      </c>
      <c r="AG227" s="26">
        <v>10</v>
      </c>
      <c r="AH227" s="26">
        <v>0</v>
      </c>
      <c r="AI227" s="26">
        <v>5</v>
      </c>
      <c r="AJ227" s="26">
        <v>0</v>
      </c>
      <c r="AK227" s="26">
        <v>0</v>
      </c>
      <c r="AL227" s="26">
        <v>0</v>
      </c>
      <c r="AM227" s="26">
        <v>0</v>
      </c>
      <c r="AN227" s="26">
        <v>0</v>
      </c>
      <c r="AO227" s="26">
        <v>0</v>
      </c>
      <c r="AP227" s="26">
        <v>0</v>
      </c>
      <c r="AQ227" s="26">
        <v>0</v>
      </c>
      <c r="AR227" s="26">
        <v>0</v>
      </c>
      <c r="AS227" s="26">
        <v>0</v>
      </c>
      <c r="AT227" s="28">
        <v>0</v>
      </c>
      <c r="AU227" s="28">
        <v>4</v>
      </c>
      <c r="AV227" s="28">
        <v>3</v>
      </c>
      <c r="AW227" s="28">
        <v>3</v>
      </c>
      <c r="AX227" s="28">
        <v>3</v>
      </c>
      <c r="AY227" s="29">
        <v>72.900000000000006</v>
      </c>
      <c r="AZ227" s="29">
        <v>9.8000000000000007</v>
      </c>
      <c r="BA227" s="30">
        <v>148</v>
      </c>
      <c r="BB227" s="29">
        <v>-4.2</v>
      </c>
      <c r="BC227" s="29">
        <v>-10.6</v>
      </c>
      <c r="BD227" s="31">
        <v>-3.5</v>
      </c>
      <c r="BE227" s="30">
        <v>274</v>
      </c>
      <c r="BF227" s="32">
        <v>105</v>
      </c>
      <c r="BG227" s="30">
        <v>74</v>
      </c>
      <c r="BH227" s="30">
        <v>15535</v>
      </c>
      <c r="BI227" s="33">
        <v>3734</v>
      </c>
      <c r="BJ227" s="33">
        <v>209</v>
      </c>
      <c r="BK227" s="33">
        <v>2196</v>
      </c>
      <c r="BL227" s="33">
        <v>-265</v>
      </c>
      <c r="BM227" s="33">
        <v>1983</v>
      </c>
      <c r="BN227" s="34">
        <v>20.5</v>
      </c>
      <c r="BO227" s="33">
        <v>48</v>
      </c>
      <c r="BP227" s="33">
        <v>49</v>
      </c>
      <c r="BQ227" s="33">
        <v>-5439</v>
      </c>
      <c r="BR227" s="35">
        <v>7132</v>
      </c>
      <c r="BS227" s="35">
        <v>73</v>
      </c>
      <c r="BT227" s="35">
        <v>90</v>
      </c>
      <c r="BU227" s="36">
        <v>1.9</v>
      </c>
      <c r="BV227" s="36">
        <v>14.6</v>
      </c>
      <c r="BW227" s="36">
        <v>19.100000000000001</v>
      </c>
      <c r="BX227" s="36">
        <v>0.8</v>
      </c>
      <c r="BY227" s="36">
        <v>9.5</v>
      </c>
      <c r="BZ227" s="36">
        <v>72.3</v>
      </c>
      <c r="CA227" s="37">
        <v>62.6</v>
      </c>
      <c r="CB227" s="37">
        <v>22.5</v>
      </c>
      <c r="CC227" s="38">
        <v>84</v>
      </c>
      <c r="CD227" s="38">
        <v>1009</v>
      </c>
      <c r="CE227" s="38">
        <v>1</v>
      </c>
      <c r="CF227" s="38">
        <v>131</v>
      </c>
      <c r="CG227" s="38">
        <v>7</v>
      </c>
      <c r="CH227" s="38">
        <v>1315</v>
      </c>
      <c r="CI227" s="37">
        <v>29.4</v>
      </c>
      <c r="CJ227" s="37">
        <v>4.8</v>
      </c>
      <c r="CK227" s="37">
        <v>-0.8</v>
      </c>
      <c r="CL227" s="39" t="s">
        <v>178</v>
      </c>
    </row>
    <row r="228" spans="1:90">
      <c r="A228" s="20">
        <v>51</v>
      </c>
      <c r="B228" s="21" t="s">
        <v>179</v>
      </c>
      <c r="C228" s="22" t="s">
        <v>180</v>
      </c>
      <c r="D228" s="23" t="s">
        <v>172</v>
      </c>
      <c r="E228" s="23" t="s">
        <v>181</v>
      </c>
      <c r="F228" s="24" t="s">
        <v>182</v>
      </c>
      <c r="G228" s="23" t="s">
        <v>183</v>
      </c>
      <c r="H228" s="23" t="s">
        <v>184</v>
      </c>
      <c r="I228" s="25" t="s">
        <v>185</v>
      </c>
      <c r="J228" s="26">
        <v>61.201975400000002</v>
      </c>
      <c r="K228" s="27">
        <v>21.7288067</v>
      </c>
      <c r="L228" s="26">
        <v>9392</v>
      </c>
      <c r="M228" s="26">
        <v>13.5</v>
      </c>
      <c r="N228" s="26">
        <v>30.1</v>
      </c>
      <c r="O228" s="26">
        <v>11.1</v>
      </c>
      <c r="P228" s="26">
        <v>36.299999999999997</v>
      </c>
      <c r="Q228" s="26">
        <v>0.6</v>
      </c>
      <c r="R228" s="26">
        <v>7.3</v>
      </c>
      <c r="S228" s="26">
        <v>0</v>
      </c>
      <c r="T228" s="26">
        <v>0.9</v>
      </c>
      <c r="U228" s="26">
        <v>0</v>
      </c>
      <c r="V228" s="26">
        <v>0.2</v>
      </c>
      <c r="W228" s="26">
        <v>0</v>
      </c>
      <c r="X228" s="26">
        <v>0</v>
      </c>
      <c r="Y228" s="26">
        <v>0</v>
      </c>
      <c r="Z228" s="26">
        <v>0</v>
      </c>
      <c r="AA228" s="26">
        <v>0</v>
      </c>
      <c r="AB228" s="26">
        <v>0</v>
      </c>
      <c r="AC228" s="26">
        <v>0</v>
      </c>
      <c r="AD228" s="26">
        <v>4</v>
      </c>
      <c r="AE228" s="26">
        <v>8</v>
      </c>
      <c r="AF228" s="26">
        <v>3</v>
      </c>
      <c r="AG228" s="26">
        <v>10</v>
      </c>
      <c r="AH228" s="26">
        <v>0</v>
      </c>
      <c r="AI228" s="26">
        <v>2</v>
      </c>
      <c r="AJ228" s="26">
        <v>0</v>
      </c>
      <c r="AK228" s="26">
        <v>0</v>
      </c>
      <c r="AL228" s="26">
        <v>0</v>
      </c>
      <c r="AM228" s="26">
        <v>0</v>
      </c>
      <c r="AN228" s="26">
        <v>0</v>
      </c>
      <c r="AO228" s="26">
        <v>0</v>
      </c>
      <c r="AP228" s="26">
        <v>0</v>
      </c>
      <c r="AQ228" s="26">
        <v>0</v>
      </c>
      <c r="AR228" s="26">
        <v>0</v>
      </c>
      <c r="AS228" s="26">
        <v>0</v>
      </c>
      <c r="AT228" s="28">
        <v>0</v>
      </c>
      <c r="AU228" s="28">
        <v>4.5</v>
      </c>
      <c r="AV228" s="28">
        <v>4</v>
      </c>
      <c r="AW228" s="28">
        <v>4</v>
      </c>
      <c r="AX228" s="28">
        <v>3</v>
      </c>
      <c r="AY228" s="29">
        <v>71.400000000000006</v>
      </c>
      <c r="AZ228" s="29">
        <v>12</v>
      </c>
      <c r="BA228" s="30">
        <v>151</v>
      </c>
      <c r="BB228" s="29">
        <v>1.6</v>
      </c>
      <c r="BC228" s="29">
        <v>-6.2</v>
      </c>
      <c r="BD228" s="31">
        <v>-0.6</v>
      </c>
      <c r="BE228" s="30">
        <v>312</v>
      </c>
      <c r="BF228" s="32">
        <v>88.9</v>
      </c>
      <c r="BG228" s="30">
        <v>104</v>
      </c>
      <c r="BH228" s="30">
        <v>16403</v>
      </c>
      <c r="BI228" s="33">
        <v>5023</v>
      </c>
      <c r="BJ228" s="33">
        <v>279</v>
      </c>
      <c r="BK228" s="33">
        <v>1598</v>
      </c>
      <c r="BL228" s="33">
        <v>-496</v>
      </c>
      <c r="BM228" s="33">
        <v>1400</v>
      </c>
      <c r="BN228" s="34">
        <v>18</v>
      </c>
      <c r="BO228" s="33">
        <v>77</v>
      </c>
      <c r="BP228" s="33">
        <v>38</v>
      </c>
      <c r="BQ228" s="33">
        <v>-5836</v>
      </c>
      <c r="BR228" s="35">
        <v>5696</v>
      </c>
      <c r="BS228" s="35">
        <v>50</v>
      </c>
      <c r="BT228" s="35">
        <v>64</v>
      </c>
      <c r="BU228" s="36">
        <v>1.9</v>
      </c>
      <c r="BV228" s="36">
        <v>15.6</v>
      </c>
      <c r="BW228" s="36">
        <v>9.4</v>
      </c>
      <c r="BX228" s="36">
        <v>0.8</v>
      </c>
      <c r="BY228" s="36">
        <v>9.6</v>
      </c>
      <c r="BZ228" s="36">
        <v>71.099999999999994</v>
      </c>
      <c r="CA228" s="37">
        <v>68.5</v>
      </c>
      <c r="CB228" s="37">
        <v>23</v>
      </c>
      <c r="CC228" s="38">
        <v>91</v>
      </c>
      <c r="CD228" s="38">
        <v>982</v>
      </c>
      <c r="CE228" s="38">
        <v>2</v>
      </c>
      <c r="CF228" s="38">
        <v>50</v>
      </c>
      <c r="CG228" s="38">
        <v>4</v>
      </c>
      <c r="CH228" s="38">
        <v>2462</v>
      </c>
      <c r="CI228" s="37">
        <v>37.5</v>
      </c>
      <c r="CJ228" s="37">
        <v>2</v>
      </c>
      <c r="CK228" s="37">
        <v>-0.1</v>
      </c>
      <c r="CL228" s="39" t="s">
        <v>186</v>
      </c>
    </row>
    <row r="229" spans="1:90">
      <c r="A229" s="20">
        <v>79</v>
      </c>
      <c r="B229" s="21" t="s">
        <v>257</v>
      </c>
      <c r="C229" s="22" t="s">
        <v>257</v>
      </c>
      <c r="D229" s="23" t="s">
        <v>172</v>
      </c>
      <c r="E229" s="23" t="s">
        <v>258</v>
      </c>
      <c r="F229" s="24" t="s">
        <v>259</v>
      </c>
      <c r="G229" s="23" t="s">
        <v>260</v>
      </c>
      <c r="H229" s="23" t="s">
        <v>261</v>
      </c>
      <c r="I229" s="25" t="s">
        <v>262</v>
      </c>
      <c r="J229" s="26">
        <v>61.313821699999998</v>
      </c>
      <c r="K229" s="27">
        <v>22.1415088</v>
      </c>
      <c r="L229" s="26">
        <v>7219</v>
      </c>
      <c r="M229" s="26">
        <v>23.5</v>
      </c>
      <c r="N229" s="26">
        <v>38.9</v>
      </c>
      <c r="O229" s="26">
        <v>9.1999999999999993</v>
      </c>
      <c r="P229" s="26">
        <v>6.9</v>
      </c>
      <c r="Q229" s="26">
        <v>0</v>
      </c>
      <c r="R229" s="26">
        <v>16.8</v>
      </c>
      <c r="S229" s="26">
        <v>0</v>
      </c>
      <c r="T229" s="26">
        <v>4.7</v>
      </c>
      <c r="U229" s="26">
        <v>0</v>
      </c>
      <c r="V229" s="26">
        <v>0</v>
      </c>
      <c r="W229" s="26">
        <v>0</v>
      </c>
      <c r="X229" s="26">
        <v>0</v>
      </c>
      <c r="Y229" s="26">
        <v>0</v>
      </c>
      <c r="Z229" s="26">
        <v>0</v>
      </c>
      <c r="AA229" s="26">
        <v>0</v>
      </c>
      <c r="AB229" s="26">
        <v>0</v>
      </c>
      <c r="AC229" s="26">
        <v>0</v>
      </c>
      <c r="AD229" s="26">
        <v>7</v>
      </c>
      <c r="AE229" s="26">
        <v>11</v>
      </c>
      <c r="AF229" s="26">
        <v>2</v>
      </c>
      <c r="AG229" s="26">
        <v>2</v>
      </c>
      <c r="AH229" s="26">
        <v>0</v>
      </c>
      <c r="AI229" s="26">
        <v>4</v>
      </c>
      <c r="AJ229" s="26">
        <v>0</v>
      </c>
      <c r="AK229" s="26">
        <v>1</v>
      </c>
      <c r="AL229" s="26">
        <v>0</v>
      </c>
      <c r="AM229" s="26">
        <v>0</v>
      </c>
      <c r="AN229" s="26">
        <v>0</v>
      </c>
      <c r="AO229" s="26">
        <v>0</v>
      </c>
      <c r="AP229" s="26">
        <v>0</v>
      </c>
      <c r="AQ229" s="26">
        <v>0</v>
      </c>
      <c r="AR229" s="26">
        <v>0</v>
      </c>
      <c r="AS229" s="26">
        <v>0</v>
      </c>
      <c r="AT229" s="28">
        <v>0</v>
      </c>
      <c r="AU229" s="28">
        <v>3</v>
      </c>
      <c r="AV229" s="28">
        <v>4</v>
      </c>
      <c r="AW229" s="28">
        <v>2</v>
      </c>
      <c r="AX229" s="28">
        <v>3</v>
      </c>
      <c r="AY229" s="29">
        <v>65.5</v>
      </c>
      <c r="AZ229" s="29">
        <v>14.2</v>
      </c>
      <c r="BA229" s="30">
        <v>180</v>
      </c>
      <c r="BB229" s="29">
        <v>-4.3</v>
      </c>
      <c r="BC229" s="29">
        <v>-12</v>
      </c>
      <c r="BD229" s="31">
        <v>-5.0999999999999996</v>
      </c>
      <c r="BE229" s="30">
        <v>285</v>
      </c>
      <c r="BF229" s="32">
        <v>135.6</v>
      </c>
      <c r="BG229" s="30">
        <v>54</v>
      </c>
      <c r="BH229" s="30">
        <v>16204</v>
      </c>
      <c r="BI229" s="33">
        <v>4177</v>
      </c>
      <c r="BJ229" s="33">
        <v>718</v>
      </c>
      <c r="BK229" s="33">
        <v>1625</v>
      </c>
      <c r="BL229" s="33">
        <v>-87</v>
      </c>
      <c r="BM229" s="33">
        <v>1737</v>
      </c>
      <c r="BN229" s="34">
        <v>20.75</v>
      </c>
      <c r="BO229" s="33">
        <v>60</v>
      </c>
      <c r="BP229" s="33">
        <v>36</v>
      </c>
      <c r="BQ229" s="33">
        <v>-5718</v>
      </c>
      <c r="BR229" s="35">
        <v>8133</v>
      </c>
      <c r="BS229" s="35">
        <v>81</v>
      </c>
      <c r="BT229" s="35">
        <v>79</v>
      </c>
      <c r="BU229" s="36">
        <v>1.5</v>
      </c>
      <c r="BV229" s="36">
        <v>16.3</v>
      </c>
      <c r="BW229" s="36">
        <v>19.7</v>
      </c>
      <c r="BX229" s="36">
        <v>2.2999999999999998</v>
      </c>
      <c r="BY229" s="36">
        <v>10.5</v>
      </c>
      <c r="BZ229" s="36">
        <v>75</v>
      </c>
      <c r="CA229" s="37">
        <v>56.9</v>
      </c>
      <c r="CB229" s="37">
        <v>20.9</v>
      </c>
      <c r="CC229" s="38">
        <v>145</v>
      </c>
      <c r="CD229" s="38">
        <v>785</v>
      </c>
      <c r="CE229" s="38">
        <v>2</v>
      </c>
      <c r="CF229" s="38">
        <v>240</v>
      </c>
      <c r="CG229" s="38">
        <v>7</v>
      </c>
      <c r="CH229" s="38">
        <v>55</v>
      </c>
      <c r="CI229" s="37">
        <v>30.5</v>
      </c>
      <c r="CJ229" s="37">
        <v>7.2</v>
      </c>
      <c r="CK229" s="37">
        <v>-0.4</v>
      </c>
      <c r="CL229" s="39" t="s">
        <v>263</v>
      </c>
    </row>
    <row r="230" spans="1:90">
      <c r="A230" s="20">
        <v>99</v>
      </c>
      <c r="B230" s="21" t="s">
        <v>320</v>
      </c>
      <c r="C230" s="22" t="s">
        <v>320</v>
      </c>
      <c r="D230" s="23" t="s">
        <v>172</v>
      </c>
      <c r="E230" s="23" t="s">
        <v>321</v>
      </c>
      <c r="F230" s="24" t="s">
        <v>322</v>
      </c>
      <c r="G230" s="23" t="s">
        <v>323</v>
      </c>
      <c r="H230" s="23" t="s">
        <v>324</v>
      </c>
      <c r="I230" s="25" t="s">
        <v>325</v>
      </c>
      <c r="J230" s="26">
        <v>61.993210500000004</v>
      </c>
      <c r="K230" s="27">
        <v>22.264098400000002</v>
      </c>
      <c r="L230" s="26">
        <v>1756</v>
      </c>
      <c r="M230" s="26">
        <v>9</v>
      </c>
      <c r="N230" s="26">
        <v>0</v>
      </c>
      <c r="O230" s="26">
        <v>30.1</v>
      </c>
      <c r="P230" s="26">
        <v>47.7</v>
      </c>
      <c r="Q230" s="26">
        <v>0</v>
      </c>
      <c r="R230" s="26">
        <v>10.8</v>
      </c>
      <c r="S230" s="26">
        <v>0</v>
      </c>
      <c r="T230" s="26">
        <v>2.4</v>
      </c>
      <c r="U230" s="26">
        <v>0</v>
      </c>
      <c r="V230" s="26">
        <v>0</v>
      </c>
      <c r="W230" s="26">
        <v>0</v>
      </c>
      <c r="X230" s="26">
        <v>0</v>
      </c>
      <c r="Y230" s="26">
        <v>0</v>
      </c>
      <c r="Z230" s="26">
        <v>0</v>
      </c>
      <c r="AA230" s="26">
        <v>0</v>
      </c>
      <c r="AB230" s="26">
        <v>0</v>
      </c>
      <c r="AC230" s="26">
        <v>0</v>
      </c>
      <c r="AD230" s="26">
        <v>2</v>
      </c>
      <c r="AE230" s="26">
        <v>0</v>
      </c>
      <c r="AF230" s="26">
        <v>5</v>
      </c>
      <c r="AG230" s="26">
        <v>8</v>
      </c>
      <c r="AH230" s="26">
        <v>0</v>
      </c>
      <c r="AI230" s="26">
        <v>2</v>
      </c>
      <c r="AJ230" s="26">
        <v>0</v>
      </c>
      <c r="AK230" s="26">
        <v>0</v>
      </c>
      <c r="AL230" s="26">
        <v>0</v>
      </c>
      <c r="AM230" s="26">
        <v>0</v>
      </c>
      <c r="AN230" s="26">
        <v>0</v>
      </c>
      <c r="AO230" s="26">
        <v>0</v>
      </c>
      <c r="AP230" s="26">
        <v>0</v>
      </c>
      <c r="AQ230" s="26">
        <v>0</v>
      </c>
      <c r="AR230" s="26">
        <v>0</v>
      </c>
      <c r="AS230" s="26">
        <v>0</v>
      </c>
      <c r="AT230" s="28">
        <v>0</v>
      </c>
      <c r="AU230" s="28">
        <v>2.5</v>
      </c>
      <c r="AV230" s="28">
        <v>3</v>
      </c>
      <c r="AW230" s="28">
        <v>4</v>
      </c>
      <c r="AX230" s="28">
        <v>2</v>
      </c>
      <c r="AY230" s="29">
        <v>67.2</v>
      </c>
      <c r="AZ230" s="29">
        <v>13.7</v>
      </c>
      <c r="BA230" s="30">
        <v>151</v>
      </c>
      <c r="BB230" s="29">
        <v>-6.5</v>
      </c>
      <c r="BC230" s="29">
        <v>-25.7</v>
      </c>
      <c r="BD230" s="31">
        <v>-7</v>
      </c>
      <c r="BE230" s="30">
        <v>232</v>
      </c>
      <c r="BF230" s="32">
        <v>104.3</v>
      </c>
      <c r="BG230" s="30">
        <v>108</v>
      </c>
      <c r="BH230" s="30">
        <v>12276</v>
      </c>
      <c r="BI230" s="33">
        <v>3351</v>
      </c>
      <c r="BJ230" s="33">
        <v>530</v>
      </c>
      <c r="BK230" s="33">
        <v>1632</v>
      </c>
      <c r="BL230" s="33">
        <v>137</v>
      </c>
      <c r="BM230" s="33">
        <v>2450</v>
      </c>
      <c r="BN230" s="34">
        <v>22</v>
      </c>
      <c r="BO230" s="33">
        <v>38</v>
      </c>
      <c r="BP230" s="33">
        <v>31</v>
      </c>
      <c r="BQ230" s="33">
        <v>-5545</v>
      </c>
      <c r="BR230" s="35">
        <v>8455</v>
      </c>
      <c r="BS230" s="35">
        <v>63</v>
      </c>
      <c r="BT230" s="35">
        <v>80</v>
      </c>
      <c r="BU230" s="36">
        <v>3.2</v>
      </c>
      <c r="BV230" s="36" t="s">
        <v>128</v>
      </c>
      <c r="BW230" s="36" t="s">
        <v>128</v>
      </c>
      <c r="BX230" s="36">
        <v>0.5</v>
      </c>
      <c r="BY230" s="36">
        <v>11.1</v>
      </c>
      <c r="BZ230" s="36">
        <v>65.3</v>
      </c>
      <c r="CA230" s="37">
        <v>68</v>
      </c>
      <c r="CB230" s="37">
        <v>28.5</v>
      </c>
      <c r="CC230" s="38">
        <v>67</v>
      </c>
      <c r="CD230" s="38">
        <v>859</v>
      </c>
      <c r="CE230" s="38">
        <v>1</v>
      </c>
      <c r="CF230" s="38">
        <v>95</v>
      </c>
      <c r="CG230" s="38">
        <v>4</v>
      </c>
      <c r="CH230" s="38">
        <v>207</v>
      </c>
      <c r="CI230" s="37" t="s">
        <v>128</v>
      </c>
      <c r="CJ230" s="37">
        <v>6.7</v>
      </c>
      <c r="CK230" s="37">
        <v>-0.9</v>
      </c>
      <c r="CL230" s="39" t="s">
        <v>326</v>
      </c>
    </row>
    <row r="231" spans="1:90">
      <c r="A231" s="20">
        <v>102</v>
      </c>
      <c r="B231" s="21" t="s">
        <v>327</v>
      </c>
      <c r="C231" s="22" t="s">
        <v>327</v>
      </c>
      <c r="D231" s="23" t="s">
        <v>172</v>
      </c>
      <c r="E231" s="23" t="s">
        <v>328</v>
      </c>
      <c r="F231" s="24" t="s">
        <v>329</v>
      </c>
      <c r="G231" s="23" t="s">
        <v>330</v>
      </c>
      <c r="H231" s="23" t="s">
        <v>331</v>
      </c>
      <c r="I231" s="25" t="s">
        <v>332</v>
      </c>
      <c r="J231" s="26">
        <v>61.176129699999997</v>
      </c>
      <c r="K231" s="27">
        <v>22.698392500000001</v>
      </c>
      <c r="L231" s="26">
        <v>10377</v>
      </c>
      <c r="M231" s="26">
        <v>22.9</v>
      </c>
      <c r="N231" s="26">
        <v>13.1</v>
      </c>
      <c r="O231" s="26">
        <v>16.5</v>
      </c>
      <c r="P231" s="26">
        <v>28.2</v>
      </c>
      <c r="Q231" s="26">
        <v>3.8</v>
      </c>
      <c r="R231" s="26">
        <v>13.2</v>
      </c>
      <c r="S231" s="26">
        <v>0</v>
      </c>
      <c r="T231" s="26">
        <v>2.2999999999999998</v>
      </c>
      <c r="U231" s="26">
        <v>0</v>
      </c>
      <c r="V231" s="26">
        <v>0</v>
      </c>
      <c r="W231" s="26">
        <v>0</v>
      </c>
      <c r="X231" s="26">
        <v>0</v>
      </c>
      <c r="Y231" s="26">
        <v>0</v>
      </c>
      <c r="Z231" s="26">
        <v>0</v>
      </c>
      <c r="AA231" s="26">
        <v>0</v>
      </c>
      <c r="AB231" s="26">
        <v>0</v>
      </c>
      <c r="AC231" s="26">
        <v>0</v>
      </c>
      <c r="AD231" s="26">
        <v>8</v>
      </c>
      <c r="AE231" s="26">
        <v>4</v>
      </c>
      <c r="AF231" s="26">
        <v>6</v>
      </c>
      <c r="AG231" s="26">
        <v>10</v>
      </c>
      <c r="AH231" s="26">
        <v>1</v>
      </c>
      <c r="AI231" s="26">
        <v>5</v>
      </c>
      <c r="AJ231" s="26">
        <v>0</v>
      </c>
      <c r="AK231" s="26">
        <v>1</v>
      </c>
      <c r="AL231" s="26">
        <v>0</v>
      </c>
      <c r="AM231" s="26">
        <v>0</v>
      </c>
      <c r="AN231" s="26">
        <v>0</v>
      </c>
      <c r="AO231" s="26">
        <v>0</v>
      </c>
      <c r="AP231" s="26">
        <v>0</v>
      </c>
      <c r="AQ231" s="26">
        <v>0</v>
      </c>
      <c r="AR231" s="26">
        <v>0</v>
      </c>
      <c r="AS231" s="26">
        <v>0</v>
      </c>
      <c r="AT231" s="28">
        <v>0</v>
      </c>
      <c r="AU231" s="28">
        <v>4</v>
      </c>
      <c r="AV231" s="28">
        <v>4</v>
      </c>
      <c r="AW231" s="28">
        <v>3</v>
      </c>
      <c r="AX231" s="28">
        <v>3</v>
      </c>
      <c r="AY231" s="29">
        <v>69.8</v>
      </c>
      <c r="AZ231" s="29">
        <v>10.9</v>
      </c>
      <c r="BA231" s="30">
        <v>153</v>
      </c>
      <c r="BB231" s="29">
        <v>-2.7</v>
      </c>
      <c r="BC231" s="29">
        <v>-15.5</v>
      </c>
      <c r="BD231" s="31">
        <v>-3.5</v>
      </c>
      <c r="BE231" s="30">
        <v>285</v>
      </c>
      <c r="BF231" s="32">
        <v>102.4</v>
      </c>
      <c r="BG231" s="30">
        <v>92</v>
      </c>
      <c r="BH231" s="30">
        <v>13478</v>
      </c>
      <c r="BI231" s="33">
        <v>3151</v>
      </c>
      <c r="BJ231" s="33">
        <v>171</v>
      </c>
      <c r="BK231" s="33">
        <v>1944</v>
      </c>
      <c r="BL231" s="33">
        <v>-320</v>
      </c>
      <c r="BM231" s="33">
        <v>2406</v>
      </c>
      <c r="BN231" s="34">
        <v>20.75</v>
      </c>
      <c r="BO231" s="33">
        <v>56</v>
      </c>
      <c r="BP231" s="33">
        <v>43</v>
      </c>
      <c r="BQ231" s="33">
        <v>-5086</v>
      </c>
      <c r="BR231" s="35">
        <v>5244</v>
      </c>
      <c r="BS231" s="35">
        <v>77</v>
      </c>
      <c r="BT231" s="35">
        <v>92</v>
      </c>
      <c r="BU231" s="36">
        <v>1.6</v>
      </c>
      <c r="BV231" s="36">
        <v>15.8</v>
      </c>
      <c r="BW231" s="36">
        <v>14.1</v>
      </c>
      <c r="BX231" s="36">
        <v>1.6</v>
      </c>
      <c r="BY231" s="36">
        <v>8.5</v>
      </c>
      <c r="BZ231" s="36">
        <v>69.900000000000006</v>
      </c>
      <c r="CA231" s="37">
        <v>62.7</v>
      </c>
      <c r="CB231" s="37">
        <v>21.7</v>
      </c>
      <c r="CC231" s="38">
        <v>167</v>
      </c>
      <c r="CD231" s="38">
        <v>764</v>
      </c>
      <c r="CE231" s="38">
        <v>4</v>
      </c>
      <c r="CF231" s="38">
        <v>99</v>
      </c>
      <c r="CG231" s="38">
        <v>6</v>
      </c>
      <c r="CH231" s="38">
        <v>498</v>
      </c>
      <c r="CI231" s="37">
        <v>34.799999999999997</v>
      </c>
      <c r="CJ231" s="37">
        <v>3.4</v>
      </c>
      <c r="CK231" s="37">
        <v>-0.5</v>
      </c>
      <c r="CL231" s="39" t="s">
        <v>333</v>
      </c>
    </row>
    <row r="232" spans="1:90">
      <c r="A232" s="20">
        <v>179</v>
      </c>
      <c r="B232" s="21" t="s">
        <v>526</v>
      </c>
      <c r="C232" s="22" t="s">
        <v>526</v>
      </c>
      <c r="D232" s="23" t="s">
        <v>172</v>
      </c>
      <c r="E232" s="23" t="s">
        <v>527</v>
      </c>
      <c r="F232" s="24" t="s">
        <v>528</v>
      </c>
      <c r="G232" s="23" t="s">
        <v>529</v>
      </c>
      <c r="H232" s="23" t="s">
        <v>530</v>
      </c>
      <c r="I232" s="25" t="s">
        <v>531</v>
      </c>
      <c r="J232" s="26">
        <v>61.819770900000002</v>
      </c>
      <c r="K232" s="27">
        <v>22.691579099999998</v>
      </c>
      <c r="L232" s="26">
        <v>1915</v>
      </c>
      <c r="M232" s="26">
        <v>3.4</v>
      </c>
      <c r="N232" s="26">
        <v>19.5</v>
      </c>
      <c r="O232" s="26">
        <v>11.2</v>
      </c>
      <c r="P232" s="26">
        <v>58</v>
      </c>
      <c r="Q232" s="26">
        <v>0</v>
      </c>
      <c r="R232" s="26">
        <v>3.2</v>
      </c>
      <c r="S232" s="26">
        <v>0</v>
      </c>
      <c r="T232" s="26">
        <v>4.5999999999999996</v>
      </c>
      <c r="U232" s="26">
        <v>0</v>
      </c>
      <c r="V232" s="26">
        <v>0</v>
      </c>
      <c r="W232" s="26">
        <v>0</v>
      </c>
      <c r="X232" s="26">
        <v>0</v>
      </c>
      <c r="Y232" s="26">
        <v>0</v>
      </c>
      <c r="Z232" s="26">
        <v>0</v>
      </c>
      <c r="AA232" s="26">
        <v>0</v>
      </c>
      <c r="AB232" s="26">
        <v>0</v>
      </c>
      <c r="AC232" s="26">
        <v>0</v>
      </c>
      <c r="AD232" s="26">
        <v>0</v>
      </c>
      <c r="AE232" s="26">
        <v>4</v>
      </c>
      <c r="AF232" s="26">
        <v>2</v>
      </c>
      <c r="AG232" s="26">
        <v>14</v>
      </c>
      <c r="AH232" s="26">
        <v>0</v>
      </c>
      <c r="AI232" s="26">
        <v>0</v>
      </c>
      <c r="AJ232" s="26">
        <v>0</v>
      </c>
      <c r="AK232" s="26">
        <v>1</v>
      </c>
      <c r="AL232" s="26">
        <v>0</v>
      </c>
      <c r="AM232" s="26">
        <v>0</v>
      </c>
      <c r="AN232" s="26">
        <v>0</v>
      </c>
      <c r="AO232" s="26">
        <v>0</v>
      </c>
      <c r="AP232" s="26">
        <v>0</v>
      </c>
      <c r="AQ232" s="26">
        <v>0</v>
      </c>
      <c r="AR232" s="26">
        <v>0</v>
      </c>
      <c r="AS232" s="26">
        <v>0</v>
      </c>
      <c r="AT232" s="28">
        <v>0</v>
      </c>
      <c r="AU232" s="28">
        <v>2.5</v>
      </c>
      <c r="AV232" s="28">
        <v>2</v>
      </c>
      <c r="AW232" s="28">
        <v>3</v>
      </c>
      <c r="AX232" s="28">
        <v>2</v>
      </c>
      <c r="AY232" s="29">
        <v>65.5</v>
      </c>
      <c r="AZ232" s="29">
        <v>12.5</v>
      </c>
      <c r="BA232" s="30">
        <v>179</v>
      </c>
      <c r="BB232" s="29">
        <v>-6.2</v>
      </c>
      <c r="BC232" s="29">
        <v>-18.399999999999999</v>
      </c>
      <c r="BD232" s="31">
        <v>-2.8</v>
      </c>
      <c r="BE232" s="30">
        <v>256</v>
      </c>
      <c r="BF232" s="32">
        <v>77</v>
      </c>
      <c r="BG232" s="30">
        <v>92</v>
      </c>
      <c r="BH232" s="30">
        <v>11614</v>
      </c>
      <c r="BI232" s="33">
        <v>3021</v>
      </c>
      <c r="BJ232" s="33">
        <v>148</v>
      </c>
      <c r="BK232" s="33">
        <v>2499</v>
      </c>
      <c r="BL232" s="33">
        <v>-53</v>
      </c>
      <c r="BM232" s="33">
        <v>2890</v>
      </c>
      <c r="BN232" s="34">
        <v>22.5</v>
      </c>
      <c r="BO232" s="33">
        <v>28</v>
      </c>
      <c r="BP232" s="33">
        <v>49</v>
      </c>
      <c r="BQ232" s="33">
        <v>-5760</v>
      </c>
      <c r="BR232" s="35">
        <v>7365</v>
      </c>
      <c r="BS232" s="35">
        <v>59</v>
      </c>
      <c r="BT232" s="35">
        <v>119</v>
      </c>
      <c r="BU232" s="36">
        <v>2.7</v>
      </c>
      <c r="BV232" s="36" t="s">
        <v>128</v>
      </c>
      <c r="BW232" s="36" t="s">
        <v>128</v>
      </c>
      <c r="BX232" s="36">
        <v>0.6</v>
      </c>
      <c r="BY232" s="36">
        <v>4</v>
      </c>
      <c r="BZ232" s="36">
        <v>72.099999999999994</v>
      </c>
      <c r="CA232" s="37">
        <v>69.5</v>
      </c>
      <c r="CB232" s="37">
        <v>37.1</v>
      </c>
      <c r="CC232" s="38">
        <v>74</v>
      </c>
      <c r="CD232" s="38">
        <v>1113</v>
      </c>
      <c r="CE232" s="38">
        <v>0</v>
      </c>
      <c r="CF232" s="38">
        <v>62</v>
      </c>
      <c r="CG232" s="38">
        <v>4</v>
      </c>
      <c r="CH232" s="38">
        <v>353</v>
      </c>
      <c r="CI232" s="37" t="s">
        <v>128</v>
      </c>
      <c r="CJ232" s="37" t="s">
        <v>128</v>
      </c>
      <c r="CK232" s="37">
        <v>-0.7</v>
      </c>
      <c r="CL232" s="39" t="s">
        <v>532</v>
      </c>
    </row>
    <row r="233" spans="1:90">
      <c r="A233" s="20">
        <v>213</v>
      </c>
      <c r="B233" s="21" t="s">
        <v>592</v>
      </c>
      <c r="C233" s="22" t="s">
        <v>592</v>
      </c>
      <c r="D233" s="23" t="s">
        <v>172</v>
      </c>
      <c r="E233" s="23" t="s">
        <v>593</v>
      </c>
      <c r="F233" s="24" t="s">
        <v>594</v>
      </c>
      <c r="G233" s="23" t="s">
        <v>595</v>
      </c>
      <c r="H233" s="23" t="s">
        <v>596</v>
      </c>
      <c r="I233" s="25" t="s">
        <v>597</v>
      </c>
      <c r="J233" s="26">
        <v>61.804171099999998</v>
      </c>
      <c r="K233" s="27">
        <v>22.397554400000001</v>
      </c>
      <c r="L233" s="26">
        <v>11636</v>
      </c>
      <c r="M233" s="26">
        <v>14</v>
      </c>
      <c r="N233" s="26">
        <v>16.100000000000001</v>
      </c>
      <c r="O233" s="26">
        <v>26.9</v>
      </c>
      <c r="P233" s="26">
        <v>27.6</v>
      </c>
      <c r="Q233" s="26">
        <v>3.2</v>
      </c>
      <c r="R233" s="26">
        <v>7.8</v>
      </c>
      <c r="S233" s="26">
        <v>0</v>
      </c>
      <c r="T233" s="26">
        <v>4.3</v>
      </c>
      <c r="U233" s="26">
        <v>0</v>
      </c>
      <c r="V233" s="26">
        <v>0</v>
      </c>
      <c r="W233" s="26">
        <v>0</v>
      </c>
      <c r="X233" s="26">
        <v>0</v>
      </c>
      <c r="Y233" s="26">
        <v>0</v>
      </c>
      <c r="Z233" s="26">
        <v>0</v>
      </c>
      <c r="AA233" s="26">
        <v>0</v>
      </c>
      <c r="AB233" s="26">
        <v>0</v>
      </c>
      <c r="AC233" s="26">
        <v>0</v>
      </c>
      <c r="AD233" s="26">
        <v>5</v>
      </c>
      <c r="AE233" s="26">
        <v>6</v>
      </c>
      <c r="AF233" s="26">
        <v>10</v>
      </c>
      <c r="AG233" s="26">
        <v>10</v>
      </c>
      <c r="AH233" s="26">
        <v>1</v>
      </c>
      <c r="AI233" s="26">
        <v>2</v>
      </c>
      <c r="AJ233" s="26">
        <v>0</v>
      </c>
      <c r="AK233" s="26">
        <v>1</v>
      </c>
      <c r="AL233" s="26">
        <v>0</v>
      </c>
      <c r="AM233" s="26">
        <v>0</v>
      </c>
      <c r="AN233" s="26">
        <v>0</v>
      </c>
      <c r="AO233" s="26">
        <v>0</v>
      </c>
      <c r="AP233" s="26">
        <v>0</v>
      </c>
      <c r="AQ233" s="26">
        <v>0</v>
      </c>
      <c r="AR233" s="26">
        <v>0</v>
      </c>
      <c r="AS233" s="26">
        <v>0</v>
      </c>
      <c r="AT233" s="28">
        <v>0</v>
      </c>
      <c r="AU233" s="28">
        <v>3</v>
      </c>
      <c r="AV233" s="28">
        <v>2</v>
      </c>
      <c r="AW233" s="28">
        <v>3</v>
      </c>
      <c r="AX233" s="28">
        <v>3</v>
      </c>
      <c r="AY233" s="29">
        <v>65.3</v>
      </c>
      <c r="AZ233" s="29">
        <v>14.6</v>
      </c>
      <c r="BA233" s="30">
        <v>160</v>
      </c>
      <c r="BB233" s="29">
        <v>-4.0999999999999996</v>
      </c>
      <c r="BC233" s="29">
        <v>-22.2</v>
      </c>
      <c r="BD233" s="31">
        <v>-5.4</v>
      </c>
      <c r="BE233" s="30">
        <v>298</v>
      </c>
      <c r="BF233" s="32">
        <v>113.2</v>
      </c>
      <c r="BG233" s="30">
        <v>86</v>
      </c>
      <c r="BH233" s="30">
        <v>13862</v>
      </c>
      <c r="BI233" s="33">
        <v>3513</v>
      </c>
      <c r="BJ233" s="33">
        <v>220</v>
      </c>
      <c r="BK233" s="33">
        <v>2921</v>
      </c>
      <c r="BL233" s="33">
        <v>-422</v>
      </c>
      <c r="BM233" s="33">
        <v>2221</v>
      </c>
      <c r="BN233" s="34">
        <v>21.5</v>
      </c>
      <c r="BO233" s="33">
        <v>27</v>
      </c>
      <c r="BP233" s="33">
        <v>57</v>
      </c>
      <c r="BQ233" s="33">
        <v>-5571</v>
      </c>
      <c r="BR233" s="35">
        <v>8073</v>
      </c>
      <c r="BS233" s="35">
        <v>94</v>
      </c>
      <c r="BT233" s="35">
        <v>114</v>
      </c>
      <c r="BU233" s="36">
        <v>2.4</v>
      </c>
      <c r="BV233" s="36">
        <v>15.8</v>
      </c>
      <c r="BW233" s="36">
        <v>18.3</v>
      </c>
      <c r="BX233" s="36">
        <v>0.7</v>
      </c>
      <c r="BY233" s="36">
        <v>5.7</v>
      </c>
      <c r="BZ233" s="36">
        <v>63</v>
      </c>
      <c r="CA233" s="37">
        <v>67.900000000000006</v>
      </c>
      <c r="CB233" s="37">
        <v>22.9</v>
      </c>
      <c r="CC233" s="38">
        <v>160</v>
      </c>
      <c r="CD233" s="38">
        <v>1030</v>
      </c>
      <c r="CE233" s="38">
        <v>4</v>
      </c>
      <c r="CF233" s="38">
        <v>86</v>
      </c>
      <c r="CG233" s="38">
        <v>6</v>
      </c>
      <c r="CH233" s="38">
        <v>782</v>
      </c>
      <c r="CI233" s="37">
        <v>32.5</v>
      </c>
      <c r="CJ233" s="37">
        <v>4.8</v>
      </c>
      <c r="CK233" s="37">
        <v>-0.9</v>
      </c>
      <c r="CL233" s="39" t="s">
        <v>598</v>
      </c>
    </row>
    <row r="234" spans="1:90">
      <c r="A234" s="20">
        <v>226</v>
      </c>
      <c r="B234" s="21" t="s">
        <v>636</v>
      </c>
      <c r="C234" s="22" t="s">
        <v>636</v>
      </c>
      <c r="D234" s="23" t="s">
        <v>172</v>
      </c>
      <c r="E234" s="23" t="s">
        <v>637</v>
      </c>
      <c r="F234" s="24" t="s">
        <v>638</v>
      </c>
      <c r="G234" s="23" t="s">
        <v>639</v>
      </c>
      <c r="H234" s="23" t="s">
        <v>640</v>
      </c>
      <c r="I234" s="25" t="s">
        <v>641</v>
      </c>
      <c r="J234" s="26">
        <v>62.135469399999998</v>
      </c>
      <c r="K234" s="27">
        <v>22.559831599999999</v>
      </c>
      <c r="L234" s="26">
        <v>2445</v>
      </c>
      <c r="M234" s="26">
        <v>18.399999999999999</v>
      </c>
      <c r="N234" s="26">
        <v>15.7</v>
      </c>
      <c r="O234" s="26">
        <v>15.7</v>
      </c>
      <c r="P234" s="26">
        <v>45.7</v>
      </c>
      <c r="Q234" s="26">
        <v>1.2</v>
      </c>
      <c r="R234" s="26">
        <v>2.1</v>
      </c>
      <c r="S234" s="26">
        <v>0</v>
      </c>
      <c r="T234" s="26">
        <v>1.2</v>
      </c>
      <c r="U234" s="26">
        <v>0</v>
      </c>
      <c r="V234" s="26">
        <v>0</v>
      </c>
      <c r="W234" s="26">
        <v>0</v>
      </c>
      <c r="X234" s="26">
        <v>0</v>
      </c>
      <c r="Y234" s="26">
        <v>0</v>
      </c>
      <c r="Z234" s="26">
        <v>0</v>
      </c>
      <c r="AA234" s="26">
        <v>0</v>
      </c>
      <c r="AB234" s="26">
        <v>0</v>
      </c>
      <c r="AC234" s="26">
        <v>0</v>
      </c>
      <c r="AD234" s="26">
        <v>4</v>
      </c>
      <c r="AE234" s="26">
        <v>3</v>
      </c>
      <c r="AF234" s="26">
        <v>3</v>
      </c>
      <c r="AG234" s="26">
        <v>10</v>
      </c>
      <c r="AH234" s="26">
        <v>0</v>
      </c>
      <c r="AI234" s="26">
        <v>1</v>
      </c>
      <c r="AJ234" s="26">
        <v>0</v>
      </c>
      <c r="AK234" s="26">
        <v>0</v>
      </c>
      <c r="AL234" s="26">
        <v>0</v>
      </c>
      <c r="AM234" s="26">
        <v>0</v>
      </c>
      <c r="AN234" s="26">
        <v>0</v>
      </c>
      <c r="AO234" s="26">
        <v>0</v>
      </c>
      <c r="AP234" s="26">
        <v>0</v>
      </c>
      <c r="AQ234" s="26">
        <v>0</v>
      </c>
      <c r="AR234" s="26">
        <v>0</v>
      </c>
      <c r="AS234" s="26">
        <v>0</v>
      </c>
      <c r="AT234" s="28">
        <v>0</v>
      </c>
      <c r="AU234" s="28">
        <v>1.5</v>
      </c>
      <c r="AV234" s="28">
        <v>4</v>
      </c>
      <c r="AW234" s="28">
        <v>3</v>
      </c>
      <c r="AX234" s="28">
        <v>2</v>
      </c>
      <c r="AY234" s="29">
        <v>64</v>
      </c>
      <c r="AZ234" s="29">
        <v>17.8</v>
      </c>
      <c r="BA234" s="30">
        <v>185</v>
      </c>
      <c r="BB234" s="29">
        <v>-7.5</v>
      </c>
      <c r="BC234" s="29">
        <v>-29.1</v>
      </c>
      <c r="BD234" s="31">
        <v>-12</v>
      </c>
      <c r="BE234" s="30">
        <v>226</v>
      </c>
      <c r="BF234" s="32">
        <v>92.7</v>
      </c>
      <c r="BG234" s="30">
        <v>100</v>
      </c>
      <c r="BH234" s="30">
        <v>10902</v>
      </c>
      <c r="BI234" s="33">
        <v>2691</v>
      </c>
      <c r="BJ234" s="33">
        <v>247</v>
      </c>
      <c r="BK234" s="33">
        <v>0</v>
      </c>
      <c r="BL234" s="33">
        <v>194</v>
      </c>
      <c r="BM234" s="33">
        <v>3505</v>
      </c>
      <c r="BN234" s="34">
        <v>19.75</v>
      </c>
      <c r="BO234" s="33">
        <v>90</v>
      </c>
      <c r="BP234" s="33">
        <v>9</v>
      </c>
      <c r="BQ234" s="33">
        <v>-5860</v>
      </c>
      <c r="BR234" s="35">
        <v>12814</v>
      </c>
      <c r="BS234" s="35">
        <v>81</v>
      </c>
      <c r="BT234" s="35">
        <v>117</v>
      </c>
      <c r="BU234" s="36">
        <v>2.4</v>
      </c>
      <c r="BV234" s="36" t="s">
        <v>128</v>
      </c>
      <c r="BW234" s="36" t="s">
        <v>128</v>
      </c>
      <c r="BX234" s="36">
        <v>0.5</v>
      </c>
      <c r="BY234" s="36">
        <v>6.7</v>
      </c>
      <c r="BZ234" s="36">
        <v>75.3</v>
      </c>
      <c r="CA234" s="37">
        <v>71.3</v>
      </c>
      <c r="CB234" s="37">
        <v>34.799999999999997</v>
      </c>
      <c r="CC234" s="38">
        <v>83</v>
      </c>
      <c r="CD234" s="38">
        <v>916</v>
      </c>
      <c r="CE234" s="38">
        <v>0</v>
      </c>
      <c r="CF234" s="38">
        <v>64</v>
      </c>
      <c r="CG234" s="38">
        <v>4</v>
      </c>
      <c r="CH234" s="38">
        <v>375</v>
      </c>
      <c r="CI234" s="37" t="s">
        <v>128</v>
      </c>
      <c r="CJ234" s="37">
        <v>5.6</v>
      </c>
      <c r="CK234" s="37">
        <v>-0.1</v>
      </c>
      <c r="CL234" s="39" t="s">
        <v>642</v>
      </c>
    </row>
    <row r="235" spans="1:90">
      <c r="A235" s="20">
        <v>265</v>
      </c>
      <c r="B235" s="21" t="s">
        <v>788</v>
      </c>
      <c r="C235" s="22" t="s">
        <v>789</v>
      </c>
      <c r="D235" s="23" t="s">
        <v>172</v>
      </c>
      <c r="E235" s="23" t="s">
        <v>790</v>
      </c>
      <c r="F235" s="24" t="s">
        <v>791</v>
      </c>
      <c r="G235" s="23" t="s">
        <v>792</v>
      </c>
      <c r="H235" s="23" t="s">
        <v>793</v>
      </c>
      <c r="I235" s="25" t="s">
        <v>794</v>
      </c>
      <c r="J235" s="26">
        <v>61.258428600000002</v>
      </c>
      <c r="K235" s="27">
        <v>22.3541156</v>
      </c>
      <c r="L235" s="26">
        <v>7482</v>
      </c>
      <c r="M235" s="26">
        <v>16.600000000000001</v>
      </c>
      <c r="N235" s="26">
        <v>24.3</v>
      </c>
      <c r="O235" s="26">
        <v>10.1</v>
      </c>
      <c r="P235" s="26">
        <v>31.8</v>
      </c>
      <c r="Q235" s="26">
        <v>1</v>
      </c>
      <c r="R235" s="26">
        <v>14.2</v>
      </c>
      <c r="S235" s="26">
        <v>0</v>
      </c>
      <c r="T235" s="26">
        <v>2</v>
      </c>
      <c r="U235" s="26">
        <v>0</v>
      </c>
      <c r="V235" s="26">
        <v>0</v>
      </c>
      <c r="W235" s="26">
        <v>0</v>
      </c>
      <c r="X235" s="26">
        <v>0</v>
      </c>
      <c r="Y235" s="26">
        <v>0</v>
      </c>
      <c r="Z235" s="26">
        <v>0</v>
      </c>
      <c r="AA235" s="26">
        <v>0</v>
      </c>
      <c r="AB235" s="26">
        <v>0</v>
      </c>
      <c r="AC235" s="26">
        <v>0</v>
      </c>
      <c r="AD235" s="26">
        <v>4</v>
      </c>
      <c r="AE235" s="26">
        <v>7</v>
      </c>
      <c r="AF235" s="26">
        <v>3</v>
      </c>
      <c r="AG235" s="26">
        <v>9</v>
      </c>
      <c r="AH235" s="26">
        <v>0</v>
      </c>
      <c r="AI235" s="26">
        <v>4</v>
      </c>
      <c r="AJ235" s="26">
        <v>0</v>
      </c>
      <c r="AK235" s="26">
        <v>0</v>
      </c>
      <c r="AL235" s="26">
        <v>0</v>
      </c>
      <c r="AM235" s="26">
        <v>0</v>
      </c>
      <c r="AN235" s="26">
        <v>0</v>
      </c>
      <c r="AO235" s="26">
        <v>0</v>
      </c>
      <c r="AP235" s="26">
        <v>0</v>
      </c>
      <c r="AQ235" s="26">
        <v>0</v>
      </c>
      <c r="AR235" s="26">
        <v>0</v>
      </c>
      <c r="AS235" s="26">
        <v>0</v>
      </c>
      <c r="AT235" s="28">
        <v>0</v>
      </c>
      <c r="AU235" s="28">
        <v>3</v>
      </c>
      <c r="AV235" s="28">
        <v>3</v>
      </c>
      <c r="AW235" s="28">
        <v>3</v>
      </c>
      <c r="AX235" s="28">
        <v>2</v>
      </c>
      <c r="AY235" s="29">
        <v>66.099999999999994</v>
      </c>
      <c r="AZ235" s="29">
        <v>15</v>
      </c>
      <c r="BA235" s="30">
        <v>169</v>
      </c>
      <c r="BB235" s="29">
        <v>-6.3</v>
      </c>
      <c r="BC235" s="29">
        <v>-13.8</v>
      </c>
      <c r="BD235" s="31">
        <v>-7.4</v>
      </c>
      <c r="BE235" s="30">
        <v>276</v>
      </c>
      <c r="BF235" s="32">
        <v>87.8</v>
      </c>
      <c r="BG235" s="30">
        <v>74</v>
      </c>
      <c r="BH235" s="30">
        <v>13981</v>
      </c>
      <c r="BI235" s="33">
        <v>3560</v>
      </c>
      <c r="BJ235" s="33">
        <v>214</v>
      </c>
      <c r="BK235" s="33">
        <v>2878</v>
      </c>
      <c r="BL235" s="33">
        <v>-92</v>
      </c>
      <c r="BM235" s="33">
        <v>2364</v>
      </c>
      <c r="BN235" s="34">
        <v>21.75</v>
      </c>
      <c r="BO235" s="33">
        <v>29</v>
      </c>
      <c r="BP235" s="33">
        <v>57</v>
      </c>
      <c r="BQ235" s="33">
        <v>-5683</v>
      </c>
      <c r="BR235" s="35">
        <v>8820</v>
      </c>
      <c r="BS235" s="35">
        <v>91</v>
      </c>
      <c r="BT235" s="35">
        <v>85</v>
      </c>
      <c r="BU235" s="36">
        <v>1.9</v>
      </c>
      <c r="BV235" s="36">
        <v>15.4</v>
      </c>
      <c r="BW235" s="36">
        <v>16.3</v>
      </c>
      <c r="BX235" s="36">
        <v>1.2</v>
      </c>
      <c r="BY235" s="36">
        <v>8.3000000000000007</v>
      </c>
      <c r="BZ235" s="36">
        <v>71</v>
      </c>
      <c r="CA235" s="37">
        <v>59.9</v>
      </c>
      <c r="CB235" s="37">
        <v>25.9</v>
      </c>
      <c r="CC235" s="38">
        <v>56</v>
      </c>
      <c r="CD235" s="38">
        <v>897</v>
      </c>
      <c r="CE235" s="38">
        <v>2</v>
      </c>
      <c r="CF235" s="38">
        <v>60</v>
      </c>
      <c r="CG235" s="38">
        <v>9</v>
      </c>
      <c r="CH235" s="38">
        <v>1338</v>
      </c>
      <c r="CI235" s="37">
        <v>44.5</v>
      </c>
      <c r="CJ235" s="37">
        <v>5.4</v>
      </c>
      <c r="CK235" s="37">
        <v>-0.5</v>
      </c>
      <c r="CL235" s="39" t="s">
        <v>795</v>
      </c>
    </row>
    <row r="236" spans="1:90">
      <c r="A236" s="42"/>
      <c r="B236" s="21" t="s">
        <v>1155</v>
      </c>
      <c r="C236" s="22" t="s">
        <v>1156</v>
      </c>
      <c r="D236" s="23" t="s">
        <v>172</v>
      </c>
      <c r="E236" s="23" t="s">
        <v>1157</v>
      </c>
      <c r="F236" s="24" t="s">
        <v>1158</v>
      </c>
      <c r="G236" s="23" t="s">
        <v>1159</v>
      </c>
      <c r="H236" s="23" t="s">
        <v>1160</v>
      </c>
      <c r="I236" s="25" t="s">
        <v>1161</v>
      </c>
      <c r="J236" s="26">
        <v>61.861177400000003</v>
      </c>
      <c r="K236" s="27">
        <v>21.507942400000001</v>
      </c>
      <c r="L236" s="26">
        <v>3167</v>
      </c>
      <c r="M236" s="26">
        <v>17</v>
      </c>
      <c r="N236" s="26">
        <v>30.7</v>
      </c>
      <c r="O236" s="26">
        <v>9.5</v>
      </c>
      <c r="P236" s="26">
        <v>40.9</v>
      </c>
      <c r="Q236" s="26">
        <v>0</v>
      </c>
      <c r="R236" s="26">
        <v>0</v>
      </c>
      <c r="S236" s="26">
        <v>0</v>
      </c>
      <c r="T236" s="26">
        <v>1.4</v>
      </c>
      <c r="U236" s="26">
        <v>0</v>
      </c>
      <c r="V236" s="26">
        <v>0</v>
      </c>
      <c r="W236" s="26">
        <v>0</v>
      </c>
      <c r="X236" s="26">
        <v>0</v>
      </c>
      <c r="Y236" s="26">
        <v>0</v>
      </c>
      <c r="Z236" s="26">
        <v>0</v>
      </c>
      <c r="AA236" s="26">
        <v>0</v>
      </c>
      <c r="AB236" s="26">
        <v>0.6</v>
      </c>
      <c r="AC236" s="26">
        <v>0</v>
      </c>
      <c r="AD236" s="26">
        <v>3</v>
      </c>
      <c r="AE236" s="26">
        <v>7</v>
      </c>
      <c r="AF236" s="26">
        <v>2</v>
      </c>
      <c r="AG236" s="26">
        <v>9</v>
      </c>
      <c r="AH236" s="26">
        <v>0</v>
      </c>
      <c r="AI236" s="26">
        <v>0</v>
      </c>
      <c r="AJ236" s="26">
        <v>0</v>
      </c>
      <c r="AK236" s="26">
        <v>0</v>
      </c>
      <c r="AL236" s="26">
        <v>0</v>
      </c>
      <c r="AM236" s="26">
        <v>0</v>
      </c>
      <c r="AN236" s="26">
        <v>0</v>
      </c>
      <c r="AO236" s="26">
        <v>0</v>
      </c>
      <c r="AP236" s="26">
        <v>0</v>
      </c>
      <c r="AQ236" s="26">
        <v>0</v>
      </c>
      <c r="AR236" s="26">
        <v>0</v>
      </c>
      <c r="AS236" s="26">
        <v>0</v>
      </c>
      <c r="AT236" s="28">
        <v>0</v>
      </c>
      <c r="AU236" s="28">
        <v>2</v>
      </c>
      <c r="AV236" s="28">
        <v>4</v>
      </c>
      <c r="AW236" s="28">
        <v>1</v>
      </c>
      <c r="AX236" s="28">
        <v>4.5</v>
      </c>
      <c r="AY236" s="29">
        <v>61.9</v>
      </c>
      <c r="AZ236" s="29">
        <v>18.399999999999999</v>
      </c>
      <c r="BA236" s="30">
        <v>209</v>
      </c>
      <c r="BB236" s="29">
        <v>-5.4</v>
      </c>
      <c r="BC236" s="29">
        <v>-21</v>
      </c>
      <c r="BD236" s="31">
        <v>-10.1</v>
      </c>
      <c r="BE236" s="30">
        <v>246</v>
      </c>
      <c r="BF236" s="32">
        <v>86.1</v>
      </c>
      <c r="BG236" s="30">
        <v>85</v>
      </c>
      <c r="BH236" s="30">
        <v>12322</v>
      </c>
      <c r="BI236" s="33">
        <v>3156</v>
      </c>
      <c r="BJ236" s="33">
        <v>226</v>
      </c>
      <c r="BK236" s="33">
        <v>449</v>
      </c>
      <c r="BL236" s="33">
        <v>245</v>
      </c>
      <c r="BM236" s="33">
        <v>3943</v>
      </c>
      <c r="BN236" s="34">
        <v>19.5</v>
      </c>
      <c r="BO236" s="33">
        <v>83</v>
      </c>
      <c r="BP236" s="33">
        <v>17</v>
      </c>
      <c r="BQ236" s="33">
        <v>-6471</v>
      </c>
      <c r="BR236" s="35">
        <v>5150</v>
      </c>
      <c r="BS236" s="35">
        <v>79</v>
      </c>
      <c r="BT236" s="35">
        <v>100</v>
      </c>
      <c r="BU236" s="36">
        <v>3.3</v>
      </c>
      <c r="BV236" s="36" t="s">
        <v>128</v>
      </c>
      <c r="BW236" s="36" t="s">
        <v>128</v>
      </c>
      <c r="BX236" s="36">
        <v>1.9</v>
      </c>
      <c r="BY236" s="36">
        <v>12.1</v>
      </c>
      <c r="BZ236" s="36">
        <v>85.5</v>
      </c>
      <c r="CA236" s="37">
        <v>69.599999999999994</v>
      </c>
      <c r="CB236" s="37">
        <v>32.5</v>
      </c>
      <c r="CC236" s="38">
        <v>91</v>
      </c>
      <c r="CD236" s="38">
        <v>979</v>
      </c>
      <c r="CE236" s="38">
        <v>1</v>
      </c>
      <c r="CF236" s="38">
        <v>195</v>
      </c>
      <c r="CG236" s="38">
        <v>4</v>
      </c>
      <c r="CH236" s="38">
        <v>1743</v>
      </c>
      <c r="CI236" s="37" t="s">
        <v>128</v>
      </c>
      <c r="CJ236" s="37">
        <v>4.7</v>
      </c>
      <c r="CK236" s="37">
        <v>0</v>
      </c>
      <c r="CL236" s="39" t="s">
        <v>1162</v>
      </c>
    </row>
    <row r="237" spans="1:90">
      <c r="A237" s="42"/>
      <c r="B237" s="21" t="s">
        <v>1258</v>
      </c>
      <c r="C237" s="22" t="s">
        <v>1258</v>
      </c>
      <c r="D237" s="23" t="s">
        <v>172</v>
      </c>
      <c r="E237" s="23" t="s">
        <v>1259</v>
      </c>
      <c r="F237" s="24" t="s">
        <v>1260</v>
      </c>
      <c r="G237" s="23" t="s">
        <v>1261</v>
      </c>
      <c r="H237" s="23" t="s">
        <v>1262</v>
      </c>
      <c r="I237" s="25" t="s">
        <v>1263</v>
      </c>
      <c r="J237" s="26">
        <v>61.365811100000002</v>
      </c>
      <c r="K237" s="27">
        <v>22.005326799999999</v>
      </c>
      <c r="L237" s="26">
        <v>5540</v>
      </c>
      <c r="M237" s="26">
        <v>21.9</v>
      </c>
      <c r="N237" s="26">
        <v>20.7</v>
      </c>
      <c r="O237" s="26">
        <v>13.1</v>
      </c>
      <c r="P237" s="26">
        <v>27.7</v>
      </c>
      <c r="Q237" s="26">
        <v>0.8</v>
      </c>
      <c r="R237" s="26">
        <v>13.8</v>
      </c>
      <c r="S237" s="26">
        <v>0</v>
      </c>
      <c r="T237" s="26">
        <v>2</v>
      </c>
      <c r="U237" s="26">
        <v>0</v>
      </c>
      <c r="V237" s="26">
        <v>0</v>
      </c>
      <c r="W237" s="26">
        <v>0</v>
      </c>
      <c r="X237" s="26">
        <v>0</v>
      </c>
      <c r="Y237" s="26">
        <v>0</v>
      </c>
      <c r="Z237" s="26">
        <v>0</v>
      </c>
      <c r="AA237" s="26">
        <v>0</v>
      </c>
      <c r="AB237" s="26">
        <v>0</v>
      </c>
      <c r="AC237" s="26">
        <v>0</v>
      </c>
      <c r="AD237" s="26">
        <v>6</v>
      </c>
      <c r="AE237" s="26">
        <v>6</v>
      </c>
      <c r="AF237" s="26">
        <v>3</v>
      </c>
      <c r="AG237" s="26">
        <v>8</v>
      </c>
      <c r="AH237" s="26">
        <v>0</v>
      </c>
      <c r="AI237" s="26">
        <v>4</v>
      </c>
      <c r="AJ237" s="26">
        <v>0</v>
      </c>
      <c r="AK237" s="26">
        <v>0</v>
      </c>
      <c r="AL237" s="26">
        <v>0</v>
      </c>
      <c r="AM237" s="26">
        <v>0</v>
      </c>
      <c r="AN237" s="26">
        <v>0</v>
      </c>
      <c r="AO237" s="26">
        <v>0</v>
      </c>
      <c r="AP237" s="26">
        <v>0</v>
      </c>
      <c r="AQ237" s="26">
        <v>0</v>
      </c>
      <c r="AR237" s="26">
        <v>0</v>
      </c>
      <c r="AS237" s="26">
        <v>0</v>
      </c>
      <c r="AT237" s="28">
        <v>0</v>
      </c>
      <c r="AU237" s="28">
        <v>3</v>
      </c>
      <c r="AV237" s="28">
        <v>4</v>
      </c>
      <c r="AW237" s="28">
        <v>3</v>
      </c>
      <c r="AX237" s="28">
        <v>2</v>
      </c>
      <c r="AY237" s="29">
        <v>66.7</v>
      </c>
      <c r="AZ237" s="29">
        <v>15.1</v>
      </c>
      <c r="BA237" s="30">
        <v>171</v>
      </c>
      <c r="BB237" s="29">
        <v>-4.3</v>
      </c>
      <c r="BC237" s="29">
        <v>-11.6</v>
      </c>
      <c r="BD237" s="31">
        <v>-4.9000000000000004</v>
      </c>
      <c r="BE237" s="30">
        <v>293</v>
      </c>
      <c r="BF237" s="32">
        <v>72.5</v>
      </c>
      <c r="BG237" s="30">
        <v>73</v>
      </c>
      <c r="BH237" s="30">
        <v>14765</v>
      </c>
      <c r="BI237" s="33">
        <v>3374</v>
      </c>
      <c r="BJ237" s="33">
        <v>120</v>
      </c>
      <c r="BK237" s="33">
        <v>964</v>
      </c>
      <c r="BL237" s="33">
        <v>70</v>
      </c>
      <c r="BM237" s="33">
        <v>1951</v>
      </c>
      <c r="BN237" s="34">
        <v>21.25</v>
      </c>
      <c r="BO237" s="33">
        <v>59</v>
      </c>
      <c r="BP237" s="33">
        <v>30</v>
      </c>
      <c r="BQ237" s="33">
        <v>-5112</v>
      </c>
      <c r="BR237" s="35">
        <v>9721</v>
      </c>
      <c r="BS237" s="35">
        <v>80</v>
      </c>
      <c r="BT237" s="35">
        <v>77</v>
      </c>
      <c r="BU237" s="36">
        <v>2</v>
      </c>
      <c r="BV237" s="36">
        <v>25.1</v>
      </c>
      <c r="BW237" s="36">
        <v>19.600000000000001</v>
      </c>
      <c r="BX237" s="36">
        <v>1.3</v>
      </c>
      <c r="BY237" s="36">
        <v>9</v>
      </c>
      <c r="BZ237" s="36">
        <v>73</v>
      </c>
      <c r="CA237" s="37">
        <v>65.8</v>
      </c>
      <c r="CB237" s="37">
        <v>19.7</v>
      </c>
      <c r="CC237" s="38">
        <v>59</v>
      </c>
      <c r="CD237" s="38">
        <v>875</v>
      </c>
      <c r="CE237" s="38">
        <v>2</v>
      </c>
      <c r="CF237" s="38">
        <v>63</v>
      </c>
      <c r="CG237" s="38">
        <v>4</v>
      </c>
      <c r="CH237" s="38">
        <v>70</v>
      </c>
      <c r="CI237" s="37">
        <v>49.6</v>
      </c>
      <c r="CJ237" s="37">
        <v>3.4</v>
      </c>
      <c r="CK237" s="37">
        <v>-0.6</v>
      </c>
      <c r="CL237" s="39" t="s">
        <v>1264</v>
      </c>
    </row>
    <row r="238" spans="1:90">
      <c r="A238" s="42"/>
      <c r="B238" s="21" t="s">
        <v>1483</v>
      </c>
      <c r="C238" s="22" t="s">
        <v>1484</v>
      </c>
      <c r="D238" s="23" t="s">
        <v>172</v>
      </c>
      <c r="E238" s="23" t="s">
        <v>1485</v>
      </c>
      <c r="F238" s="24" t="s">
        <v>1486</v>
      </c>
      <c r="G238" s="23" t="s">
        <v>1487</v>
      </c>
      <c r="H238" s="23" t="s">
        <v>1488</v>
      </c>
      <c r="I238" s="25" t="s">
        <v>1489</v>
      </c>
      <c r="J238" s="26">
        <v>61.693469800000003</v>
      </c>
      <c r="K238" s="27">
        <v>22.008681599999999</v>
      </c>
      <c r="L238" s="26">
        <v>2238</v>
      </c>
      <c r="M238" s="26">
        <v>19.3</v>
      </c>
      <c r="N238" s="26">
        <v>16.7</v>
      </c>
      <c r="O238" s="26">
        <v>7.7</v>
      </c>
      <c r="P238" s="26">
        <v>41.4</v>
      </c>
      <c r="Q238" s="26">
        <v>0</v>
      </c>
      <c r="R238" s="26">
        <v>12</v>
      </c>
      <c r="S238" s="26">
        <v>0</v>
      </c>
      <c r="T238" s="26">
        <v>2.9</v>
      </c>
      <c r="U238" s="26">
        <v>0</v>
      </c>
      <c r="V238" s="26">
        <v>0</v>
      </c>
      <c r="W238" s="26">
        <v>0</v>
      </c>
      <c r="X238" s="26">
        <v>0</v>
      </c>
      <c r="Y238" s="26">
        <v>0</v>
      </c>
      <c r="Z238" s="26">
        <v>0</v>
      </c>
      <c r="AA238" s="26">
        <v>0</v>
      </c>
      <c r="AB238" s="26">
        <v>0</v>
      </c>
      <c r="AC238" s="26">
        <v>0</v>
      </c>
      <c r="AD238" s="26">
        <v>4</v>
      </c>
      <c r="AE238" s="26">
        <v>4</v>
      </c>
      <c r="AF238" s="26">
        <v>1</v>
      </c>
      <c r="AG238" s="26">
        <v>10</v>
      </c>
      <c r="AH238" s="26">
        <v>0</v>
      </c>
      <c r="AI238" s="26">
        <v>2</v>
      </c>
      <c r="AJ238" s="26">
        <v>0</v>
      </c>
      <c r="AK238" s="26">
        <v>0</v>
      </c>
      <c r="AL238" s="26">
        <v>0</v>
      </c>
      <c r="AM238" s="26">
        <v>0</v>
      </c>
      <c r="AN238" s="26">
        <v>0</v>
      </c>
      <c r="AO238" s="26">
        <v>0</v>
      </c>
      <c r="AP238" s="26">
        <v>0</v>
      </c>
      <c r="AQ238" s="26">
        <v>0</v>
      </c>
      <c r="AR238" s="26">
        <v>0</v>
      </c>
      <c r="AS238" s="26">
        <v>0</v>
      </c>
      <c r="AT238" s="28">
        <v>0</v>
      </c>
      <c r="AU238" s="28">
        <v>2</v>
      </c>
      <c r="AV238" s="28">
        <v>3</v>
      </c>
      <c r="AW238" s="28">
        <v>2</v>
      </c>
      <c r="AX238" s="28">
        <v>2.5</v>
      </c>
      <c r="AY238" s="29">
        <v>63.5</v>
      </c>
      <c r="AZ238" s="29">
        <v>16</v>
      </c>
      <c r="BA238" s="30">
        <v>194</v>
      </c>
      <c r="BB238" s="29">
        <v>-9</v>
      </c>
      <c r="BC238" s="29">
        <v>-14.6</v>
      </c>
      <c r="BD238" s="31">
        <v>-14.2</v>
      </c>
      <c r="BE238" s="30">
        <v>251</v>
      </c>
      <c r="BF238" s="32">
        <v>72.400000000000006</v>
      </c>
      <c r="BG238" s="30">
        <v>77</v>
      </c>
      <c r="BH238" s="30">
        <v>12139</v>
      </c>
      <c r="BI238" s="33">
        <v>2941</v>
      </c>
      <c r="BJ238" s="33">
        <v>205</v>
      </c>
      <c r="BK238" s="33">
        <v>1817</v>
      </c>
      <c r="BL238" s="33">
        <v>-775</v>
      </c>
      <c r="BM238" s="33">
        <v>3610</v>
      </c>
      <c r="BN238" s="34">
        <v>20.5</v>
      </c>
      <c r="BO238" s="33">
        <v>60</v>
      </c>
      <c r="BP238" s="33">
        <v>37</v>
      </c>
      <c r="BQ238" s="33">
        <v>-6278</v>
      </c>
      <c r="BR238" s="35">
        <v>8050</v>
      </c>
      <c r="BS238" s="35">
        <v>100</v>
      </c>
      <c r="BT238" s="35">
        <v>80</v>
      </c>
      <c r="BU238" s="36">
        <v>2.8</v>
      </c>
      <c r="BV238" s="36" t="s">
        <v>128</v>
      </c>
      <c r="BW238" s="36" t="s">
        <v>128</v>
      </c>
      <c r="BX238" s="36" t="s">
        <v>128</v>
      </c>
      <c r="BY238" s="36">
        <v>14.3</v>
      </c>
      <c r="BZ238" s="36">
        <v>77.5</v>
      </c>
      <c r="CA238" s="37">
        <v>69</v>
      </c>
      <c r="CB238" s="37">
        <v>24.6</v>
      </c>
      <c r="CC238" s="38">
        <v>55</v>
      </c>
      <c r="CD238" s="38">
        <v>976</v>
      </c>
      <c r="CE238" s="38">
        <v>1</v>
      </c>
      <c r="CF238" s="38">
        <v>62</v>
      </c>
      <c r="CG238" s="38">
        <v>3</v>
      </c>
      <c r="CH238" s="38">
        <v>865</v>
      </c>
      <c r="CI238" s="37" t="s">
        <v>128</v>
      </c>
      <c r="CJ238" s="37">
        <v>6.2</v>
      </c>
      <c r="CK238" s="37">
        <v>-1</v>
      </c>
      <c r="CL238" s="39" t="s">
        <v>1490</v>
      </c>
    </row>
    <row r="239" spans="1:90">
      <c r="A239" s="42"/>
      <c r="B239" s="21" t="s">
        <v>1491</v>
      </c>
      <c r="C239" s="22" t="s">
        <v>1492</v>
      </c>
      <c r="D239" s="23" t="s">
        <v>172</v>
      </c>
      <c r="E239" s="23" t="s">
        <v>1493</v>
      </c>
      <c r="F239" s="24" t="s">
        <v>1494</v>
      </c>
      <c r="G239" s="23" t="s">
        <v>1495</v>
      </c>
      <c r="H239" s="23" t="s">
        <v>1496</v>
      </c>
      <c r="I239" s="25" t="s">
        <v>1497</v>
      </c>
      <c r="J239" s="26">
        <v>61.486809200000003</v>
      </c>
      <c r="K239" s="27">
        <v>21.7959362</v>
      </c>
      <c r="L239" s="26">
        <v>85009</v>
      </c>
      <c r="M239" s="26">
        <v>26.6</v>
      </c>
      <c r="N239" s="26">
        <v>26.3</v>
      </c>
      <c r="O239" s="26">
        <v>15.3</v>
      </c>
      <c r="P239" s="26">
        <v>7.9</v>
      </c>
      <c r="Q239" s="26">
        <v>5.9</v>
      </c>
      <c r="R239" s="26">
        <v>13.9</v>
      </c>
      <c r="S239" s="26">
        <v>0</v>
      </c>
      <c r="T239" s="26">
        <v>4</v>
      </c>
      <c r="U239" s="26">
        <v>0</v>
      </c>
      <c r="V239" s="26">
        <v>0</v>
      </c>
      <c r="W239" s="26">
        <v>0</v>
      </c>
      <c r="X239" s="26">
        <v>0</v>
      </c>
      <c r="Y239" s="26">
        <v>0</v>
      </c>
      <c r="Z239" s="26">
        <v>0</v>
      </c>
      <c r="AA239" s="26">
        <v>0.2</v>
      </c>
      <c r="AB239" s="26">
        <v>0</v>
      </c>
      <c r="AC239" s="26">
        <v>0</v>
      </c>
      <c r="AD239" s="26">
        <v>16</v>
      </c>
      <c r="AE239" s="26">
        <v>16</v>
      </c>
      <c r="AF239" s="26">
        <v>9</v>
      </c>
      <c r="AG239" s="26">
        <v>5</v>
      </c>
      <c r="AH239" s="26">
        <v>3</v>
      </c>
      <c r="AI239" s="26">
        <v>8</v>
      </c>
      <c r="AJ239" s="26">
        <v>0</v>
      </c>
      <c r="AK239" s="26">
        <v>2</v>
      </c>
      <c r="AL239" s="26">
        <v>0</v>
      </c>
      <c r="AM239" s="26">
        <v>0</v>
      </c>
      <c r="AN239" s="26">
        <v>0</v>
      </c>
      <c r="AO239" s="26">
        <v>0</v>
      </c>
      <c r="AP239" s="26">
        <v>0</v>
      </c>
      <c r="AQ239" s="26">
        <v>0</v>
      </c>
      <c r="AR239" s="26">
        <v>0</v>
      </c>
      <c r="AS239" s="26">
        <v>0</v>
      </c>
      <c r="AT239" s="28">
        <v>0</v>
      </c>
      <c r="AU239" s="28">
        <v>4</v>
      </c>
      <c r="AV239" s="28">
        <v>4</v>
      </c>
      <c r="AW239" s="28">
        <v>4</v>
      </c>
      <c r="AX239" s="28">
        <v>3</v>
      </c>
      <c r="AY239" s="29">
        <v>64.099999999999994</v>
      </c>
      <c r="AZ239" s="29">
        <v>18.399999999999999</v>
      </c>
      <c r="BA239" s="30">
        <v>164</v>
      </c>
      <c r="BB239" s="29">
        <v>0</v>
      </c>
      <c r="BC239" s="29">
        <v>-10.6</v>
      </c>
      <c r="BD239" s="31">
        <v>0.6</v>
      </c>
      <c r="BE239" s="30">
        <v>329</v>
      </c>
      <c r="BF239" s="32">
        <v>105.5</v>
      </c>
      <c r="BG239" s="30">
        <v>61</v>
      </c>
      <c r="BH239" s="30">
        <v>16011</v>
      </c>
      <c r="BI239" s="33">
        <v>3613</v>
      </c>
      <c r="BJ239" s="33">
        <v>210</v>
      </c>
      <c r="BK239" s="33">
        <v>2783</v>
      </c>
      <c r="BL239" s="33">
        <v>-145</v>
      </c>
      <c r="BM239" s="33">
        <v>1629</v>
      </c>
      <c r="BN239" s="34">
        <v>19.75</v>
      </c>
      <c r="BO239" s="33">
        <v>60</v>
      </c>
      <c r="BP239" s="33">
        <v>51</v>
      </c>
      <c r="BQ239" s="33">
        <v>-5121</v>
      </c>
      <c r="BR239" s="35">
        <v>7187</v>
      </c>
      <c r="BS239" s="35">
        <v>89</v>
      </c>
      <c r="BT239" s="35">
        <v>98</v>
      </c>
      <c r="BU239" s="36">
        <v>1.7</v>
      </c>
      <c r="BV239" s="36">
        <v>19.600000000000001</v>
      </c>
      <c r="BW239" s="36">
        <v>16.5</v>
      </c>
      <c r="BX239" s="36">
        <v>1.4</v>
      </c>
      <c r="BY239" s="36">
        <v>7.3</v>
      </c>
      <c r="BZ239" s="36">
        <v>62.9</v>
      </c>
      <c r="CA239" s="37">
        <v>58.9</v>
      </c>
      <c r="CB239" s="37">
        <v>19.2</v>
      </c>
      <c r="CC239" s="38">
        <v>211</v>
      </c>
      <c r="CD239" s="38">
        <v>811</v>
      </c>
      <c r="CE239" s="38">
        <v>5</v>
      </c>
      <c r="CF239" s="38">
        <v>153</v>
      </c>
      <c r="CG239" s="38">
        <v>8</v>
      </c>
      <c r="CH239" s="38">
        <v>5143</v>
      </c>
      <c r="CI239" s="37">
        <v>32.5</v>
      </c>
      <c r="CJ239" s="37">
        <v>4.0999999999999996</v>
      </c>
      <c r="CK239" s="37">
        <v>0</v>
      </c>
      <c r="CL239" s="39" t="s">
        <v>1498</v>
      </c>
    </row>
    <row r="240" spans="1:90">
      <c r="A240" s="42"/>
      <c r="B240" s="21" t="s">
        <v>1645</v>
      </c>
      <c r="C240" s="22" t="s">
        <v>1646</v>
      </c>
      <c r="D240" s="23" t="s">
        <v>172</v>
      </c>
      <c r="E240" s="23" t="s">
        <v>1647</v>
      </c>
      <c r="F240" s="24" t="s">
        <v>1648</v>
      </c>
      <c r="G240" s="23" t="s">
        <v>1649</v>
      </c>
      <c r="H240" s="23" t="s">
        <v>1650</v>
      </c>
      <c r="I240" s="25" t="s">
        <v>1651</v>
      </c>
      <c r="J240" s="26">
        <v>61.128019100000003</v>
      </c>
      <c r="K240" s="27">
        <v>21.511993499999999</v>
      </c>
      <c r="L240" s="26">
        <v>39424</v>
      </c>
      <c r="M240" s="26">
        <v>21.4</v>
      </c>
      <c r="N240" s="26">
        <v>34.6</v>
      </c>
      <c r="O240" s="26">
        <v>10.4</v>
      </c>
      <c r="P240" s="26">
        <v>13</v>
      </c>
      <c r="Q240" s="26">
        <v>3.8</v>
      </c>
      <c r="R240" s="26">
        <v>7.2</v>
      </c>
      <c r="S240" s="26">
        <v>0</v>
      </c>
      <c r="T240" s="26">
        <v>5.7</v>
      </c>
      <c r="U240" s="26">
        <v>0</v>
      </c>
      <c r="V240" s="26">
        <v>0</v>
      </c>
      <c r="W240" s="26">
        <v>0</v>
      </c>
      <c r="X240" s="26">
        <v>0</v>
      </c>
      <c r="Y240" s="26">
        <v>0</v>
      </c>
      <c r="Z240" s="26">
        <v>0</v>
      </c>
      <c r="AA240" s="26">
        <v>0.2</v>
      </c>
      <c r="AB240" s="26">
        <v>0</v>
      </c>
      <c r="AC240" s="26">
        <v>3.7</v>
      </c>
      <c r="AD240" s="26">
        <v>11</v>
      </c>
      <c r="AE240" s="26">
        <v>18</v>
      </c>
      <c r="AF240" s="26">
        <v>5</v>
      </c>
      <c r="AG240" s="26">
        <v>7</v>
      </c>
      <c r="AH240" s="26">
        <v>2</v>
      </c>
      <c r="AI240" s="26">
        <v>3</v>
      </c>
      <c r="AJ240" s="26">
        <v>0</v>
      </c>
      <c r="AK240" s="26">
        <v>3</v>
      </c>
      <c r="AL240" s="26">
        <v>0</v>
      </c>
      <c r="AM240" s="26">
        <v>0</v>
      </c>
      <c r="AN240" s="26">
        <v>0</v>
      </c>
      <c r="AO240" s="26">
        <v>0</v>
      </c>
      <c r="AP240" s="26">
        <v>0</v>
      </c>
      <c r="AQ240" s="26">
        <v>0</v>
      </c>
      <c r="AR240" s="26">
        <v>0</v>
      </c>
      <c r="AS240" s="26">
        <v>0</v>
      </c>
      <c r="AT240" s="28">
        <v>2</v>
      </c>
      <c r="AU240" s="28">
        <v>4</v>
      </c>
      <c r="AV240" s="28">
        <v>5</v>
      </c>
      <c r="AW240" s="28">
        <v>4</v>
      </c>
      <c r="AX240" s="28">
        <v>3</v>
      </c>
      <c r="AY240" s="29">
        <v>67.400000000000006</v>
      </c>
      <c r="AZ240" s="29">
        <v>14.4</v>
      </c>
      <c r="BA240" s="30">
        <v>151</v>
      </c>
      <c r="BB240" s="29">
        <v>-0.7</v>
      </c>
      <c r="BC240" s="29">
        <v>-11.8</v>
      </c>
      <c r="BD240" s="31">
        <v>0.5</v>
      </c>
      <c r="BE240" s="30">
        <v>328</v>
      </c>
      <c r="BF240" s="32">
        <v>101.3</v>
      </c>
      <c r="BG240" s="30">
        <v>58</v>
      </c>
      <c r="BH240" s="30">
        <v>18056</v>
      </c>
      <c r="BI240" s="33">
        <v>4056</v>
      </c>
      <c r="BJ240" s="33">
        <v>542</v>
      </c>
      <c r="BK240" s="33">
        <v>45</v>
      </c>
      <c r="BL240" s="33">
        <v>-492</v>
      </c>
      <c r="BM240" s="33">
        <v>1163</v>
      </c>
      <c r="BN240" s="34">
        <v>20</v>
      </c>
      <c r="BO240" s="33">
        <v>83</v>
      </c>
      <c r="BP240" s="33">
        <v>16</v>
      </c>
      <c r="BQ240" s="33">
        <v>-5058</v>
      </c>
      <c r="BR240" s="35">
        <v>6988</v>
      </c>
      <c r="BS240" s="35">
        <v>68</v>
      </c>
      <c r="BT240" s="35">
        <v>89</v>
      </c>
      <c r="BU240" s="36">
        <v>1.4</v>
      </c>
      <c r="BV240" s="36">
        <v>14.6</v>
      </c>
      <c r="BW240" s="36">
        <v>13.7</v>
      </c>
      <c r="BX240" s="36">
        <v>1.4</v>
      </c>
      <c r="BY240" s="36">
        <v>6.7</v>
      </c>
      <c r="BZ240" s="36">
        <v>61.9</v>
      </c>
      <c r="CA240" s="37">
        <v>58.3</v>
      </c>
      <c r="CB240" s="37">
        <v>16.7</v>
      </c>
      <c r="CC240" s="38">
        <v>171</v>
      </c>
      <c r="CD240" s="38">
        <v>897</v>
      </c>
      <c r="CE240" s="38">
        <v>5</v>
      </c>
      <c r="CF240" s="38">
        <v>150</v>
      </c>
      <c r="CG240" s="38">
        <v>6</v>
      </c>
      <c r="CH240" s="38">
        <v>2296</v>
      </c>
      <c r="CI240" s="37">
        <v>33.200000000000003</v>
      </c>
      <c r="CJ240" s="37">
        <v>1.7</v>
      </c>
      <c r="CK240" s="37">
        <v>-0.6</v>
      </c>
      <c r="CL240" s="39" t="s">
        <v>1652</v>
      </c>
    </row>
    <row r="241" spans="1:90">
      <c r="A241" s="42"/>
      <c r="B241" s="21" t="s">
        <v>1915</v>
      </c>
      <c r="C241" s="22" t="s">
        <v>1915</v>
      </c>
      <c r="D241" s="23" t="s">
        <v>172</v>
      </c>
      <c r="E241" s="23" t="s">
        <v>1916</v>
      </c>
      <c r="F241" s="24" t="s">
        <v>1917</v>
      </c>
      <c r="G241" s="23" t="s">
        <v>1918</v>
      </c>
      <c r="H241" s="23" t="s">
        <v>1919</v>
      </c>
      <c r="I241" s="25" t="s">
        <v>1920</v>
      </c>
      <c r="J241" s="26">
        <v>61.045913400000003</v>
      </c>
      <c r="K241" s="27">
        <v>22.345958299999999</v>
      </c>
      <c r="L241" s="26">
        <v>6968</v>
      </c>
      <c r="M241" s="26">
        <v>25</v>
      </c>
      <c r="N241" s="26">
        <v>21</v>
      </c>
      <c r="O241" s="26">
        <v>10.199999999999999</v>
      </c>
      <c r="P241" s="26">
        <v>34.9</v>
      </c>
      <c r="Q241" s="26">
        <v>0.8</v>
      </c>
      <c r="R241" s="26">
        <v>8.1999999999999993</v>
      </c>
      <c r="S241" s="26">
        <v>0</v>
      </c>
      <c r="T241" s="26">
        <v>0</v>
      </c>
      <c r="U241" s="26">
        <v>0</v>
      </c>
      <c r="V241" s="26">
        <v>0</v>
      </c>
      <c r="W241" s="26">
        <v>0</v>
      </c>
      <c r="X241" s="26">
        <v>0</v>
      </c>
      <c r="Y241" s="26">
        <v>0</v>
      </c>
      <c r="Z241" s="26">
        <v>0</v>
      </c>
      <c r="AA241" s="26">
        <v>0</v>
      </c>
      <c r="AB241" s="26">
        <v>0</v>
      </c>
      <c r="AC241" s="26">
        <v>0</v>
      </c>
      <c r="AD241" s="26">
        <v>7</v>
      </c>
      <c r="AE241" s="26">
        <v>6</v>
      </c>
      <c r="AF241" s="26">
        <v>2</v>
      </c>
      <c r="AG241" s="26">
        <v>10</v>
      </c>
      <c r="AH241" s="26">
        <v>0</v>
      </c>
      <c r="AI241" s="26">
        <v>2</v>
      </c>
      <c r="AJ241" s="26">
        <v>0</v>
      </c>
      <c r="AK241" s="26">
        <v>0</v>
      </c>
      <c r="AL241" s="26">
        <v>0</v>
      </c>
      <c r="AM241" s="26">
        <v>0</v>
      </c>
      <c r="AN241" s="26">
        <v>0</v>
      </c>
      <c r="AO241" s="26">
        <v>0</v>
      </c>
      <c r="AP241" s="26">
        <v>0</v>
      </c>
      <c r="AQ241" s="26">
        <v>0</v>
      </c>
      <c r="AR241" s="26">
        <v>0</v>
      </c>
      <c r="AS241" s="26">
        <v>0</v>
      </c>
      <c r="AT241" s="28">
        <v>0</v>
      </c>
      <c r="AU241" s="28">
        <v>4</v>
      </c>
      <c r="AV241" s="28">
        <v>4</v>
      </c>
      <c r="AW241" s="28">
        <v>4</v>
      </c>
      <c r="AX241" s="28">
        <v>2</v>
      </c>
      <c r="AY241" s="29">
        <v>72.7</v>
      </c>
      <c r="AZ241" s="29">
        <v>10.7</v>
      </c>
      <c r="BA241" s="30">
        <v>147</v>
      </c>
      <c r="BB241" s="29">
        <v>-7.4</v>
      </c>
      <c r="BC241" s="29">
        <v>-23.1</v>
      </c>
      <c r="BD241" s="31">
        <v>-7.8</v>
      </c>
      <c r="BE241" s="30">
        <v>287</v>
      </c>
      <c r="BF241" s="32">
        <v>101.7</v>
      </c>
      <c r="BG241" s="30">
        <v>139</v>
      </c>
      <c r="BH241" s="30">
        <v>16175</v>
      </c>
      <c r="BI241" s="33">
        <v>3915</v>
      </c>
      <c r="BJ241" s="33">
        <v>246</v>
      </c>
      <c r="BK241" s="33">
        <v>1624</v>
      </c>
      <c r="BL241" s="33">
        <v>-256</v>
      </c>
      <c r="BM241" s="33">
        <v>1659</v>
      </c>
      <c r="BN241" s="34">
        <v>21.5</v>
      </c>
      <c r="BO241" s="33">
        <v>51</v>
      </c>
      <c r="BP241" s="33">
        <v>39</v>
      </c>
      <c r="BQ241" s="33">
        <v>-5393</v>
      </c>
      <c r="BR241" s="35">
        <v>5032</v>
      </c>
      <c r="BS241" s="35">
        <v>66</v>
      </c>
      <c r="BT241" s="35">
        <v>82</v>
      </c>
      <c r="BU241" s="36">
        <v>1.9</v>
      </c>
      <c r="BV241" s="36">
        <v>12.5</v>
      </c>
      <c r="BW241" s="36">
        <v>12.5</v>
      </c>
      <c r="BX241" s="36">
        <v>0.9</v>
      </c>
      <c r="BY241" s="36">
        <v>7.9</v>
      </c>
      <c r="BZ241" s="36">
        <v>71.099999999999994</v>
      </c>
      <c r="CA241" s="37">
        <v>63.6</v>
      </c>
      <c r="CB241" s="37">
        <v>24.3</v>
      </c>
      <c r="CC241" s="38">
        <v>59</v>
      </c>
      <c r="CD241" s="38">
        <v>883</v>
      </c>
      <c r="CE241" s="38">
        <v>1</v>
      </c>
      <c r="CF241" s="38">
        <v>42</v>
      </c>
      <c r="CG241" s="38">
        <v>3</v>
      </c>
      <c r="CH241" s="38">
        <v>1141</v>
      </c>
      <c r="CI241" s="37">
        <v>34.5</v>
      </c>
      <c r="CJ241" s="37">
        <v>7.8</v>
      </c>
      <c r="CK241" s="37">
        <v>-1.3</v>
      </c>
      <c r="CL241" s="39" t="s">
        <v>1921</v>
      </c>
    </row>
    <row r="242" spans="1:90">
      <c r="A242" s="42"/>
      <c r="B242" s="21" t="s">
        <v>1801</v>
      </c>
      <c r="C242" s="22" t="s">
        <v>1801</v>
      </c>
      <c r="D242" s="23" t="s">
        <v>172</v>
      </c>
      <c r="E242" s="23" t="s">
        <v>1802</v>
      </c>
      <c r="F242" s="24" t="s">
        <v>1803</v>
      </c>
      <c r="G242" s="23" t="s">
        <v>1804</v>
      </c>
      <c r="H242" s="23" t="s">
        <v>1805</v>
      </c>
      <c r="I242" s="25" t="s">
        <v>1806</v>
      </c>
      <c r="J242" s="26">
        <v>61.877655900000001</v>
      </c>
      <c r="K242" s="27">
        <v>21.823320299999999</v>
      </c>
      <c r="L242" s="26">
        <v>1490</v>
      </c>
      <c r="M242" s="26">
        <v>5.5</v>
      </c>
      <c r="N242" s="26">
        <v>17.3</v>
      </c>
      <c r="O242" s="26">
        <v>16.399999999999999</v>
      </c>
      <c r="P242" s="26">
        <v>38.200000000000003</v>
      </c>
      <c r="Q242" s="26">
        <v>0</v>
      </c>
      <c r="R242" s="26">
        <v>0</v>
      </c>
      <c r="S242" s="26">
        <v>0</v>
      </c>
      <c r="T242" s="26">
        <v>11.4</v>
      </c>
      <c r="U242" s="26">
        <v>0</v>
      </c>
      <c r="V242" s="26">
        <v>0</v>
      </c>
      <c r="W242" s="26">
        <v>0</v>
      </c>
      <c r="X242" s="26">
        <v>0</v>
      </c>
      <c r="Y242" s="26">
        <v>0</v>
      </c>
      <c r="Z242" s="26">
        <v>0</v>
      </c>
      <c r="AA242" s="26">
        <v>0</v>
      </c>
      <c r="AB242" s="26">
        <v>0</v>
      </c>
      <c r="AC242" s="26">
        <v>11.4</v>
      </c>
      <c r="AD242" s="26">
        <v>1</v>
      </c>
      <c r="AE242" s="26">
        <v>3</v>
      </c>
      <c r="AF242" s="26">
        <v>2</v>
      </c>
      <c r="AG242" s="26">
        <v>7</v>
      </c>
      <c r="AH242" s="26">
        <v>0</v>
      </c>
      <c r="AI242" s="26">
        <v>0</v>
      </c>
      <c r="AJ242" s="26">
        <v>0</v>
      </c>
      <c r="AK242" s="26">
        <v>2</v>
      </c>
      <c r="AL242" s="26">
        <v>0</v>
      </c>
      <c r="AM242" s="26">
        <v>0</v>
      </c>
      <c r="AN242" s="26">
        <v>0</v>
      </c>
      <c r="AO242" s="26">
        <v>0</v>
      </c>
      <c r="AP242" s="26">
        <v>0</v>
      </c>
      <c r="AQ242" s="26">
        <v>0</v>
      </c>
      <c r="AR242" s="26">
        <v>0</v>
      </c>
      <c r="AS242" s="26">
        <v>0</v>
      </c>
      <c r="AT242" s="28">
        <v>2</v>
      </c>
      <c r="AU242" s="28">
        <v>1</v>
      </c>
      <c r="AV242" s="28">
        <v>4</v>
      </c>
      <c r="AW242" s="28">
        <v>4</v>
      </c>
      <c r="AX242" s="28">
        <v>3</v>
      </c>
      <c r="AY242" s="29">
        <v>61.2</v>
      </c>
      <c r="AZ242" s="29">
        <v>17.899999999999999</v>
      </c>
      <c r="BA242" s="30">
        <v>215</v>
      </c>
      <c r="BB242" s="29">
        <v>-9.9</v>
      </c>
      <c r="BC242" s="29">
        <v>-21.9</v>
      </c>
      <c r="BD242" s="31">
        <v>-8.5</v>
      </c>
      <c r="BE242" s="30">
        <v>236</v>
      </c>
      <c r="BF242" s="32">
        <v>88.5</v>
      </c>
      <c r="BG242" s="30">
        <v>83</v>
      </c>
      <c r="BH242" s="30">
        <v>10146</v>
      </c>
      <c r="BI242" s="33">
        <v>3039</v>
      </c>
      <c r="BJ242" s="33">
        <v>379</v>
      </c>
      <c r="BK242" s="33">
        <v>1539</v>
      </c>
      <c r="BL242" s="33">
        <v>212</v>
      </c>
      <c r="BM242" s="33">
        <v>3891</v>
      </c>
      <c r="BN242" s="34">
        <v>21</v>
      </c>
      <c r="BO242" s="33">
        <v>68</v>
      </c>
      <c r="BP242" s="33">
        <v>31</v>
      </c>
      <c r="BQ242" s="33">
        <v>-6390</v>
      </c>
      <c r="BR242" s="35">
        <v>5905</v>
      </c>
      <c r="BS242" s="35">
        <v>89</v>
      </c>
      <c r="BT242" s="35">
        <v>110</v>
      </c>
      <c r="BU242" s="36">
        <v>4</v>
      </c>
      <c r="BV242" s="36" t="s">
        <v>128</v>
      </c>
      <c r="BW242" s="36" t="s">
        <v>128</v>
      </c>
      <c r="BX242" s="36">
        <v>0.8</v>
      </c>
      <c r="BY242" s="36">
        <v>5.3</v>
      </c>
      <c r="BZ242" s="36">
        <v>82.9</v>
      </c>
      <c r="CA242" s="37">
        <v>66.099999999999994</v>
      </c>
      <c r="CB242" s="37">
        <v>46.3</v>
      </c>
      <c r="CC242" s="38">
        <v>95</v>
      </c>
      <c r="CD242" s="38">
        <v>1121</v>
      </c>
      <c r="CE242" s="38">
        <v>0</v>
      </c>
      <c r="CF242" s="38">
        <v>48</v>
      </c>
      <c r="CG242" s="38">
        <v>2</v>
      </c>
      <c r="CH242" s="38">
        <v>1052</v>
      </c>
      <c r="CI242" s="37" t="s">
        <v>128</v>
      </c>
      <c r="CJ242" s="37">
        <v>5.8</v>
      </c>
      <c r="CK242" s="37">
        <v>-1.7</v>
      </c>
      <c r="CL242" s="39" t="s">
        <v>1807</v>
      </c>
    </row>
    <row r="243" spans="1:90">
      <c r="A243" s="42"/>
      <c r="B243" s="21" t="s">
        <v>2039</v>
      </c>
      <c r="C243" s="22" t="s">
        <v>2040</v>
      </c>
      <c r="D243" s="23" t="s">
        <v>172</v>
      </c>
      <c r="E243" s="23" t="s">
        <v>2041</v>
      </c>
      <c r="F243" s="24" t="s">
        <v>2042</v>
      </c>
      <c r="G243" s="23" t="s">
        <v>2043</v>
      </c>
      <c r="H243" s="23" t="s">
        <v>2044</v>
      </c>
      <c r="I243" s="25" t="s">
        <v>2045</v>
      </c>
      <c r="J243" s="26">
        <v>61.430543399999998</v>
      </c>
      <c r="K243" s="27">
        <v>21.874327399999999</v>
      </c>
      <c r="L243" s="26">
        <v>13302</v>
      </c>
      <c r="M243" s="26">
        <v>24.1</v>
      </c>
      <c r="N243" s="26">
        <v>29</v>
      </c>
      <c r="O243" s="26">
        <v>11.1</v>
      </c>
      <c r="P243" s="26">
        <v>15.4</v>
      </c>
      <c r="Q243" s="26">
        <v>3.5</v>
      </c>
      <c r="R243" s="26">
        <v>12.9</v>
      </c>
      <c r="S243" s="26">
        <v>0</v>
      </c>
      <c r="T243" s="26">
        <v>4</v>
      </c>
      <c r="U243" s="26">
        <v>0</v>
      </c>
      <c r="V243" s="26">
        <v>0</v>
      </c>
      <c r="W243" s="26">
        <v>0</v>
      </c>
      <c r="X243" s="26">
        <v>0</v>
      </c>
      <c r="Y243" s="26">
        <v>0</v>
      </c>
      <c r="Z243" s="26">
        <v>0</v>
      </c>
      <c r="AA243" s="26">
        <v>0</v>
      </c>
      <c r="AB243" s="26">
        <v>0</v>
      </c>
      <c r="AC243" s="26">
        <v>0</v>
      </c>
      <c r="AD243" s="26">
        <v>9</v>
      </c>
      <c r="AE243" s="26">
        <v>11</v>
      </c>
      <c r="AF243" s="26">
        <v>4</v>
      </c>
      <c r="AG243" s="26">
        <v>5</v>
      </c>
      <c r="AH243" s="26">
        <v>1</v>
      </c>
      <c r="AI243" s="26">
        <v>4</v>
      </c>
      <c r="AJ243" s="26">
        <v>0</v>
      </c>
      <c r="AK243" s="26">
        <v>1</v>
      </c>
      <c r="AL243" s="26">
        <v>0</v>
      </c>
      <c r="AM243" s="26">
        <v>0</v>
      </c>
      <c r="AN243" s="26">
        <v>0</v>
      </c>
      <c r="AO243" s="26">
        <v>0</v>
      </c>
      <c r="AP243" s="26">
        <v>0</v>
      </c>
      <c r="AQ243" s="26">
        <v>0</v>
      </c>
      <c r="AR243" s="26">
        <v>0</v>
      </c>
      <c r="AS243" s="26">
        <v>0</v>
      </c>
      <c r="AT243" s="28">
        <v>0</v>
      </c>
      <c r="AU243" s="28">
        <v>4</v>
      </c>
      <c r="AV243" s="28">
        <v>4</v>
      </c>
      <c r="AW243" s="28">
        <v>4</v>
      </c>
      <c r="AX243" s="28">
        <v>3</v>
      </c>
      <c r="AY243" s="29">
        <v>69.7</v>
      </c>
      <c r="AZ243" s="29">
        <v>15.3</v>
      </c>
      <c r="BA243" s="30">
        <v>157</v>
      </c>
      <c r="BB243" s="29">
        <v>-2.2000000000000002</v>
      </c>
      <c r="BC243" s="29">
        <v>-13.6</v>
      </c>
      <c r="BD243" s="31">
        <v>-6.3</v>
      </c>
      <c r="BE243" s="30">
        <v>331</v>
      </c>
      <c r="BF243" s="32">
        <v>66.599999999999994</v>
      </c>
      <c r="BG243" s="30">
        <v>65</v>
      </c>
      <c r="BH243" s="30">
        <v>16218</v>
      </c>
      <c r="BI243" s="33">
        <v>3614</v>
      </c>
      <c r="BJ243" s="33">
        <v>119</v>
      </c>
      <c r="BK243" s="33">
        <v>1215</v>
      </c>
      <c r="BL243" s="33">
        <v>-308</v>
      </c>
      <c r="BM243" s="33">
        <v>1415</v>
      </c>
      <c r="BN243" s="34">
        <v>21</v>
      </c>
      <c r="BO243" s="33">
        <v>64</v>
      </c>
      <c r="BP243" s="33">
        <v>32</v>
      </c>
      <c r="BQ243" s="33">
        <v>-5120</v>
      </c>
      <c r="BR243" s="35">
        <v>5973</v>
      </c>
      <c r="BS243" s="35">
        <v>69</v>
      </c>
      <c r="BT243" s="35">
        <v>74</v>
      </c>
      <c r="BU243" s="36">
        <v>1.7</v>
      </c>
      <c r="BV243" s="36" t="s">
        <v>128</v>
      </c>
      <c r="BW243" s="36" t="s">
        <v>128</v>
      </c>
      <c r="BX243" s="36">
        <v>1.1000000000000001</v>
      </c>
      <c r="BY243" s="36">
        <v>9</v>
      </c>
      <c r="BZ243" s="36">
        <v>70.900000000000006</v>
      </c>
      <c r="CA243" s="37">
        <v>62.3</v>
      </c>
      <c r="CB243" s="37">
        <v>13.5</v>
      </c>
      <c r="CC243" s="38">
        <v>62</v>
      </c>
      <c r="CD243" s="38">
        <v>952</v>
      </c>
      <c r="CE243" s="38">
        <v>2</v>
      </c>
      <c r="CF243" s="38">
        <v>67</v>
      </c>
      <c r="CG243" s="38">
        <v>4</v>
      </c>
      <c r="CH243" s="38">
        <v>409</v>
      </c>
      <c r="CI243" s="37" t="s">
        <v>128</v>
      </c>
      <c r="CJ243" s="37">
        <v>2.8</v>
      </c>
      <c r="CK243" s="37">
        <v>-0.2</v>
      </c>
      <c r="CL243" s="39" t="s">
        <v>2046</v>
      </c>
    </row>
    <row r="244" spans="1:90">
      <c r="A244" s="20">
        <v>18</v>
      </c>
      <c r="B244" s="21" t="s">
        <v>130</v>
      </c>
      <c r="C244" s="22" t="s">
        <v>130</v>
      </c>
      <c r="D244" s="23" t="s">
        <v>131</v>
      </c>
      <c r="E244" s="23" t="s">
        <v>132</v>
      </c>
      <c r="F244" s="24" t="s">
        <v>133</v>
      </c>
      <c r="G244" s="23" t="s">
        <v>134</v>
      </c>
      <c r="H244" s="23" t="s">
        <v>135</v>
      </c>
      <c r="I244" s="25" t="s">
        <v>136</v>
      </c>
      <c r="J244" s="26">
        <v>60.530465399999997</v>
      </c>
      <c r="K244" s="27">
        <v>25.5979171</v>
      </c>
      <c r="L244" s="26">
        <v>5057</v>
      </c>
      <c r="M244" s="26">
        <v>22.8</v>
      </c>
      <c r="N244" s="26">
        <v>17.399999999999999</v>
      </c>
      <c r="O244" s="26">
        <v>11.6</v>
      </c>
      <c r="P244" s="26">
        <v>32.9</v>
      </c>
      <c r="Q244" s="26">
        <v>6.6</v>
      </c>
      <c r="R244" s="26">
        <v>5.5</v>
      </c>
      <c r="S244" s="26">
        <v>0</v>
      </c>
      <c r="T244" s="26">
        <v>2.9</v>
      </c>
      <c r="U244" s="26">
        <v>0</v>
      </c>
      <c r="V244" s="26">
        <v>0</v>
      </c>
      <c r="W244" s="26">
        <v>0</v>
      </c>
      <c r="X244" s="26">
        <v>0.3</v>
      </c>
      <c r="Y244" s="26">
        <v>0</v>
      </c>
      <c r="Z244" s="26">
        <v>0</v>
      </c>
      <c r="AA244" s="26">
        <v>0</v>
      </c>
      <c r="AB244" s="26">
        <v>0</v>
      </c>
      <c r="AC244" s="26">
        <v>0</v>
      </c>
      <c r="AD244" s="26">
        <v>6</v>
      </c>
      <c r="AE244" s="26">
        <v>5</v>
      </c>
      <c r="AF244" s="26">
        <v>3</v>
      </c>
      <c r="AG244" s="26">
        <v>10</v>
      </c>
      <c r="AH244" s="26">
        <v>1</v>
      </c>
      <c r="AI244" s="26">
        <v>2</v>
      </c>
      <c r="AJ244" s="26">
        <v>0</v>
      </c>
      <c r="AK244" s="26">
        <v>0</v>
      </c>
      <c r="AL244" s="26">
        <v>0</v>
      </c>
      <c r="AM244" s="26">
        <v>0</v>
      </c>
      <c r="AN244" s="26">
        <v>0</v>
      </c>
      <c r="AO244" s="26">
        <v>0</v>
      </c>
      <c r="AP244" s="26">
        <v>0</v>
      </c>
      <c r="AQ244" s="26">
        <v>0</v>
      </c>
      <c r="AR244" s="26">
        <v>0</v>
      </c>
      <c r="AS244" s="26">
        <v>0</v>
      </c>
      <c r="AT244" s="28">
        <v>0</v>
      </c>
      <c r="AU244" s="28">
        <v>5</v>
      </c>
      <c r="AV244" s="28">
        <v>3</v>
      </c>
      <c r="AW244" s="28">
        <v>4</v>
      </c>
      <c r="AX244" s="28">
        <v>2</v>
      </c>
      <c r="AY244" s="29">
        <v>75.7</v>
      </c>
      <c r="AZ244" s="29">
        <v>10.199999999999999</v>
      </c>
      <c r="BA244" s="30">
        <v>125</v>
      </c>
      <c r="BB244" s="29">
        <v>4</v>
      </c>
      <c r="BC244" s="29">
        <v>-11.3</v>
      </c>
      <c r="BD244" s="31">
        <v>9.4</v>
      </c>
      <c r="BE244" s="30">
        <v>301</v>
      </c>
      <c r="BF244" s="32">
        <v>58.6</v>
      </c>
      <c r="BG244" s="30">
        <v>78</v>
      </c>
      <c r="BH244" s="30">
        <v>16349</v>
      </c>
      <c r="BI244" s="33">
        <v>3611</v>
      </c>
      <c r="BJ244" s="33">
        <v>193</v>
      </c>
      <c r="BK244" s="33">
        <v>3178</v>
      </c>
      <c r="BL244" s="33">
        <v>-432</v>
      </c>
      <c r="BM244" s="33">
        <v>1341</v>
      </c>
      <c r="BN244" s="34">
        <v>20.75</v>
      </c>
      <c r="BO244" s="33">
        <v>27</v>
      </c>
      <c r="BP244" s="33">
        <v>65</v>
      </c>
      <c r="BQ244" s="33">
        <v>-4922</v>
      </c>
      <c r="BR244" s="35">
        <v>5169</v>
      </c>
      <c r="BS244" s="35">
        <v>64</v>
      </c>
      <c r="BT244" s="35">
        <v>117</v>
      </c>
      <c r="BU244" s="36">
        <v>1.1000000000000001</v>
      </c>
      <c r="BV244" s="36">
        <v>20.5</v>
      </c>
      <c r="BW244" s="36">
        <v>22.3</v>
      </c>
      <c r="BX244" s="36">
        <v>0.8</v>
      </c>
      <c r="BY244" s="36">
        <v>8.1999999999999993</v>
      </c>
      <c r="BZ244" s="36">
        <v>61.3</v>
      </c>
      <c r="CA244" s="37">
        <v>61</v>
      </c>
      <c r="CB244" s="37">
        <v>15.4</v>
      </c>
      <c r="CC244" s="38">
        <v>70</v>
      </c>
      <c r="CD244" s="38">
        <v>1170</v>
      </c>
      <c r="CE244" s="38">
        <v>2</v>
      </c>
      <c r="CF244" s="38">
        <v>62</v>
      </c>
      <c r="CG244" s="38">
        <v>3</v>
      </c>
      <c r="CH244" s="38">
        <v>579</v>
      </c>
      <c r="CI244" s="37">
        <v>38.4</v>
      </c>
      <c r="CJ244" s="37">
        <v>1.4</v>
      </c>
      <c r="CK244" s="37">
        <v>-0.2</v>
      </c>
      <c r="CL244" s="39" t="s">
        <v>137</v>
      </c>
    </row>
    <row r="245" spans="1:90">
      <c r="A245" s="20">
        <v>49</v>
      </c>
      <c r="B245" s="21" t="s">
        <v>163</v>
      </c>
      <c r="C245" s="22" t="s">
        <v>164</v>
      </c>
      <c r="D245" s="23" t="s">
        <v>131</v>
      </c>
      <c r="E245" s="23" t="s">
        <v>165</v>
      </c>
      <c r="F245" s="24" t="s">
        <v>166</v>
      </c>
      <c r="G245" s="23" t="s">
        <v>167</v>
      </c>
      <c r="H245" s="23" t="s">
        <v>168</v>
      </c>
      <c r="I245" s="25" t="s">
        <v>169</v>
      </c>
      <c r="J245" s="26">
        <v>60.175217799999999</v>
      </c>
      <c r="K245" s="27">
        <v>24.806329699999999</v>
      </c>
      <c r="L245" s="26">
        <v>274672</v>
      </c>
      <c r="M245" s="26">
        <v>36</v>
      </c>
      <c r="N245" s="26">
        <v>13.6</v>
      </c>
      <c r="O245" s="26">
        <v>12.4</v>
      </c>
      <c r="P245" s="26">
        <v>3.7</v>
      </c>
      <c r="Q245" s="26">
        <v>16.7</v>
      </c>
      <c r="R245" s="26">
        <v>3.5</v>
      </c>
      <c r="S245" s="26">
        <v>9.6</v>
      </c>
      <c r="T245" s="26">
        <v>3.1</v>
      </c>
      <c r="U245" s="26">
        <v>0.1</v>
      </c>
      <c r="V245" s="26">
        <v>0.1</v>
      </c>
      <c r="W245" s="26">
        <v>0.2</v>
      </c>
      <c r="X245" s="26">
        <v>0.6</v>
      </c>
      <c r="Y245" s="26">
        <v>0</v>
      </c>
      <c r="Z245" s="26">
        <v>0.2</v>
      </c>
      <c r="AA245" s="26">
        <v>0.2</v>
      </c>
      <c r="AB245" s="26">
        <v>0</v>
      </c>
      <c r="AC245" s="26">
        <v>0</v>
      </c>
      <c r="AD245" s="26">
        <v>29</v>
      </c>
      <c r="AE245" s="26">
        <v>10</v>
      </c>
      <c r="AF245" s="26">
        <v>10</v>
      </c>
      <c r="AG245" s="26">
        <v>2</v>
      </c>
      <c r="AH245" s="26">
        <v>13</v>
      </c>
      <c r="AI245" s="26">
        <v>2</v>
      </c>
      <c r="AJ245" s="26">
        <v>7</v>
      </c>
      <c r="AK245" s="26">
        <v>2</v>
      </c>
      <c r="AL245" s="26">
        <v>0</v>
      </c>
      <c r="AM245" s="26">
        <v>0</v>
      </c>
      <c r="AN245" s="26">
        <v>0</v>
      </c>
      <c r="AO245" s="26">
        <v>0</v>
      </c>
      <c r="AP245" s="26">
        <v>0</v>
      </c>
      <c r="AQ245" s="26">
        <v>0</v>
      </c>
      <c r="AR245" s="26">
        <v>0</v>
      </c>
      <c r="AS245" s="26">
        <v>0</v>
      </c>
      <c r="AT245" s="28">
        <v>0</v>
      </c>
      <c r="AU245" s="28">
        <v>5</v>
      </c>
      <c r="AV245" s="28">
        <v>5</v>
      </c>
      <c r="AW245" s="28">
        <v>5</v>
      </c>
      <c r="AX245" s="28">
        <v>5</v>
      </c>
      <c r="AY245" s="29">
        <v>72.900000000000006</v>
      </c>
      <c r="AZ245" s="29">
        <v>10.7</v>
      </c>
      <c r="BA245" s="30">
        <v>115</v>
      </c>
      <c r="BB245" s="29">
        <v>10.8</v>
      </c>
      <c r="BC245" s="29">
        <v>-8.4</v>
      </c>
      <c r="BD245" s="31">
        <v>14.9</v>
      </c>
      <c r="BE245" s="30">
        <v>465</v>
      </c>
      <c r="BF245" s="32">
        <v>94.3</v>
      </c>
      <c r="BG245" s="30">
        <v>61</v>
      </c>
      <c r="BH245" s="30">
        <v>24834</v>
      </c>
      <c r="BI245" s="33">
        <v>5166</v>
      </c>
      <c r="BJ245" s="33">
        <v>505</v>
      </c>
      <c r="BK245" s="33">
        <v>2282</v>
      </c>
      <c r="BL245" s="33">
        <v>-547</v>
      </c>
      <c r="BM245" s="33">
        <v>112</v>
      </c>
      <c r="BN245" s="34">
        <v>18</v>
      </c>
      <c r="BO245" s="33">
        <v>75</v>
      </c>
      <c r="BP245" s="33">
        <v>49</v>
      </c>
      <c r="BQ245" s="33">
        <v>-4867</v>
      </c>
      <c r="BR245" s="35">
        <v>5084</v>
      </c>
      <c r="BS245" s="35">
        <v>65</v>
      </c>
      <c r="BT245" s="35">
        <v>66</v>
      </c>
      <c r="BU245" s="36">
        <v>0.4</v>
      </c>
      <c r="BV245" s="36">
        <v>14.2</v>
      </c>
      <c r="BW245" s="36">
        <v>9.1</v>
      </c>
      <c r="BX245" s="36">
        <v>2.8</v>
      </c>
      <c r="BY245" s="36">
        <v>9.3000000000000007</v>
      </c>
      <c r="BZ245" s="36">
        <v>50.2</v>
      </c>
      <c r="CA245" s="37">
        <v>59.3</v>
      </c>
      <c r="CB245" s="37">
        <v>10.5</v>
      </c>
      <c r="CC245" s="38">
        <v>210</v>
      </c>
      <c r="CD245" s="38">
        <v>1099</v>
      </c>
      <c r="CE245" s="38">
        <v>5</v>
      </c>
      <c r="CF245" s="38">
        <v>132</v>
      </c>
      <c r="CG245" s="38">
        <v>5</v>
      </c>
      <c r="CH245" s="38">
        <v>1636</v>
      </c>
      <c r="CI245" s="37">
        <v>27.4</v>
      </c>
      <c r="CJ245" s="37">
        <v>1.4</v>
      </c>
      <c r="CK245" s="37">
        <v>0.5</v>
      </c>
      <c r="CL245" s="39" t="s">
        <v>170</v>
      </c>
    </row>
    <row r="246" spans="1:90">
      <c r="A246" s="20">
        <v>78</v>
      </c>
      <c r="B246" s="21" t="s">
        <v>249</v>
      </c>
      <c r="C246" s="22" t="s">
        <v>250</v>
      </c>
      <c r="D246" s="23" t="s">
        <v>131</v>
      </c>
      <c r="E246" s="23" t="s">
        <v>251</v>
      </c>
      <c r="F246" s="24" t="s">
        <v>252</v>
      </c>
      <c r="G246" s="23" t="s">
        <v>253</v>
      </c>
      <c r="H246" s="23" t="s">
        <v>254</v>
      </c>
      <c r="I246" s="25" t="s">
        <v>255</v>
      </c>
      <c r="J246" s="26">
        <v>59.822547399999998</v>
      </c>
      <c r="K246" s="27">
        <v>22.971819199999999</v>
      </c>
      <c r="L246" s="26">
        <v>8659</v>
      </c>
      <c r="M246" s="26">
        <v>10.8</v>
      </c>
      <c r="N246" s="26">
        <v>32.200000000000003</v>
      </c>
      <c r="O246" s="26">
        <v>7.4</v>
      </c>
      <c r="P246" s="26">
        <v>2.9</v>
      </c>
      <c r="Q246" s="26">
        <v>0.7</v>
      </c>
      <c r="R246" s="26">
        <v>10.9</v>
      </c>
      <c r="S246" s="26">
        <v>31.1</v>
      </c>
      <c r="T246" s="26">
        <v>3.7</v>
      </c>
      <c r="U246" s="26">
        <v>0</v>
      </c>
      <c r="V246" s="26">
        <v>0</v>
      </c>
      <c r="W246" s="26">
        <v>0</v>
      </c>
      <c r="X246" s="26">
        <v>0</v>
      </c>
      <c r="Y246" s="26">
        <v>0</v>
      </c>
      <c r="Z246" s="26">
        <v>0</v>
      </c>
      <c r="AA246" s="26">
        <v>0.3</v>
      </c>
      <c r="AB246" s="26">
        <v>0</v>
      </c>
      <c r="AC246" s="26">
        <v>0</v>
      </c>
      <c r="AD246" s="26">
        <v>4</v>
      </c>
      <c r="AE246" s="26">
        <v>12</v>
      </c>
      <c r="AF246" s="26">
        <v>2</v>
      </c>
      <c r="AG246" s="26">
        <v>1</v>
      </c>
      <c r="AH246" s="26">
        <v>0</v>
      </c>
      <c r="AI246" s="26">
        <v>4</v>
      </c>
      <c r="AJ246" s="26">
        <v>11</v>
      </c>
      <c r="AK246" s="26">
        <v>1</v>
      </c>
      <c r="AL246" s="26">
        <v>0</v>
      </c>
      <c r="AM246" s="26">
        <v>0</v>
      </c>
      <c r="AN246" s="26">
        <v>0</v>
      </c>
      <c r="AO246" s="26">
        <v>0</v>
      </c>
      <c r="AP246" s="26">
        <v>0</v>
      </c>
      <c r="AQ246" s="26">
        <v>0</v>
      </c>
      <c r="AR246" s="26">
        <v>0</v>
      </c>
      <c r="AS246" s="26">
        <v>0</v>
      </c>
      <c r="AT246" s="28">
        <v>0</v>
      </c>
      <c r="AU246" s="28">
        <v>3</v>
      </c>
      <c r="AV246" s="28">
        <v>3</v>
      </c>
      <c r="AW246" s="28">
        <v>3</v>
      </c>
      <c r="AX246" s="28">
        <v>2</v>
      </c>
      <c r="AY246" s="29">
        <v>66.599999999999994</v>
      </c>
      <c r="AZ246" s="29">
        <v>15.2</v>
      </c>
      <c r="BA246" s="30">
        <v>170</v>
      </c>
      <c r="BB246" s="29">
        <v>-8.5</v>
      </c>
      <c r="BC246" s="29">
        <v>-12.2</v>
      </c>
      <c r="BD246" s="31">
        <v>-10.3</v>
      </c>
      <c r="BE246" s="30">
        <v>264</v>
      </c>
      <c r="BF246" s="32">
        <v>108.7</v>
      </c>
      <c r="BG246" s="30">
        <v>62</v>
      </c>
      <c r="BH246" s="30">
        <v>17513</v>
      </c>
      <c r="BI246" s="33">
        <v>4521</v>
      </c>
      <c r="BJ246" s="33">
        <v>321</v>
      </c>
      <c r="BK246" s="33">
        <v>7405</v>
      </c>
      <c r="BL246" s="33">
        <v>-140</v>
      </c>
      <c r="BM246" s="33">
        <v>1365</v>
      </c>
      <c r="BN246" s="34">
        <v>21.75</v>
      </c>
      <c r="BO246" s="33">
        <v>35</v>
      </c>
      <c r="BP246" s="33">
        <v>109</v>
      </c>
      <c r="BQ246" s="33">
        <v>-5810</v>
      </c>
      <c r="BR246" s="35">
        <v>7818</v>
      </c>
      <c r="BS246" s="35">
        <v>94</v>
      </c>
      <c r="BT246" s="35">
        <v>97</v>
      </c>
      <c r="BU246" s="36">
        <v>1.7</v>
      </c>
      <c r="BV246" s="36">
        <v>23.1</v>
      </c>
      <c r="BW246" s="36">
        <v>10.5</v>
      </c>
      <c r="BX246" s="36">
        <v>2.1</v>
      </c>
      <c r="BY246" s="36">
        <v>17.2</v>
      </c>
      <c r="BZ246" s="36">
        <v>72.3</v>
      </c>
      <c r="CA246" s="37">
        <v>60.5</v>
      </c>
      <c r="CB246" s="37">
        <v>27.9</v>
      </c>
      <c r="CC246" s="38">
        <v>131</v>
      </c>
      <c r="CD246" s="38">
        <v>826</v>
      </c>
      <c r="CE246" s="38">
        <v>2</v>
      </c>
      <c r="CF246" s="38">
        <v>85</v>
      </c>
      <c r="CG246" s="38">
        <v>9</v>
      </c>
      <c r="CH246" s="38">
        <v>781</v>
      </c>
      <c r="CI246" s="37">
        <v>33.9</v>
      </c>
      <c r="CJ246" s="37">
        <v>4.4000000000000004</v>
      </c>
      <c r="CK246" s="37">
        <v>-1.2</v>
      </c>
      <c r="CL246" s="39" t="s">
        <v>256</v>
      </c>
    </row>
    <row r="247" spans="1:90">
      <c r="A247" s="20">
        <v>91</v>
      </c>
      <c r="B247" s="21" t="s">
        <v>298</v>
      </c>
      <c r="C247" s="22" t="s">
        <v>299</v>
      </c>
      <c r="D247" s="23" t="s">
        <v>131</v>
      </c>
      <c r="E247" s="23" t="s">
        <v>300</v>
      </c>
      <c r="F247" s="24" t="s">
        <v>301</v>
      </c>
      <c r="G247" s="23" t="s">
        <v>302</v>
      </c>
      <c r="H247" s="23" t="s">
        <v>303</v>
      </c>
      <c r="I247" s="25" t="s">
        <v>304</v>
      </c>
      <c r="J247" s="26">
        <v>60.170377600000002</v>
      </c>
      <c r="K247" s="27">
        <v>24.941958400000001</v>
      </c>
      <c r="L247" s="26">
        <v>636365</v>
      </c>
      <c r="M247" s="26">
        <v>26.9</v>
      </c>
      <c r="N247" s="26">
        <v>16.8</v>
      </c>
      <c r="O247" s="26">
        <v>9.4</v>
      </c>
      <c r="P247" s="26">
        <v>3.6</v>
      </c>
      <c r="Q247" s="26">
        <v>22.3</v>
      </c>
      <c r="R247" s="26">
        <v>10.1</v>
      </c>
      <c r="S247" s="26">
        <v>6.1</v>
      </c>
      <c r="T247" s="26">
        <v>2.2000000000000002</v>
      </c>
      <c r="U247" s="26">
        <v>0.1</v>
      </c>
      <c r="V247" s="26">
        <v>0.1</v>
      </c>
      <c r="W247" s="26">
        <v>0.1</v>
      </c>
      <c r="X247" s="26">
        <v>0.7</v>
      </c>
      <c r="Y247" s="26">
        <v>0</v>
      </c>
      <c r="Z247" s="26">
        <v>0</v>
      </c>
      <c r="AA247" s="26">
        <v>1.3</v>
      </c>
      <c r="AB247" s="26">
        <v>0</v>
      </c>
      <c r="AC247" s="26">
        <v>0.1</v>
      </c>
      <c r="AD247" s="26">
        <v>23</v>
      </c>
      <c r="AE247" s="26">
        <v>15</v>
      </c>
      <c r="AF247" s="26">
        <v>8</v>
      </c>
      <c r="AG247" s="26">
        <v>3</v>
      </c>
      <c r="AH247" s="26">
        <v>19</v>
      </c>
      <c r="AI247" s="26">
        <v>9</v>
      </c>
      <c r="AJ247" s="26">
        <v>5</v>
      </c>
      <c r="AK247" s="26">
        <v>2</v>
      </c>
      <c r="AL247" s="26">
        <v>0</v>
      </c>
      <c r="AM247" s="26">
        <v>0</v>
      </c>
      <c r="AN247" s="26">
        <v>0</v>
      </c>
      <c r="AO247" s="26">
        <v>0</v>
      </c>
      <c r="AP247" s="26">
        <v>0</v>
      </c>
      <c r="AQ247" s="26">
        <v>0</v>
      </c>
      <c r="AR247" s="26">
        <v>1</v>
      </c>
      <c r="AS247" s="26">
        <v>0</v>
      </c>
      <c r="AT247" s="28">
        <v>0</v>
      </c>
      <c r="AU247" s="28">
        <v>5</v>
      </c>
      <c r="AV247" s="28">
        <v>5</v>
      </c>
      <c r="AW247" s="28">
        <v>5</v>
      </c>
      <c r="AX247" s="28">
        <v>4</v>
      </c>
      <c r="AY247" s="29">
        <v>69.5</v>
      </c>
      <c r="AZ247" s="29">
        <v>12.4</v>
      </c>
      <c r="BA247" s="30">
        <v>112</v>
      </c>
      <c r="BB247" s="29">
        <v>8.1</v>
      </c>
      <c r="BC247" s="29">
        <v>-9.6</v>
      </c>
      <c r="BD247" s="31">
        <v>12</v>
      </c>
      <c r="BE247" s="30">
        <v>430</v>
      </c>
      <c r="BF247" s="32">
        <v>128.80000000000001</v>
      </c>
      <c r="BG247" s="30">
        <v>97</v>
      </c>
      <c r="BH247" s="30">
        <v>21945</v>
      </c>
      <c r="BI247" s="33">
        <v>4884</v>
      </c>
      <c r="BJ247" s="33">
        <v>593</v>
      </c>
      <c r="BK247" s="33">
        <v>2518</v>
      </c>
      <c r="BL247" s="33">
        <v>-266</v>
      </c>
      <c r="BM247" s="33">
        <v>435</v>
      </c>
      <c r="BN247" s="34">
        <v>18.5</v>
      </c>
      <c r="BO247" s="33">
        <v>78</v>
      </c>
      <c r="BP247" s="33">
        <v>53</v>
      </c>
      <c r="BQ247" s="33">
        <v>-5009</v>
      </c>
      <c r="BR247" s="35">
        <v>6732</v>
      </c>
      <c r="BS247" s="35">
        <v>79</v>
      </c>
      <c r="BT247" s="35">
        <v>72</v>
      </c>
      <c r="BU247" s="36">
        <v>0.6</v>
      </c>
      <c r="BV247" s="36">
        <v>14.4</v>
      </c>
      <c r="BW247" s="36">
        <v>10.4</v>
      </c>
      <c r="BX247" s="36">
        <v>4</v>
      </c>
      <c r="BY247" s="36">
        <v>11.2</v>
      </c>
      <c r="BZ247" s="36">
        <v>44</v>
      </c>
      <c r="CA247" s="37">
        <v>57.4</v>
      </c>
      <c r="CB247" s="37">
        <v>25.9</v>
      </c>
      <c r="CC247" s="38">
        <v>173</v>
      </c>
      <c r="CD247" s="38">
        <v>708</v>
      </c>
      <c r="CE247" s="38">
        <v>5</v>
      </c>
      <c r="CF247" s="38">
        <v>141</v>
      </c>
      <c r="CG247" s="38">
        <v>10</v>
      </c>
      <c r="CH247" s="38">
        <v>407</v>
      </c>
      <c r="CI247" s="37">
        <v>29.7</v>
      </c>
      <c r="CJ247" s="37">
        <v>2.2000000000000002</v>
      </c>
      <c r="CK247" s="37">
        <v>0.6</v>
      </c>
      <c r="CL247" s="39" t="s">
        <v>305</v>
      </c>
    </row>
    <row r="248" spans="1:90">
      <c r="A248" s="20">
        <v>106</v>
      </c>
      <c r="B248" s="21" t="s">
        <v>349</v>
      </c>
      <c r="C248" s="22" t="s">
        <v>350</v>
      </c>
      <c r="D248" s="23" t="s">
        <v>131</v>
      </c>
      <c r="E248" s="23" t="s">
        <v>351</v>
      </c>
      <c r="F248" s="24" t="s">
        <v>352</v>
      </c>
      <c r="G248" s="23" t="s">
        <v>353</v>
      </c>
      <c r="H248" s="23" t="s">
        <v>354</v>
      </c>
      <c r="I248" s="25" t="s">
        <v>355</v>
      </c>
      <c r="J248" s="26">
        <v>60.632281599999999</v>
      </c>
      <c r="K248" s="27">
        <v>24.861629499999999</v>
      </c>
      <c r="L248" s="26">
        <v>46636</v>
      </c>
      <c r="M248" s="26">
        <v>27.8</v>
      </c>
      <c r="N248" s="26">
        <v>25</v>
      </c>
      <c r="O248" s="26">
        <v>14.6</v>
      </c>
      <c r="P248" s="26">
        <v>8.1999999999999993</v>
      </c>
      <c r="Q248" s="26">
        <v>9.6999999999999993</v>
      </c>
      <c r="R248" s="26">
        <v>9.4</v>
      </c>
      <c r="S248" s="26">
        <v>0.9</v>
      </c>
      <c r="T248" s="26">
        <v>3.7</v>
      </c>
      <c r="U248" s="26">
        <v>0</v>
      </c>
      <c r="V248" s="26">
        <v>0</v>
      </c>
      <c r="W248" s="26">
        <v>0</v>
      </c>
      <c r="X248" s="26">
        <v>0</v>
      </c>
      <c r="Y248" s="26">
        <v>0</v>
      </c>
      <c r="Z248" s="26">
        <v>0</v>
      </c>
      <c r="AA248" s="26">
        <v>0.5</v>
      </c>
      <c r="AB248" s="26">
        <v>0.2</v>
      </c>
      <c r="AC248" s="26">
        <v>0</v>
      </c>
      <c r="AD248" s="26">
        <v>15</v>
      </c>
      <c r="AE248" s="26">
        <v>13</v>
      </c>
      <c r="AF248" s="26">
        <v>7</v>
      </c>
      <c r="AG248" s="26">
        <v>4</v>
      </c>
      <c r="AH248" s="26">
        <v>5</v>
      </c>
      <c r="AI248" s="26">
        <v>5</v>
      </c>
      <c r="AJ248" s="26">
        <v>0</v>
      </c>
      <c r="AK248" s="26">
        <v>2</v>
      </c>
      <c r="AL248" s="26">
        <v>0</v>
      </c>
      <c r="AM248" s="26">
        <v>0</v>
      </c>
      <c r="AN248" s="26">
        <v>0</v>
      </c>
      <c r="AO248" s="26">
        <v>0</v>
      </c>
      <c r="AP248" s="26">
        <v>0</v>
      </c>
      <c r="AQ248" s="26">
        <v>0</v>
      </c>
      <c r="AR248" s="26">
        <v>0</v>
      </c>
      <c r="AS248" s="26">
        <v>0</v>
      </c>
      <c r="AT248" s="28">
        <v>0</v>
      </c>
      <c r="AU248" s="28">
        <v>4.5</v>
      </c>
      <c r="AV248" s="28">
        <v>4</v>
      </c>
      <c r="AW248" s="28">
        <v>3</v>
      </c>
      <c r="AX248" s="28">
        <v>3</v>
      </c>
      <c r="AY248" s="29">
        <v>70.5</v>
      </c>
      <c r="AZ248" s="29">
        <v>12.8</v>
      </c>
      <c r="BA248" s="30">
        <v>132</v>
      </c>
      <c r="BB248" s="29">
        <v>2.5</v>
      </c>
      <c r="BC248" s="29">
        <v>-15.3</v>
      </c>
      <c r="BD248" s="31">
        <v>5.3</v>
      </c>
      <c r="BE248" s="30">
        <v>345</v>
      </c>
      <c r="BF248" s="32">
        <v>93.2</v>
      </c>
      <c r="BG248" s="30">
        <v>59</v>
      </c>
      <c r="BH248" s="30">
        <v>18693</v>
      </c>
      <c r="BI248" s="33">
        <v>4207</v>
      </c>
      <c r="BJ248" s="33">
        <v>307</v>
      </c>
      <c r="BK248" s="33">
        <v>2464</v>
      </c>
      <c r="BL248" s="33">
        <v>-4</v>
      </c>
      <c r="BM248" s="33">
        <v>1011</v>
      </c>
      <c r="BN248" s="34">
        <v>19.75</v>
      </c>
      <c r="BO248" s="33">
        <v>53</v>
      </c>
      <c r="BP248" s="33">
        <v>53</v>
      </c>
      <c r="BQ248" s="33">
        <v>-4866</v>
      </c>
      <c r="BR248" s="35">
        <v>5744</v>
      </c>
      <c r="BS248" s="35">
        <v>84</v>
      </c>
      <c r="BT248" s="35">
        <v>104</v>
      </c>
      <c r="BU248" s="36">
        <v>1.2</v>
      </c>
      <c r="BV248" s="36">
        <v>17.5</v>
      </c>
      <c r="BW248" s="36">
        <v>13.5</v>
      </c>
      <c r="BX248" s="36">
        <v>2.1</v>
      </c>
      <c r="BY248" s="36">
        <v>10.3</v>
      </c>
      <c r="BZ248" s="36">
        <v>56.2</v>
      </c>
      <c r="CA248" s="37">
        <v>51.7</v>
      </c>
      <c r="CB248" s="37">
        <v>14.8</v>
      </c>
      <c r="CC248" s="38">
        <v>127</v>
      </c>
      <c r="CD248" s="38">
        <v>821</v>
      </c>
      <c r="CE248" s="38">
        <v>4</v>
      </c>
      <c r="CF248" s="38">
        <v>112</v>
      </c>
      <c r="CG248" s="38">
        <v>6</v>
      </c>
      <c r="CH248" s="38">
        <v>419</v>
      </c>
      <c r="CI248" s="37">
        <v>34.200000000000003</v>
      </c>
      <c r="CJ248" s="37">
        <v>2.7</v>
      </c>
      <c r="CK248" s="37">
        <v>0.1</v>
      </c>
      <c r="CL248" s="39" t="s">
        <v>356</v>
      </c>
    </row>
    <row r="249" spans="1:90">
      <c r="A249" s="20">
        <v>149</v>
      </c>
      <c r="B249" s="21" t="s">
        <v>436</v>
      </c>
      <c r="C249" s="22" t="s">
        <v>437</v>
      </c>
      <c r="D249" s="23" t="s">
        <v>131</v>
      </c>
      <c r="E249" s="23" t="s">
        <v>438</v>
      </c>
      <c r="F249" s="24" t="s">
        <v>439</v>
      </c>
      <c r="G249" s="23" t="s">
        <v>440</v>
      </c>
      <c r="H249" s="23" t="s">
        <v>441</v>
      </c>
      <c r="I249" s="25" t="s">
        <v>442</v>
      </c>
      <c r="J249" s="26">
        <v>60.0459101</v>
      </c>
      <c r="K249" s="27">
        <v>24.004613299999999</v>
      </c>
      <c r="L249" s="26">
        <v>5588</v>
      </c>
      <c r="M249" s="26">
        <v>24.6</v>
      </c>
      <c r="N249" s="26">
        <v>13.3</v>
      </c>
      <c r="O249" s="26">
        <v>3.4</v>
      </c>
      <c r="P249" s="26">
        <v>0</v>
      </c>
      <c r="Q249" s="26">
        <v>6.2</v>
      </c>
      <c r="R249" s="26">
        <v>1.2</v>
      </c>
      <c r="S249" s="26">
        <v>49.9</v>
      </c>
      <c r="T249" s="26">
        <v>1.4</v>
      </c>
      <c r="U249" s="26">
        <v>0</v>
      </c>
      <c r="V249" s="26">
        <v>0</v>
      </c>
      <c r="W249" s="26">
        <v>0</v>
      </c>
      <c r="X249" s="26">
        <v>0</v>
      </c>
      <c r="Y249" s="26">
        <v>0</v>
      </c>
      <c r="Z249" s="26">
        <v>0</v>
      </c>
      <c r="AA249" s="26">
        <v>0</v>
      </c>
      <c r="AB249" s="26">
        <v>0</v>
      </c>
      <c r="AC249" s="26">
        <v>0</v>
      </c>
      <c r="AD249" s="26">
        <v>7</v>
      </c>
      <c r="AE249" s="26">
        <v>4</v>
      </c>
      <c r="AF249" s="26">
        <v>1</v>
      </c>
      <c r="AG249" s="26">
        <v>0</v>
      </c>
      <c r="AH249" s="26">
        <v>1</v>
      </c>
      <c r="AI249" s="26">
        <v>0</v>
      </c>
      <c r="AJ249" s="26">
        <v>14</v>
      </c>
      <c r="AK249" s="26">
        <v>0</v>
      </c>
      <c r="AL249" s="26">
        <v>0</v>
      </c>
      <c r="AM249" s="26">
        <v>0</v>
      </c>
      <c r="AN249" s="26">
        <v>0</v>
      </c>
      <c r="AO249" s="26">
        <v>0</v>
      </c>
      <c r="AP249" s="26">
        <v>0</v>
      </c>
      <c r="AQ249" s="26">
        <v>0</v>
      </c>
      <c r="AR249" s="26">
        <v>0</v>
      </c>
      <c r="AS249" s="26">
        <v>0</v>
      </c>
      <c r="AT249" s="28">
        <v>0</v>
      </c>
      <c r="AU249" s="28">
        <v>5</v>
      </c>
      <c r="AV249" s="28">
        <v>4</v>
      </c>
      <c r="AW249" s="28">
        <v>5</v>
      </c>
      <c r="AX249" s="28">
        <v>4.5</v>
      </c>
      <c r="AY249" s="29">
        <v>76.5</v>
      </c>
      <c r="AZ249" s="29">
        <v>9.1</v>
      </c>
      <c r="BA249" s="30">
        <v>131</v>
      </c>
      <c r="BB249" s="29">
        <v>0.8</v>
      </c>
      <c r="BC249" s="29">
        <v>-13.9</v>
      </c>
      <c r="BD249" s="31">
        <v>0.9</v>
      </c>
      <c r="BE249" s="30">
        <v>361</v>
      </c>
      <c r="BF249" s="32">
        <v>53.5</v>
      </c>
      <c r="BG249" s="30">
        <v>105</v>
      </c>
      <c r="BH249" s="30">
        <v>18434</v>
      </c>
      <c r="BI249" s="33">
        <v>4759</v>
      </c>
      <c r="BJ249" s="33">
        <v>373</v>
      </c>
      <c r="BK249" s="33">
        <v>3171</v>
      </c>
      <c r="BL249" s="33">
        <v>53</v>
      </c>
      <c r="BM249" s="33">
        <v>913</v>
      </c>
      <c r="BN249" s="34">
        <v>20.75</v>
      </c>
      <c r="BO249" s="33">
        <v>41</v>
      </c>
      <c r="BP249" s="33">
        <v>60</v>
      </c>
      <c r="BQ249" s="33">
        <v>-5238</v>
      </c>
      <c r="BR249" s="35">
        <v>5056</v>
      </c>
      <c r="BS249" s="35">
        <v>57</v>
      </c>
      <c r="BT249" s="35">
        <v>82</v>
      </c>
      <c r="BU249" s="36">
        <v>1.1000000000000001</v>
      </c>
      <c r="BV249" s="36" t="s">
        <v>128</v>
      </c>
      <c r="BW249" s="36" t="s">
        <v>128</v>
      </c>
      <c r="BX249" s="36">
        <v>0.9</v>
      </c>
      <c r="BY249" s="36">
        <v>8.1999999999999993</v>
      </c>
      <c r="BZ249" s="36">
        <v>68.2</v>
      </c>
      <c r="CA249" s="37">
        <v>72.7</v>
      </c>
      <c r="CB249" s="37">
        <v>22</v>
      </c>
      <c r="CC249" s="38">
        <v>97</v>
      </c>
      <c r="CD249" s="38">
        <v>1190</v>
      </c>
      <c r="CE249" s="38">
        <v>0</v>
      </c>
      <c r="CF249" s="38">
        <v>36</v>
      </c>
      <c r="CG249" s="38">
        <v>3</v>
      </c>
      <c r="CH249" s="38">
        <v>2236</v>
      </c>
      <c r="CI249" s="37" t="s">
        <v>128</v>
      </c>
      <c r="CJ249" s="37">
        <v>1.8</v>
      </c>
      <c r="CK249" s="37">
        <v>0</v>
      </c>
      <c r="CL249" s="39" t="s">
        <v>443</v>
      </c>
    </row>
    <row r="250" spans="1:90">
      <c r="A250" s="20">
        <v>182</v>
      </c>
      <c r="B250" s="21" t="s">
        <v>540</v>
      </c>
      <c r="C250" s="22" t="s">
        <v>541</v>
      </c>
      <c r="D250" s="23" t="s">
        <v>131</v>
      </c>
      <c r="E250" s="23" t="s">
        <v>542</v>
      </c>
      <c r="F250" s="24" t="s">
        <v>543</v>
      </c>
      <c r="G250" s="23" t="s">
        <v>544</v>
      </c>
      <c r="H250" s="23" t="s">
        <v>545</v>
      </c>
      <c r="I250" s="25" t="s">
        <v>546</v>
      </c>
      <c r="J250" s="26">
        <v>60.471834399999999</v>
      </c>
      <c r="K250" s="27">
        <v>25.090766800000001</v>
      </c>
      <c r="L250" s="26">
        <v>41614</v>
      </c>
      <c r="M250" s="26">
        <v>23.2</v>
      </c>
      <c r="N250" s="26">
        <v>20.6</v>
      </c>
      <c r="O250" s="26">
        <v>10.8</v>
      </c>
      <c r="P250" s="26">
        <v>7.9</v>
      </c>
      <c r="Q250" s="26">
        <v>13</v>
      </c>
      <c r="R250" s="26">
        <v>5.6</v>
      </c>
      <c r="S250" s="26">
        <v>0.3</v>
      </c>
      <c r="T250" s="26">
        <v>3.4</v>
      </c>
      <c r="U250" s="26">
        <v>0</v>
      </c>
      <c r="V250" s="26">
        <v>0</v>
      </c>
      <c r="W250" s="26">
        <v>0.2</v>
      </c>
      <c r="X250" s="26">
        <v>0</v>
      </c>
      <c r="Y250" s="26">
        <v>0</v>
      </c>
      <c r="Z250" s="26">
        <v>0</v>
      </c>
      <c r="AA250" s="26">
        <v>1</v>
      </c>
      <c r="AB250" s="26">
        <v>0</v>
      </c>
      <c r="AC250" s="26">
        <v>13.9</v>
      </c>
      <c r="AD250" s="26">
        <v>12</v>
      </c>
      <c r="AE250" s="26">
        <v>11</v>
      </c>
      <c r="AF250" s="26">
        <v>6</v>
      </c>
      <c r="AG250" s="26">
        <v>4</v>
      </c>
      <c r="AH250" s="26">
        <v>7</v>
      </c>
      <c r="AI250" s="26">
        <v>3</v>
      </c>
      <c r="AJ250" s="26">
        <v>0</v>
      </c>
      <c r="AK250" s="26">
        <v>1</v>
      </c>
      <c r="AL250" s="26">
        <v>0</v>
      </c>
      <c r="AM250" s="26">
        <v>0</v>
      </c>
      <c r="AN250" s="26">
        <v>0</v>
      </c>
      <c r="AO250" s="26">
        <v>0</v>
      </c>
      <c r="AP250" s="26">
        <v>0</v>
      </c>
      <c r="AQ250" s="26">
        <v>0</v>
      </c>
      <c r="AR250" s="26">
        <v>0</v>
      </c>
      <c r="AS250" s="26">
        <v>0</v>
      </c>
      <c r="AT250" s="28">
        <v>7</v>
      </c>
      <c r="AU250" s="28">
        <v>5</v>
      </c>
      <c r="AV250" s="28">
        <v>4</v>
      </c>
      <c r="AW250" s="28">
        <v>4</v>
      </c>
      <c r="AX250" s="28">
        <v>3</v>
      </c>
      <c r="AY250" s="29">
        <v>73.5</v>
      </c>
      <c r="AZ250" s="29">
        <v>10.9</v>
      </c>
      <c r="BA250" s="30">
        <v>114</v>
      </c>
      <c r="BB250" s="29">
        <v>7.6</v>
      </c>
      <c r="BC250" s="29">
        <v>-18.2</v>
      </c>
      <c r="BD250" s="31">
        <v>9.5</v>
      </c>
      <c r="BE250" s="30">
        <v>371</v>
      </c>
      <c r="BF250" s="32">
        <v>62.4</v>
      </c>
      <c r="BG250" s="30">
        <v>57</v>
      </c>
      <c r="BH250" s="30">
        <v>20181</v>
      </c>
      <c r="BI250" s="33">
        <v>4291</v>
      </c>
      <c r="BJ250" s="33">
        <v>114</v>
      </c>
      <c r="BK250" s="33">
        <v>1797</v>
      </c>
      <c r="BL250" s="33">
        <v>-261</v>
      </c>
      <c r="BM250" s="33">
        <v>566</v>
      </c>
      <c r="BN250" s="34">
        <v>19.75</v>
      </c>
      <c r="BO250" s="33">
        <v>60</v>
      </c>
      <c r="BP250" s="33">
        <v>44</v>
      </c>
      <c r="BQ250" s="33">
        <v>-4640</v>
      </c>
      <c r="BR250" s="35">
        <v>5992</v>
      </c>
      <c r="BS250" s="35">
        <v>85</v>
      </c>
      <c r="BT250" s="35">
        <v>88</v>
      </c>
      <c r="BU250" s="36">
        <v>0.9</v>
      </c>
      <c r="BV250" s="36">
        <v>16.2</v>
      </c>
      <c r="BW250" s="36">
        <v>14.7</v>
      </c>
      <c r="BX250" s="36">
        <v>2.6</v>
      </c>
      <c r="BY250" s="36">
        <v>11</v>
      </c>
      <c r="BZ250" s="36">
        <v>50.8</v>
      </c>
      <c r="CA250" s="37">
        <v>54.9</v>
      </c>
      <c r="CB250" s="37">
        <v>13.1</v>
      </c>
      <c r="CC250" s="38">
        <v>134</v>
      </c>
      <c r="CD250" s="38">
        <v>818</v>
      </c>
      <c r="CE250" s="38">
        <v>3</v>
      </c>
      <c r="CF250" s="38">
        <v>87</v>
      </c>
      <c r="CG250" s="38">
        <v>7</v>
      </c>
      <c r="CH250" s="38">
        <v>70</v>
      </c>
      <c r="CI250" s="37">
        <v>31.6</v>
      </c>
      <c r="CJ250" s="37">
        <v>3</v>
      </c>
      <c r="CK250" s="37">
        <v>0.6</v>
      </c>
      <c r="CL250" s="39" t="s">
        <v>547</v>
      </c>
    </row>
    <row r="251" spans="1:90">
      <c r="A251" s="20">
        <v>218</v>
      </c>
      <c r="B251" s="21" t="s">
        <v>621</v>
      </c>
      <c r="C251" s="22" t="s">
        <v>622</v>
      </c>
      <c r="D251" s="23" t="s">
        <v>131</v>
      </c>
      <c r="E251" s="23" t="s">
        <v>623</v>
      </c>
      <c r="F251" s="24" t="s">
        <v>624</v>
      </c>
      <c r="G251" s="23" t="s">
        <v>625</v>
      </c>
      <c r="H251" s="23" t="s">
        <v>626</v>
      </c>
      <c r="I251" s="25" t="s">
        <v>627</v>
      </c>
      <c r="J251" s="26">
        <v>60.535077399999999</v>
      </c>
      <c r="K251" s="27">
        <v>24.2093512</v>
      </c>
      <c r="L251" s="26">
        <v>8910</v>
      </c>
      <c r="M251" s="26">
        <v>16.399999999999999</v>
      </c>
      <c r="N251" s="26">
        <v>20.7</v>
      </c>
      <c r="O251" s="26">
        <v>19</v>
      </c>
      <c r="P251" s="26">
        <v>11.5</v>
      </c>
      <c r="Q251" s="26">
        <v>7.4</v>
      </c>
      <c r="R251" s="26">
        <v>22.5</v>
      </c>
      <c r="S251" s="26">
        <v>0</v>
      </c>
      <c r="T251" s="26">
        <v>2</v>
      </c>
      <c r="U251" s="26">
        <v>0</v>
      </c>
      <c r="V251" s="26">
        <v>0</v>
      </c>
      <c r="W251" s="26">
        <v>0</v>
      </c>
      <c r="X251" s="26">
        <v>0</v>
      </c>
      <c r="Y251" s="26">
        <v>0</v>
      </c>
      <c r="Z251" s="26">
        <v>0</v>
      </c>
      <c r="AA251" s="26">
        <v>0</v>
      </c>
      <c r="AB251" s="26">
        <v>0.5</v>
      </c>
      <c r="AC251" s="26">
        <v>0</v>
      </c>
      <c r="AD251" s="26">
        <v>6</v>
      </c>
      <c r="AE251" s="26">
        <v>8</v>
      </c>
      <c r="AF251" s="26">
        <v>7</v>
      </c>
      <c r="AG251" s="26">
        <v>4</v>
      </c>
      <c r="AH251" s="26">
        <v>2</v>
      </c>
      <c r="AI251" s="26">
        <v>8</v>
      </c>
      <c r="AJ251" s="26">
        <v>0</v>
      </c>
      <c r="AK251" s="26">
        <v>0</v>
      </c>
      <c r="AL251" s="26">
        <v>0</v>
      </c>
      <c r="AM251" s="26">
        <v>0</v>
      </c>
      <c r="AN251" s="26">
        <v>0</v>
      </c>
      <c r="AO251" s="26">
        <v>0</v>
      </c>
      <c r="AP251" s="26">
        <v>0</v>
      </c>
      <c r="AQ251" s="26">
        <v>0</v>
      </c>
      <c r="AR251" s="26">
        <v>0</v>
      </c>
      <c r="AS251" s="26">
        <v>0</v>
      </c>
      <c r="AT251" s="28">
        <v>0</v>
      </c>
      <c r="AU251" s="28">
        <v>3.5</v>
      </c>
      <c r="AV251" s="28">
        <v>2</v>
      </c>
      <c r="AW251" s="28">
        <v>3</v>
      </c>
      <c r="AX251" s="28">
        <v>2</v>
      </c>
      <c r="AY251" s="29">
        <v>69</v>
      </c>
      <c r="AZ251" s="29">
        <v>13.8</v>
      </c>
      <c r="BA251" s="30">
        <v>151</v>
      </c>
      <c r="BB251" s="29">
        <v>-3.2</v>
      </c>
      <c r="BC251" s="29">
        <v>-13.6</v>
      </c>
      <c r="BD251" s="31">
        <v>-0.3</v>
      </c>
      <c r="BE251" s="30">
        <v>269</v>
      </c>
      <c r="BF251" s="32">
        <v>78.5</v>
      </c>
      <c r="BG251" s="30">
        <v>65</v>
      </c>
      <c r="BH251" s="30">
        <v>15219</v>
      </c>
      <c r="BI251" s="33">
        <v>3552</v>
      </c>
      <c r="BJ251" s="33">
        <v>141</v>
      </c>
      <c r="BK251" s="33">
        <v>5609</v>
      </c>
      <c r="BL251" s="33">
        <v>-481</v>
      </c>
      <c r="BM251" s="33">
        <v>1841</v>
      </c>
      <c r="BN251" s="34">
        <v>20.75</v>
      </c>
      <c r="BO251" s="33">
        <v>13</v>
      </c>
      <c r="BP251" s="33">
        <v>98</v>
      </c>
      <c r="BQ251" s="33">
        <v>-5027</v>
      </c>
      <c r="BR251" s="35">
        <v>7320</v>
      </c>
      <c r="BS251" s="35">
        <v>112</v>
      </c>
      <c r="BT251" s="35">
        <v>113</v>
      </c>
      <c r="BU251" s="36">
        <v>1.7</v>
      </c>
      <c r="BV251" s="36">
        <v>16.2</v>
      </c>
      <c r="BW251" s="36">
        <v>18.3</v>
      </c>
      <c r="BX251" s="36">
        <v>1.4</v>
      </c>
      <c r="BY251" s="36">
        <v>14</v>
      </c>
      <c r="BZ251" s="36">
        <v>66.400000000000006</v>
      </c>
      <c r="CA251" s="37">
        <v>56.1</v>
      </c>
      <c r="CB251" s="37">
        <v>20</v>
      </c>
      <c r="CC251" s="38">
        <v>106</v>
      </c>
      <c r="CD251" s="38">
        <v>909</v>
      </c>
      <c r="CE251" s="38">
        <v>1</v>
      </c>
      <c r="CF251" s="38">
        <v>60</v>
      </c>
      <c r="CG251" s="38">
        <v>8</v>
      </c>
      <c r="CH251" s="38">
        <v>951</v>
      </c>
      <c r="CI251" s="37">
        <v>34.200000000000003</v>
      </c>
      <c r="CJ251" s="37">
        <v>3</v>
      </c>
      <c r="CK251" s="37">
        <v>-0.3</v>
      </c>
      <c r="CL251" s="39" t="s">
        <v>628</v>
      </c>
    </row>
    <row r="252" spans="1:90">
      <c r="A252" s="20">
        <v>233</v>
      </c>
      <c r="B252" s="21" t="s">
        <v>665</v>
      </c>
      <c r="C252" s="22" t="s">
        <v>666</v>
      </c>
      <c r="D252" s="23" t="s">
        <v>131</v>
      </c>
      <c r="E252" s="23" t="s">
        <v>667</v>
      </c>
      <c r="F252" s="24" t="s">
        <v>668</v>
      </c>
      <c r="G252" s="23" t="s">
        <v>669</v>
      </c>
      <c r="H252" s="23" t="s">
        <v>670</v>
      </c>
      <c r="I252" s="25" t="s">
        <v>671</v>
      </c>
      <c r="J252" s="26">
        <v>60.209832599999999</v>
      </c>
      <c r="K252" s="27">
        <v>24.7281014</v>
      </c>
      <c r="L252" s="26">
        <v>9367</v>
      </c>
      <c r="M252" s="26">
        <v>33.4</v>
      </c>
      <c r="N252" s="26">
        <v>3.8</v>
      </c>
      <c r="O252" s="26">
        <v>3.3</v>
      </c>
      <c r="P252" s="26">
        <v>2.4</v>
      </c>
      <c r="Q252" s="26">
        <v>7.4</v>
      </c>
      <c r="R252" s="26">
        <v>0</v>
      </c>
      <c r="S252" s="26">
        <v>47.5</v>
      </c>
      <c r="T252" s="26">
        <v>2.2999999999999998</v>
      </c>
      <c r="U252" s="26">
        <v>0</v>
      </c>
      <c r="V252" s="26">
        <v>0</v>
      </c>
      <c r="W252" s="26">
        <v>0</v>
      </c>
      <c r="X252" s="26">
        <v>0</v>
      </c>
      <c r="Y252" s="26">
        <v>0</v>
      </c>
      <c r="Z252" s="26">
        <v>0</v>
      </c>
      <c r="AA252" s="26">
        <v>0</v>
      </c>
      <c r="AB252" s="26">
        <v>0</v>
      </c>
      <c r="AC252" s="26">
        <v>0</v>
      </c>
      <c r="AD252" s="26">
        <v>12</v>
      </c>
      <c r="AE252" s="26">
        <v>1</v>
      </c>
      <c r="AF252" s="26">
        <v>1</v>
      </c>
      <c r="AG252" s="26">
        <v>0</v>
      </c>
      <c r="AH252" s="26">
        <v>2</v>
      </c>
      <c r="AI252" s="26">
        <v>0</v>
      </c>
      <c r="AJ252" s="26">
        <v>18</v>
      </c>
      <c r="AK252" s="26">
        <v>1</v>
      </c>
      <c r="AL252" s="26">
        <v>0</v>
      </c>
      <c r="AM252" s="26">
        <v>0</v>
      </c>
      <c r="AN252" s="26">
        <v>0</v>
      </c>
      <c r="AO252" s="26">
        <v>0</v>
      </c>
      <c r="AP252" s="26">
        <v>0</v>
      </c>
      <c r="AQ252" s="26">
        <v>0</v>
      </c>
      <c r="AR252" s="26">
        <v>0</v>
      </c>
      <c r="AS252" s="26">
        <v>0</v>
      </c>
      <c r="AT252" s="28">
        <v>0</v>
      </c>
      <c r="AU252" s="28">
        <v>5</v>
      </c>
      <c r="AV252" s="28">
        <v>5</v>
      </c>
      <c r="AW252" s="28">
        <v>5</v>
      </c>
      <c r="AX252" s="28">
        <v>5</v>
      </c>
      <c r="AY252" s="29">
        <v>73.599999999999994</v>
      </c>
      <c r="AZ252" s="29">
        <v>7.3</v>
      </c>
      <c r="BA252" s="30">
        <v>137</v>
      </c>
      <c r="BB252" s="29">
        <v>7.8</v>
      </c>
      <c r="BC252" s="29">
        <v>-9.4</v>
      </c>
      <c r="BD252" s="31">
        <v>14.5</v>
      </c>
      <c r="BE252" s="30">
        <v>576</v>
      </c>
      <c r="BF252" s="32">
        <v>60.2</v>
      </c>
      <c r="BG252" s="30">
        <v>71</v>
      </c>
      <c r="BH252" s="30">
        <v>36209</v>
      </c>
      <c r="BI252" s="33">
        <v>6319</v>
      </c>
      <c r="BJ252" s="33">
        <v>143</v>
      </c>
      <c r="BK252" s="33">
        <v>0</v>
      </c>
      <c r="BL252" s="33">
        <v>351</v>
      </c>
      <c r="BM252" s="33">
        <v>34</v>
      </c>
      <c r="BN252" s="34">
        <v>17</v>
      </c>
      <c r="BO252" s="33">
        <v>90</v>
      </c>
      <c r="BP252" s="33">
        <v>12</v>
      </c>
      <c r="BQ252" s="33">
        <v>-5488</v>
      </c>
      <c r="BR252" s="35">
        <v>2737</v>
      </c>
      <c r="BS252" s="35">
        <v>53</v>
      </c>
      <c r="BT252" s="35">
        <v>43</v>
      </c>
      <c r="BU252" s="36">
        <v>0.3</v>
      </c>
      <c r="BV252" s="36">
        <v>14.5</v>
      </c>
      <c r="BW252" s="36">
        <v>4.7</v>
      </c>
      <c r="BX252" s="36">
        <v>1.2</v>
      </c>
      <c r="BY252" s="36">
        <v>6.7</v>
      </c>
      <c r="BZ252" s="36">
        <v>64.400000000000006</v>
      </c>
      <c r="CA252" s="37">
        <v>76</v>
      </c>
      <c r="CB252" s="37">
        <v>15.9</v>
      </c>
      <c r="CC252" s="38">
        <v>221</v>
      </c>
      <c r="CD252" s="38">
        <v>1626</v>
      </c>
      <c r="CE252" s="38">
        <v>4</v>
      </c>
      <c r="CF252" s="38">
        <v>270</v>
      </c>
      <c r="CG252" s="38">
        <v>3</v>
      </c>
      <c r="CH252" s="38">
        <v>0</v>
      </c>
      <c r="CI252" s="37">
        <v>20.399999999999999</v>
      </c>
      <c r="CJ252" s="37">
        <v>2</v>
      </c>
      <c r="CK252" s="37">
        <v>1</v>
      </c>
      <c r="CL252" s="39" t="s">
        <v>672</v>
      </c>
    </row>
    <row r="253" spans="1:90">
      <c r="A253" s="20">
        <v>244</v>
      </c>
      <c r="B253" s="21" t="s">
        <v>724</v>
      </c>
      <c r="C253" s="22" t="s">
        <v>725</v>
      </c>
      <c r="D253" s="23" t="s">
        <v>131</v>
      </c>
      <c r="E253" s="23" t="s">
        <v>726</v>
      </c>
      <c r="F253" s="24" t="s">
        <v>727</v>
      </c>
      <c r="G253" s="23" t="s">
        <v>728</v>
      </c>
      <c r="H253" s="23" t="s">
        <v>729</v>
      </c>
      <c r="I253" s="25" t="s">
        <v>730</v>
      </c>
      <c r="J253" s="26">
        <v>60.403344300000001</v>
      </c>
      <c r="K253" s="27">
        <v>25.101143400000002</v>
      </c>
      <c r="L253" s="26">
        <v>35483</v>
      </c>
      <c r="M253" s="26">
        <v>27.9</v>
      </c>
      <c r="N253" s="26">
        <v>23.9</v>
      </c>
      <c r="O253" s="26">
        <v>14.5</v>
      </c>
      <c r="P253" s="26">
        <v>5.7</v>
      </c>
      <c r="Q253" s="26">
        <v>14.7</v>
      </c>
      <c r="R253" s="26">
        <v>8</v>
      </c>
      <c r="S253" s="26">
        <v>1.1000000000000001</v>
      </c>
      <c r="T253" s="26">
        <v>3.2</v>
      </c>
      <c r="U253" s="26">
        <v>0.1</v>
      </c>
      <c r="V253" s="26">
        <v>0</v>
      </c>
      <c r="W253" s="26">
        <v>0</v>
      </c>
      <c r="X253" s="26">
        <v>0.4</v>
      </c>
      <c r="Y253" s="26">
        <v>0</v>
      </c>
      <c r="Z253" s="26">
        <v>0.2</v>
      </c>
      <c r="AA253" s="26">
        <v>0.2</v>
      </c>
      <c r="AB253" s="26">
        <v>0</v>
      </c>
      <c r="AC253" s="26">
        <v>0</v>
      </c>
      <c r="AD253" s="26">
        <v>15</v>
      </c>
      <c r="AE253" s="26">
        <v>13</v>
      </c>
      <c r="AF253" s="26">
        <v>7</v>
      </c>
      <c r="AG253" s="26">
        <v>2</v>
      </c>
      <c r="AH253" s="26">
        <v>8</v>
      </c>
      <c r="AI253" s="26">
        <v>4</v>
      </c>
      <c r="AJ253" s="26">
        <v>1</v>
      </c>
      <c r="AK253" s="26">
        <v>1</v>
      </c>
      <c r="AL253" s="26">
        <v>0</v>
      </c>
      <c r="AM253" s="26">
        <v>0</v>
      </c>
      <c r="AN253" s="26">
        <v>0</v>
      </c>
      <c r="AO253" s="26">
        <v>0</v>
      </c>
      <c r="AP253" s="26">
        <v>0</v>
      </c>
      <c r="AQ253" s="26">
        <v>0</v>
      </c>
      <c r="AR253" s="26">
        <v>0</v>
      </c>
      <c r="AS253" s="26">
        <v>0</v>
      </c>
      <c r="AT253" s="28">
        <v>0</v>
      </c>
      <c r="AU253" s="28">
        <v>5</v>
      </c>
      <c r="AV253" s="28">
        <v>5</v>
      </c>
      <c r="AW253" s="28">
        <v>4</v>
      </c>
      <c r="AX253" s="28">
        <v>3</v>
      </c>
      <c r="AY253" s="29">
        <v>71.900000000000006</v>
      </c>
      <c r="AZ253" s="29">
        <v>12.1</v>
      </c>
      <c r="BA253" s="30">
        <v>120</v>
      </c>
      <c r="BB253" s="29">
        <v>3.5</v>
      </c>
      <c r="BC253" s="29">
        <v>-14.6</v>
      </c>
      <c r="BD253" s="31">
        <v>9.1</v>
      </c>
      <c r="BE253" s="30">
        <v>353</v>
      </c>
      <c r="BF253" s="32">
        <v>73.8</v>
      </c>
      <c r="BG253" s="30">
        <v>50</v>
      </c>
      <c r="BH253" s="30">
        <v>19829</v>
      </c>
      <c r="BI253" s="33">
        <v>4311</v>
      </c>
      <c r="BJ253" s="33">
        <v>289</v>
      </c>
      <c r="BK253" s="33">
        <v>1201</v>
      </c>
      <c r="BL253" s="33">
        <v>30</v>
      </c>
      <c r="BM253" s="33">
        <v>573</v>
      </c>
      <c r="BN253" s="34">
        <v>19.25</v>
      </c>
      <c r="BO253" s="33">
        <v>79</v>
      </c>
      <c r="BP253" s="33">
        <v>31</v>
      </c>
      <c r="BQ253" s="33">
        <v>-4389</v>
      </c>
      <c r="BR253" s="35">
        <v>5797</v>
      </c>
      <c r="BS253" s="35">
        <v>91</v>
      </c>
      <c r="BT253" s="35">
        <v>80</v>
      </c>
      <c r="BU253" s="36">
        <v>0.8</v>
      </c>
      <c r="BV253" s="36">
        <v>19</v>
      </c>
      <c r="BW253" s="36">
        <v>12.8</v>
      </c>
      <c r="BX253" s="36">
        <v>2.4</v>
      </c>
      <c r="BY253" s="36">
        <v>11.8</v>
      </c>
      <c r="BZ253" s="36">
        <v>52.3</v>
      </c>
      <c r="CA253" s="37">
        <v>55.9</v>
      </c>
      <c r="CB253" s="37">
        <v>10.9</v>
      </c>
      <c r="CC253" s="38">
        <v>131</v>
      </c>
      <c r="CD253" s="38">
        <v>806</v>
      </c>
      <c r="CE253" s="38">
        <v>4</v>
      </c>
      <c r="CF253" s="38">
        <v>83</v>
      </c>
      <c r="CG253" s="38">
        <v>7</v>
      </c>
      <c r="CH253" s="38">
        <v>24</v>
      </c>
      <c r="CI253" s="37">
        <v>29.3</v>
      </c>
      <c r="CJ253" s="37">
        <v>2.9</v>
      </c>
      <c r="CK253" s="37">
        <v>-0.2</v>
      </c>
      <c r="CL253" s="39" t="s">
        <v>731</v>
      </c>
    </row>
    <row r="254" spans="1:90">
      <c r="A254" s="20">
        <v>256</v>
      </c>
      <c r="B254" s="21" t="s">
        <v>752</v>
      </c>
      <c r="C254" s="22" t="s">
        <v>753</v>
      </c>
      <c r="D254" s="23" t="s">
        <v>131</v>
      </c>
      <c r="E254" s="23" t="s">
        <v>754</v>
      </c>
      <c r="F254" s="24" t="s">
        <v>755</v>
      </c>
      <c r="G254" s="23" t="s">
        <v>756</v>
      </c>
      <c r="H254" s="23" t="s">
        <v>757</v>
      </c>
      <c r="I254" s="25" t="s">
        <v>758</v>
      </c>
      <c r="J254" s="26">
        <v>60.121772300000003</v>
      </c>
      <c r="K254" s="27">
        <v>24.440736399999999</v>
      </c>
      <c r="L254" s="26">
        <v>39065</v>
      </c>
      <c r="M254" s="26">
        <v>29.5</v>
      </c>
      <c r="N254" s="26">
        <v>14.9</v>
      </c>
      <c r="O254" s="26">
        <v>10</v>
      </c>
      <c r="P254" s="26">
        <v>6.4</v>
      </c>
      <c r="Q254" s="26">
        <v>12.9</v>
      </c>
      <c r="R254" s="26">
        <v>3.6</v>
      </c>
      <c r="S254" s="26">
        <v>20.5</v>
      </c>
      <c r="T254" s="26">
        <v>2.2000000000000002</v>
      </c>
      <c r="U254" s="26">
        <v>0</v>
      </c>
      <c r="V254" s="26">
        <v>0</v>
      </c>
      <c r="W254" s="26">
        <v>0</v>
      </c>
      <c r="X254" s="26">
        <v>0</v>
      </c>
      <c r="Y254" s="26">
        <v>0</v>
      </c>
      <c r="Z254" s="26">
        <v>0</v>
      </c>
      <c r="AA254" s="26">
        <v>0</v>
      </c>
      <c r="AB254" s="26">
        <v>0</v>
      </c>
      <c r="AC254" s="26">
        <v>0</v>
      </c>
      <c r="AD254" s="26">
        <v>15</v>
      </c>
      <c r="AE254" s="26">
        <v>8</v>
      </c>
      <c r="AF254" s="26">
        <v>5</v>
      </c>
      <c r="AG254" s="26">
        <v>3</v>
      </c>
      <c r="AH254" s="26">
        <v>7</v>
      </c>
      <c r="AI254" s="26">
        <v>1</v>
      </c>
      <c r="AJ254" s="26">
        <v>11</v>
      </c>
      <c r="AK254" s="26">
        <v>1</v>
      </c>
      <c r="AL254" s="26">
        <v>0</v>
      </c>
      <c r="AM254" s="26">
        <v>0</v>
      </c>
      <c r="AN254" s="26">
        <v>0</v>
      </c>
      <c r="AO254" s="26">
        <v>0</v>
      </c>
      <c r="AP254" s="26">
        <v>0</v>
      </c>
      <c r="AQ254" s="26">
        <v>0</v>
      </c>
      <c r="AR254" s="26">
        <v>0</v>
      </c>
      <c r="AS254" s="26">
        <v>0</v>
      </c>
      <c r="AT254" s="28">
        <v>0</v>
      </c>
      <c r="AU254" s="28">
        <v>5</v>
      </c>
      <c r="AV254" s="28">
        <v>3</v>
      </c>
      <c r="AW254" s="28">
        <v>5</v>
      </c>
      <c r="AX254" s="28">
        <v>4</v>
      </c>
      <c r="AY254" s="29">
        <v>75.400000000000006</v>
      </c>
      <c r="AZ254" s="29">
        <v>10.5</v>
      </c>
      <c r="BA254" s="30">
        <v>119</v>
      </c>
      <c r="BB254" s="29">
        <v>5.7</v>
      </c>
      <c r="BC254" s="29">
        <v>-12.8</v>
      </c>
      <c r="BD254" s="31">
        <v>8.6</v>
      </c>
      <c r="BE254" s="30">
        <v>414</v>
      </c>
      <c r="BF254" s="32">
        <v>60.4</v>
      </c>
      <c r="BG254" s="30">
        <v>63</v>
      </c>
      <c r="BH254" s="30">
        <v>21970</v>
      </c>
      <c r="BI254" s="33">
        <v>4618</v>
      </c>
      <c r="BJ254" s="33">
        <v>206</v>
      </c>
      <c r="BK254" s="33">
        <v>2405</v>
      </c>
      <c r="BL254" s="33">
        <v>-274</v>
      </c>
      <c r="BM254" s="33">
        <v>535</v>
      </c>
      <c r="BN254" s="34">
        <v>19.5</v>
      </c>
      <c r="BO254" s="33">
        <v>36</v>
      </c>
      <c r="BP254" s="33">
        <v>60</v>
      </c>
      <c r="BQ254" s="33">
        <v>-4829</v>
      </c>
      <c r="BR254" s="35">
        <v>5083</v>
      </c>
      <c r="BS254" s="35">
        <v>63</v>
      </c>
      <c r="BT254" s="35">
        <v>72</v>
      </c>
      <c r="BU254" s="36">
        <v>0.7</v>
      </c>
      <c r="BV254" s="36">
        <v>14.5</v>
      </c>
      <c r="BW254" s="36">
        <v>11.2</v>
      </c>
      <c r="BX254" s="36">
        <v>2.2999999999999998</v>
      </c>
      <c r="BY254" s="36">
        <v>9.5</v>
      </c>
      <c r="BZ254" s="36">
        <v>56.3</v>
      </c>
      <c r="CA254" s="37">
        <v>61.1</v>
      </c>
      <c r="CB254" s="37">
        <v>13.7</v>
      </c>
      <c r="CC254" s="38">
        <v>93</v>
      </c>
      <c r="CD254" s="38">
        <v>1047</v>
      </c>
      <c r="CE254" s="38">
        <v>3</v>
      </c>
      <c r="CF254" s="38">
        <v>88</v>
      </c>
      <c r="CG254" s="38">
        <v>6</v>
      </c>
      <c r="CH254" s="38">
        <v>2462</v>
      </c>
      <c r="CI254" s="37">
        <v>26.4</v>
      </c>
      <c r="CJ254" s="37">
        <v>1.8</v>
      </c>
      <c r="CK254" s="37">
        <v>0.2</v>
      </c>
      <c r="CL254" s="39" t="s">
        <v>759</v>
      </c>
    </row>
    <row r="255" spans="1:90">
      <c r="A255" s="42"/>
      <c r="B255" s="21" t="s">
        <v>964</v>
      </c>
      <c r="C255" s="22" t="s">
        <v>965</v>
      </c>
      <c r="D255" s="23" t="s">
        <v>131</v>
      </c>
      <c r="E255" s="23" t="s">
        <v>966</v>
      </c>
      <c r="F255" s="24" t="s">
        <v>967</v>
      </c>
      <c r="G255" s="23" t="s">
        <v>968</v>
      </c>
      <c r="H255" s="23" t="s">
        <v>969</v>
      </c>
      <c r="I255" s="25" t="s">
        <v>970</v>
      </c>
      <c r="J255" s="26">
        <v>60.623707000000003</v>
      </c>
      <c r="K255" s="27">
        <v>26.197564</v>
      </c>
      <c r="L255" s="26">
        <v>2731</v>
      </c>
      <c r="M255" s="26">
        <v>8.8000000000000007</v>
      </c>
      <c r="N255" s="26">
        <v>15.9</v>
      </c>
      <c r="O255" s="26">
        <v>0</v>
      </c>
      <c r="P255" s="26">
        <v>27.3</v>
      </c>
      <c r="Q255" s="26">
        <v>5.9</v>
      </c>
      <c r="R255" s="26">
        <v>3.1</v>
      </c>
      <c r="S255" s="26">
        <v>37.700000000000003</v>
      </c>
      <c r="T255" s="26">
        <v>1.3</v>
      </c>
      <c r="U255" s="26">
        <v>0</v>
      </c>
      <c r="V255" s="26">
        <v>0</v>
      </c>
      <c r="W255" s="26">
        <v>0</v>
      </c>
      <c r="X255" s="26">
        <v>0</v>
      </c>
      <c r="Y255" s="26">
        <v>0</v>
      </c>
      <c r="Z255" s="26">
        <v>0</v>
      </c>
      <c r="AA255" s="26">
        <v>0</v>
      </c>
      <c r="AB255" s="26">
        <v>0</v>
      </c>
      <c r="AC255" s="26">
        <v>0</v>
      </c>
      <c r="AD255" s="26">
        <v>2</v>
      </c>
      <c r="AE255" s="26">
        <v>3</v>
      </c>
      <c r="AF255" s="26">
        <v>0</v>
      </c>
      <c r="AG255" s="26">
        <v>6</v>
      </c>
      <c r="AH255" s="26">
        <v>1</v>
      </c>
      <c r="AI255" s="26">
        <v>0</v>
      </c>
      <c r="AJ255" s="26">
        <v>9</v>
      </c>
      <c r="AK255" s="26">
        <v>0</v>
      </c>
      <c r="AL255" s="26">
        <v>0</v>
      </c>
      <c r="AM255" s="26">
        <v>0</v>
      </c>
      <c r="AN255" s="26">
        <v>0</v>
      </c>
      <c r="AO255" s="26">
        <v>0</v>
      </c>
      <c r="AP255" s="26">
        <v>0</v>
      </c>
      <c r="AQ255" s="26">
        <v>0</v>
      </c>
      <c r="AR255" s="26">
        <v>0</v>
      </c>
      <c r="AS255" s="26">
        <v>0</v>
      </c>
      <c r="AT255" s="28">
        <v>0</v>
      </c>
      <c r="AU255" s="28">
        <v>3</v>
      </c>
      <c r="AV255" s="28">
        <v>4</v>
      </c>
      <c r="AW255" s="28">
        <v>3</v>
      </c>
      <c r="AX255" s="28">
        <v>2</v>
      </c>
      <c r="AY255" s="29">
        <v>69.8</v>
      </c>
      <c r="AZ255" s="29">
        <v>14.4</v>
      </c>
      <c r="BA255" s="30">
        <v>159</v>
      </c>
      <c r="BB255" s="29">
        <v>-4.9000000000000004</v>
      </c>
      <c r="BC255" s="29">
        <v>-11.3</v>
      </c>
      <c r="BD255" s="31">
        <v>-5.0999999999999996</v>
      </c>
      <c r="BE255" s="30">
        <v>262</v>
      </c>
      <c r="BF255" s="32">
        <v>77.599999999999994</v>
      </c>
      <c r="BG255" s="30">
        <v>95</v>
      </c>
      <c r="BH255" s="30">
        <v>13464</v>
      </c>
      <c r="BI255" s="33">
        <v>3181</v>
      </c>
      <c r="BJ255" s="33">
        <v>150</v>
      </c>
      <c r="BK255" s="33">
        <v>1845</v>
      </c>
      <c r="BL255" s="33">
        <v>299</v>
      </c>
      <c r="BM255" s="33">
        <v>2352</v>
      </c>
      <c r="BN255" s="34">
        <v>20.5</v>
      </c>
      <c r="BO255" s="33">
        <v>59</v>
      </c>
      <c r="BP255" s="33">
        <v>37</v>
      </c>
      <c r="BQ255" s="33">
        <v>-5380</v>
      </c>
      <c r="BR255" s="35">
        <v>7237</v>
      </c>
      <c r="BS255" s="35">
        <v>70</v>
      </c>
      <c r="BT255" s="35">
        <v>99</v>
      </c>
      <c r="BU255" s="36">
        <v>2.1</v>
      </c>
      <c r="BV255" s="36" t="s">
        <v>128</v>
      </c>
      <c r="BW255" s="36" t="s">
        <v>128</v>
      </c>
      <c r="BX255" s="36">
        <v>1.3</v>
      </c>
      <c r="BY255" s="36">
        <v>8.9</v>
      </c>
      <c r="BZ255" s="36">
        <v>72.2</v>
      </c>
      <c r="CA255" s="37">
        <v>62.7</v>
      </c>
      <c r="CB255" s="37">
        <v>29.3</v>
      </c>
      <c r="CC255" s="38">
        <v>76</v>
      </c>
      <c r="CD255" s="38">
        <v>1143</v>
      </c>
      <c r="CE255" s="38">
        <v>0</v>
      </c>
      <c r="CF255" s="38">
        <v>19</v>
      </c>
      <c r="CG255" s="38">
        <v>5</v>
      </c>
      <c r="CH255" s="38">
        <v>440</v>
      </c>
      <c r="CI255" s="37" t="s">
        <v>128</v>
      </c>
      <c r="CJ255" s="37" t="s">
        <v>128</v>
      </c>
      <c r="CK255" s="37">
        <v>-1</v>
      </c>
      <c r="CL255" s="39" t="s">
        <v>971</v>
      </c>
    </row>
    <row r="256" spans="1:90">
      <c r="A256" s="42"/>
      <c r="B256" s="21" t="s">
        <v>1067</v>
      </c>
      <c r="C256" s="22" t="s">
        <v>1068</v>
      </c>
      <c r="D256" s="23" t="s">
        <v>131</v>
      </c>
      <c r="E256" s="23" t="s">
        <v>1069</v>
      </c>
      <c r="F256" s="24" t="s">
        <v>1070</v>
      </c>
      <c r="G256" s="23" t="s">
        <v>1071</v>
      </c>
      <c r="H256" s="23" t="s">
        <v>1072</v>
      </c>
      <c r="I256" s="25" t="s">
        <v>1073</v>
      </c>
      <c r="J256" s="26">
        <v>60.248035199999997</v>
      </c>
      <c r="K256" s="27">
        <v>24.061303299999999</v>
      </c>
      <c r="L256" s="26">
        <v>47140</v>
      </c>
      <c r="M256" s="26">
        <v>20.2</v>
      </c>
      <c r="N256" s="26">
        <v>23.2</v>
      </c>
      <c r="O256" s="26">
        <v>13.3</v>
      </c>
      <c r="P256" s="26">
        <v>9.6999999999999993</v>
      </c>
      <c r="Q256" s="26">
        <v>9.6</v>
      </c>
      <c r="R256" s="26">
        <v>11.6</v>
      </c>
      <c r="S256" s="26">
        <v>3</v>
      </c>
      <c r="T256" s="26">
        <v>2.8</v>
      </c>
      <c r="U256" s="26">
        <v>0</v>
      </c>
      <c r="V256" s="26">
        <v>0</v>
      </c>
      <c r="W256" s="26">
        <v>0</v>
      </c>
      <c r="X256" s="26">
        <v>0</v>
      </c>
      <c r="Y256" s="26">
        <v>0</v>
      </c>
      <c r="Z256" s="26">
        <v>0</v>
      </c>
      <c r="AA256" s="26">
        <v>0</v>
      </c>
      <c r="AB256" s="26">
        <v>0.2</v>
      </c>
      <c r="AC256" s="26">
        <v>6.4</v>
      </c>
      <c r="AD256" s="26">
        <v>11</v>
      </c>
      <c r="AE256" s="26">
        <v>12</v>
      </c>
      <c r="AF256" s="26">
        <v>7</v>
      </c>
      <c r="AG256" s="26">
        <v>5</v>
      </c>
      <c r="AH256" s="26">
        <v>5</v>
      </c>
      <c r="AI256" s="26">
        <v>6</v>
      </c>
      <c r="AJ256" s="26">
        <v>1</v>
      </c>
      <c r="AK256" s="26">
        <v>1</v>
      </c>
      <c r="AL256" s="26">
        <v>0</v>
      </c>
      <c r="AM256" s="26">
        <v>0</v>
      </c>
      <c r="AN256" s="26">
        <v>0</v>
      </c>
      <c r="AO256" s="26">
        <v>0</v>
      </c>
      <c r="AP256" s="26">
        <v>0</v>
      </c>
      <c r="AQ256" s="26">
        <v>0</v>
      </c>
      <c r="AR256" s="26">
        <v>0</v>
      </c>
      <c r="AS256" s="26">
        <v>0</v>
      </c>
      <c r="AT256" s="28">
        <v>3</v>
      </c>
      <c r="AU256" s="28">
        <v>4</v>
      </c>
      <c r="AV256" s="28">
        <v>3</v>
      </c>
      <c r="AW256" s="28">
        <v>3</v>
      </c>
      <c r="AX256" s="28">
        <v>3</v>
      </c>
      <c r="AY256" s="29">
        <v>70.400000000000006</v>
      </c>
      <c r="AZ256" s="29">
        <v>14.1</v>
      </c>
      <c r="BA256" s="30">
        <v>142</v>
      </c>
      <c r="BB256" s="29">
        <v>-0.4</v>
      </c>
      <c r="BC256" s="29">
        <v>-16.8</v>
      </c>
      <c r="BD256" s="31">
        <v>2.8</v>
      </c>
      <c r="BE256" s="30">
        <v>318</v>
      </c>
      <c r="BF256" s="32">
        <v>80</v>
      </c>
      <c r="BG256" s="30">
        <v>67</v>
      </c>
      <c r="BH256" s="30">
        <v>17503</v>
      </c>
      <c r="BI256" s="33">
        <v>3959</v>
      </c>
      <c r="BJ256" s="33">
        <v>141</v>
      </c>
      <c r="BK256" s="33">
        <v>2276</v>
      </c>
      <c r="BL256" s="33">
        <v>-302</v>
      </c>
      <c r="BM256" s="33">
        <v>1314</v>
      </c>
      <c r="BN256" s="34">
        <v>20.5</v>
      </c>
      <c r="BO256" s="33">
        <v>48</v>
      </c>
      <c r="BP256" s="33">
        <v>49</v>
      </c>
      <c r="BQ256" s="33">
        <v>-5077</v>
      </c>
      <c r="BR256" s="35">
        <v>6197</v>
      </c>
      <c r="BS256" s="35">
        <v>90</v>
      </c>
      <c r="BT256" s="35">
        <v>107</v>
      </c>
      <c r="BU256" s="36">
        <v>1.4</v>
      </c>
      <c r="BV256" s="36">
        <v>16.399999999999999</v>
      </c>
      <c r="BW256" s="36">
        <v>15</v>
      </c>
      <c r="BX256" s="36">
        <v>1.3</v>
      </c>
      <c r="BY256" s="36">
        <v>10.5</v>
      </c>
      <c r="BZ256" s="36">
        <v>62.1</v>
      </c>
      <c r="CA256" s="37">
        <v>56.2</v>
      </c>
      <c r="CB256" s="37">
        <v>17.7</v>
      </c>
      <c r="CC256" s="38">
        <v>157</v>
      </c>
      <c r="CD256" s="38">
        <v>951</v>
      </c>
      <c r="CE256" s="38">
        <v>4</v>
      </c>
      <c r="CF256" s="38">
        <v>86</v>
      </c>
      <c r="CG256" s="38">
        <v>7</v>
      </c>
      <c r="CH256" s="38">
        <v>8414</v>
      </c>
      <c r="CI256" s="37">
        <v>33.299999999999997</v>
      </c>
      <c r="CJ256" s="37">
        <v>2.2999999999999998</v>
      </c>
      <c r="CK256" s="37">
        <v>-0.4</v>
      </c>
      <c r="CL256" s="39" t="s">
        <v>1074</v>
      </c>
    </row>
    <row r="257" spans="1:90">
      <c r="A257" s="42"/>
      <c r="B257" s="21" t="s">
        <v>1089</v>
      </c>
      <c r="C257" s="22" t="s">
        <v>1090</v>
      </c>
      <c r="D257" s="23" t="s">
        <v>131</v>
      </c>
      <c r="E257" s="23" t="s">
        <v>1091</v>
      </c>
      <c r="F257" s="24" t="s">
        <v>1092</v>
      </c>
      <c r="G257" s="23" t="s">
        <v>1093</v>
      </c>
      <c r="H257" s="23" t="s">
        <v>1094</v>
      </c>
      <c r="I257" s="25" t="s">
        <v>1095</v>
      </c>
      <c r="J257" s="26">
        <v>60.4574043</v>
      </c>
      <c r="K257" s="27">
        <v>26.225920800000001</v>
      </c>
      <c r="L257" s="26">
        <v>15202</v>
      </c>
      <c r="M257" s="26">
        <v>15.4</v>
      </c>
      <c r="N257" s="26">
        <v>19.600000000000001</v>
      </c>
      <c r="O257" s="26">
        <v>10.5</v>
      </c>
      <c r="P257" s="26">
        <v>3.2</v>
      </c>
      <c r="Q257" s="26">
        <v>3.5</v>
      </c>
      <c r="R257" s="26">
        <v>6.1</v>
      </c>
      <c r="S257" s="26">
        <v>40.5</v>
      </c>
      <c r="T257" s="26">
        <v>1.2</v>
      </c>
      <c r="U257" s="26">
        <v>0</v>
      </c>
      <c r="V257" s="26">
        <v>0</v>
      </c>
      <c r="W257" s="26">
        <v>0</v>
      </c>
      <c r="X257" s="26">
        <v>0</v>
      </c>
      <c r="Y257" s="26">
        <v>0</v>
      </c>
      <c r="Z257" s="26">
        <v>0</v>
      </c>
      <c r="AA257" s="26">
        <v>0</v>
      </c>
      <c r="AB257" s="26">
        <v>0</v>
      </c>
      <c r="AC257" s="26">
        <v>0</v>
      </c>
      <c r="AD257" s="26">
        <v>9</v>
      </c>
      <c r="AE257" s="26">
        <v>12</v>
      </c>
      <c r="AF257" s="26">
        <v>6</v>
      </c>
      <c r="AG257" s="26">
        <v>1</v>
      </c>
      <c r="AH257" s="26">
        <v>2</v>
      </c>
      <c r="AI257" s="26">
        <v>3</v>
      </c>
      <c r="AJ257" s="26">
        <v>25</v>
      </c>
      <c r="AK257" s="26">
        <v>1</v>
      </c>
      <c r="AL257" s="26">
        <v>0</v>
      </c>
      <c r="AM257" s="26">
        <v>0</v>
      </c>
      <c r="AN257" s="26">
        <v>0</v>
      </c>
      <c r="AO257" s="26">
        <v>0</v>
      </c>
      <c r="AP257" s="26">
        <v>0</v>
      </c>
      <c r="AQ257" s="26">
        <v>0</v>
      </c>
      <c r="AR257" s="26">
        <v>0</v>
      </c>
      <c r="AS257" s="26">
        <v>0</v>
      </c>
      <c r="AT257" s="28">
        <v>0</v>
      </c>
      <c r="AU257" s="28">
        <v>4</v>
      </c>
      <c r="AV257" s="28">
        <v>4</v>
      </c>
      <c r="AW257" s="28">
        <v>3</v>
      </c>
      <c r="AX257" s="28">
        <v>4</v>
      </c>
      <c r="AY257" s="29">
        <v>68</v>
      </c>
      <c r="AZ257" s="29">
        <v>15.3</v>
      </c>
      <c r="BA257" s="30">
        <v>158</v>
      </c>
      <c r="BB257" s="29">
        <v>-2.5</v>
      </c>
      <c r="BC257" s="29">
        <v>-17.399999999999999</v>
      </c>
      <c r="BD257" s="31">
        <v>1</v>
      </c>
      <c r="BE257" s="30">
        <v>284</v>
      </c>
      <c r="BF257" s="32">
        <v>83</v>
      </c>
      <c r="BG257" s="30">
        <v>85</v>
      </c>
      <c r="BH257" s="30">
        <v>16104</v>
      </c>
      <c r="BI257" s="33">
        <v>4300</v>
      </c>
      <c r="BJ257" s="33">
        <v>595</v>
      </c>
      <c r="BK257" s="33">
        <v>2101</v>
      </c>
      <c r="BL257" s="33">
        <v>94</v>
      </c>
      <c r="BM257" s="33">
        <v>1615</v>
      </c>
      <c r="BN257" s="34">
        <v>19.75</v>
      </c>
      <c r="BO257" s="33">
        <v>58</v>
      </c>
      <c r="BP257" s="33">
        <v>40</v>
      </c>
      <c r="BQ257" s="33">
        <v>-5697</v>
      </c>
      <c r="BR257" s="35">
        <v>6953</v>
      </c>
      <c r="BS257" s="35">
        <v>102</v>
      </c>
      <c r="BT257" s="35">
        <v>94</v>
      </c>
      <c r="BU257" s="36">
        <v>1.7</v>
      </c>
      <c r="BV257" s="36">
        <v>15.1</v>
      </c>
      <c r="BW257" s="36">
        <v>22.9</v>
      </c>
      <c r="BX257" s="36">
        <v>1.5</v>
      </c>
      <c r="BY257" s="36">
        <v>13.6</v>
      </c>
      <c r="BZ257" s="36">
        <v>68.599999999999994</v>
      </c>
      <c r="CA257" s="37">
        <v>61.4</v>
      </c>
      <c r="CB257" s="37">
        <v>28.2</v>
      </c>
      <c r="CC257" s="38">
        <v>128</v>
      </c>
      <c r="CD257" s="38">
        <v>1021</v>
      </c>
      <c r="CE257" s="38">
        <v>2</v>
      </c>
      <c r="CF257" s="38">
        <v>139</v>
      </c>
      <c r="CG257" s="38">
        <v>6</v>
      </c>
      <c r="CH257" s="38">
        <v>3250</v>
      </c>
      <c r="CI257" s="37">
        <v>35.299999999999997</v>
      </c>
      <c r="CJ257" s="37">
        <v>2.5</v>
      </c>
      <c r="CK257" s="37">
        <v>-0.2</v>
      </c>
      <c r="CL257" s="39" t="s">
        <v>1096</v>
      </c>
    </row>
    <row r="258" spans="1:90">
      <c r="A258" s="42"/>
      <c r="B258" s="21" t="s">
        <v>1229</v>
      </c>
      <c r="C258" s="22" t="s">
        <v>1229</v>
      </c>
      <c r="D258" s="23" t="s">
        <v>131</v>
      </c>
      <c r="E258" s="23" t="s">
        <v>1230</v>
      </c>
      <c r="F258" s="24" t="s">
        <v>1231</v>
      </c>
      <c r="G258" s="23" t="s">
        <v>1232</v>
      </c>
      <c r="H258" s="23" t="s">
        <v>1233</v>
      </c>
      <c r="I258" s="25" t="s">
        <v>1234</v>
      </c>
      <c r="J258" s="26">
        <v>60.637411499999999</v>
      </c>
      <c r="K258" s="27">
        <v>25.318758500000001</v>
      </c>
      <c r="L258" s="26">
        <v>20894</v>
      </c>
      <c r="M258" s="26">
        <v>25.5</v>
      </c>
      <c r="N258" s="26">
        <v>22.9</v>
      </c>
      <c r="O258" s="26">
        <v>14</v>
      </c>
      <c r="P258" s="26">
        <v>26.8</v>
      </c>
      <c r="Q258" s="26">
        <v>3.1</v>
      </c>
      <c r="R258" s="26">
        <v>4.4000000000000004</v>
      </c>
      <c r="S258" s="26">
        <v>0.5</v>
      </c>
      <c r="T258" s="26">
        <v>2.7</v>
      </c>
      <c r="U258" s="26">
        <v>0</v>
      </c>
      <c r="V258" s="26">
        <v>0</v>
      </c>
      <c r="W258" s="26">
        <v>0</v>
      </c>
      <c r="X258" s="26">
        <v>0</v>
      </c>
      <c r="Y258" s="26">
        <v>0</v>
      </c>
      <c r="Z258" s="26">
        <v>0</v>
      </c>
      <c r="AA258" s="26">
        <v>0</v>
      </c>
      <c r="AB258" s="26">
        <v>0.1</v>
      </c>
      <c r="AC258" s="26">
        <v>0</v>
      </c>
      <c r="AD258" s="26">
        <v>11</v>
      </c>
      <c r="AE258" s="26">
        <v>10</v>
      </c>
      <c r="AF258" s="26">
        <v>6</v>
      </c>
      <c r="AG258" s="26">
        <v>12</v>
      </c>
      <c r="AH258" s="26">
        <v>1</v>
      </c>
      <c r="AI258" s="26">
        <v>2</v>
      </c>
      <c r="AJ258" s="26">
        <v>0</v>
      </c>
      <c r="AK258" s="26">
        <v>1</v>
      </c>
      <c r="AL258" s="26">
        <v>0</v>
      </c>
      <c r="AM258" s="26">
        <v>0</v>
      </c>
      <c r="AN258" s="26">
        <v>0</v>
      </c>
      <c r="AO258" s="26">
        <v>0</v>
      </c>
      <c r="AP258" s="26">
        <v>0</v>
      </c>
      <c r="AQ258" s="26">
        <v>0</v>
      </c>
      <c r="AR258" s="26">
        <v>0</v>
      </c>
      <c r="AS258" s="26">
        <v>0</v>
      </c>
      <c r="AT258" s="28">
        <v>0</v>
      </c>
      <c r="AU258" s="28">
        <v>5</v>
      </c>
      <c r="AV258" s="28">
        <v>4</v>
      </c>
      <c r="AW258" s="28">
        <v>5</v>
      </c>
      <c r="AX258" s="28">
        <v>3</v>
      </c>
      <c r="AY258" s="29">
        <v>76.099999999999994</v>
      </c>
      <c r="AZ258" s="29">
        <v>9.1</v>
      </c>
      <c r="BA258" s="30">
        <v>125</v>
      </c>
      <c r="BB258" s="29">
        <v>4.5999999999999996</v>
      </c>
      <c r="BC258" s="29">
        <v>-14.3</v>
      </c>
      <c r="BD258" s="31">
        <v>7.9</v>
      </c>
      <c r="BE258" s="30">
        <v>319</v>
      </c>
      <c r="BF258" s="32">
        <v>64.099999999999994</v>
      </c>
      <c r="BG258" s="30">
        <v>70</v>
      </c>
      <c r="BH258" s="30">
        <v>16515</v>
      </c>
      <c r="BI258" s="33">
        <v>3813</v>
      </c>
      <c r="BJ258" s="33">
        <v>124</v>
      </c>
      <c r="BK258" s="33">
        <v>2656</v>
      </c>
      <c r="BL258" s="33">
        <v>-312</v>
      </c>
      <c r="BM258" s="33">
        <v>1272</v>
      </c>
      <c r="BN258" s="34">
        <v>20.5</v>
      </c>
      <c r="BO258" s="33">
        <v>63</v>
      </c>
      <c r="BP258" s="33">
        <v>53</v>
      </c>
      <c r="BQ258" s="33">
        <v>-4718</v>
      </c>
      <c r="BR258" s="35">
        <v>5414</v>
      </c>
      <c r="BS258" s="35">
        <v>70</v>
      </c>
      <c r="BT258" s="35">
        <v>101</v>
      </c>
      <c r="BU258" s="36">
        <v>1.2</v>
      </c>
      <c r="BV258" s="36">
        <v>19.8</v>
      </c>
      <c r="BW258" s="36">
        <v>16.7</v>
      </c>
      <c r="BX258" s="36">
        <v>0.6</v>
      </c>
      <c r="BY258" s="36">
        <v>10.199999999999999</v>
      </c>
      <c r="BZ258" s="36">
        <v>60.6</v>
      </c>
      <c r="CA258" s="37">
        <v>53.4</v>
      </c>
      <c r="CB258" s="37">
        <v>13.3</v>
      </c>
      <c r="CC258" s="38">
        <v>56</v>
      </c>
      <c r="CD258" s="38">
        <v>1148</v>
      </c>
      <c r="CE258" s="38">
        <v>2</v>
      </c>
      <c r="CF258" s="38">
        <v>55</v>
      </c>
      <c r="CG258" s="38">
        <v>5</v>
      </c>
      <c r="CH258" s="38">
        <v>1059</v>
      </c>
      <c r="CI258" s="37">
        <v>33.299999999999997</v>
      </c>
      <c r="CJ258" s="37">
        <v>1.5</v>
      </c>
      <c r="CK258" s="37">
        <v>0.1</v>
      </c>
      <c r="CL258" s="39" t="s">
        <v>1235</v>
      </c>
    </row>
    <row r="259" spans="1:90">
      <c r="A259" s="42"/>
      <c r="B259" s="21" t="s">
        <v>1221</v>
      </c>
      <c r="C259" s="22" t="s">
        <v>1222</v>
      </c>
      <c r="D259" s="23" t="s">
        <v>131</v>
      </c>
      <c r="E259" s="23" t="s">
        <v>1223</v>
      </c>
      <c r="F259" s="24" t="s">
        <v>1224</v>
      </c>
      <c r="G259" s="23" t="s">
        <v>1225</v>
      </c>
      <c r="H259" s="23" t="s">
        <v>1226</v>
      </c>
      <c r="I259" s="25" t="s">
        <v>1227</v>
      </c>
      <c r="J259" s="26">
        <v>60.669859700000003</v>
      </c>
      <c r="K259" s="27">
        <v>25.851994900000001</v>
      </c>
      <c r="L259" s="26">
        <v>1975</v>
      </c>
      <c r="M259" s="26">
        <v>18.100000000000001</v>
      </c>
      <c r="N259" s="26">
        <v>13.5</v>
      </c>
      <c r="O259" s="26">
        <v>8.9</v>
      </c>
      <c r="P259" s="26">
        <v>36.299999999999997</v>
      </c>
      <c r="Q259" s="26">
        <v>0</v>
      </c>
      <c r="R259" s="26">
        <v>0</v>
      </c>
      <c r="S259" s="26">
        <v>12.5</v>
      </c>
      <c r="T259" s="26">
        <v>10.6</v>
      </c>
      <c r="U259" s="26">
        <v>0</v>
      </c>
      <c r="V259" s="26">
        <v>0</v>
      </c>
      <c r="W259" s="26">
        <v>0</v>
      </c>
      <c r="X259" s="26">
        <v>0</v>
      </c>
      <c r="Y259" s="26">
        <v>0</v>
      </c>
      <c r="Z259" s="26">
        <v>0</v>
      </c>
      <c r="AA259" s="26">
        <v>0</v>
      </c>
      <c r="AB259" s="26">
        <v>0</v>
      </c>
      <c r="AC259" s="26">
        <v>0</v>
      </c>
      <c r="AD259" s="26">
        <v>4</v>
      </c>
      <c r="AE259" s="26">
        <v>3</v>
      </c>
      <c r="AF259" s="26">
        <v>2</v>
      </c>
      <c r="AG259" s="26">
        <v>9</v>
      </c>
      <c r="AH259" s="26">
        <v>0</v>
      </c>
      <c r="AI259" s="26">
        <v>0</v>
      </c>
      <c r="AJ259" s="26">
        <v>2</v>
      </c>
      <c r="AK259" s="26">
        <v>1</v>
      </c>
      <c r="AL259" s="26">
        <v>0</v>
      </c>
      <c r="AM259" s="26">
        <v>0</v>
      </c>
      <c r="AN259" s="26">
        <v>0</v>
      </c>
      <c r="AO259" s="26">
        <v>0</v>
      </c>
      <c r="AP259" s="26">
        <v>0</v>
      </c>
      <c r="AQ259" s="26">
        <v>0</v>
      </c>
      <c r="AR259" s="26">
        <v>0</v>
      </c>
      <c r="AS259" s="26">
        <v>0</v>
      </c>
      <c r="AT259" s="28">
        <v>0</v>
      </c>
      <c r="AU259" s="28">
        <v>4</v>
      </c>
      <c r="AV259" s="28">
        <v>4</v>
      </c>
      <c r="AW259" s="28">
        <v>3</v>
      </c>
      <c r="AX259" s="28">
        <v>2.5</v>
      </c>
      <c r="AY259" s="29">
        <v>69.5</v>
      </c>
      <c r="AZ259" s="29">
        <v>14.7</v>
      </c>
      <c r="BA259" s="30">
        <v>155</v>
      </c>
      <c r="BB259" s="29">
        <v>-1.5</v>
      </c>
      <c r="BC259" s="29">
        <v>-13.2</v>
      </c>
      <c r="BD259" s="31">
        <v>2.1</v>
      </c>
      <c r="BE259" s="30">
        <v>265</v>
      </c>
      <c r="BF259" s="32">
        <v>60.2</v>
      </c>
      <c r="BG259" s="30">
        <v>88</v>
      </c>
      <c r="BH259" s="30">
        <v>13022</v>
      </c>
      <c r="BI259" s="33">
        <v>3224</v>
      </c>
      <c r="BJ259" s="33">
        <v>217</v>
      </c>
      <c r="BK259" s="33">
        <v>1547</v>
      </c>
      <c r="BL259" s="33">
        <v>78</v>
      </c>
      <c r="BM259" s="33">
        <v>2241</v>
      </c>
      <c r="BN259" s="34">
        <v>21.5</v>
      </c>
      <c r="BO259" s="33">
        <v>63</v>
      </c>
      <c r="BP259" s="33">
        <v>41</v>
      </c>
      <c r="BQ259" s="33">
        <v>-5092</v>
      </c>
      <c r="BR259" s="35">
        <v>5463</v>
      </c>
      <c r="BS259" s="35">
        <v>92</v>
      </c>
      <c r="BT259" s="35">
        <v>108</v>
      </c>
      <c r="BU259" s="36">
        <v>1.8</v>
      </c>
      <c r="BV259" s="36" t="s">
        <v>128</v>
      </c>
      <c r="BW259" s="36" t="s">
        <v>128</v>
      </c>
      <c r="BX259" s="36">
        <v>1.3</v>
      </c>
      <c r="BY259" s="36">
        <v>11.7</v>
      </c>
      <c r="BZ259" s="36">
        <v>72</v>
      </c>
      <c r="CA259" s="37">
        <v>63.1</v>
      </c>
      <c r="CB259" s="37">
        <v>28.9</v>
      </c>
      <c r="CC259" s="38">
        <v>53</v>
      </c>
      <c r="CD259" s="38">
        <v>915</v>
      </c>
      <c r="CE259" s="38">
        <v>0</v>
      </c>
      <c r="CF259" s="38">
        <v>28</v>
      </c>
      <c r="CG259" s="38">
        <v>4</v>
      </c>
      <c r="CH259" s="38">
        <v>508</v>
      </c>
      <c r="CI259" s="37" t="s">
        <v>128</v>
      </c>
      <c r="CJ259" s="37">
        <v>2.5</v>
      </c>
      <c r="CK259" s="37">
        <v>0.2</v>
      </c>
      <c r="CL259" s="39" t="s">
        <v>1228</v>
      </c>
    </row>
    <row r="260" spans="1:90">
      <c r="A260" s="42"/>
      <c r="B260" s="21" t="s">
        <v>1294</v>
      </c>
      <c r="C260" s="22" t="s">
        <v>1294</v>
      </c>
      <c r="D260" s="23" t="s">
        <v>131</v>
      </c>
      <c r="E260" s="23" t="s">
        <v>1295</v>
      </c>
      <c r="F260" s="24" t="s">
        <v>1296</v>
      </c>
      <c r="G260" s="23" t="s">
        <v>1297</v>
      </c>
      <c r="H260" s="23" t="s">
        <v>1298</v>
      </c>
      <c r="I260" s="25" t="s">
        <v>1299</v>
      </c>
      <c r="J260" s="26">
        <v>60.463022500000001</v>
      </c>
      <c r="K260" s="27">
        <v>24.8087549</v>
      </c>
      <c r="L260" s="26">
        <v>42030</v>
      </c>
      <c r="M260" s="26">
        <v>28.1</v>
      </c>
      <c r="N260" s="26">
        <v>16.899999999999999</v>
      </c>
      <c r="O260" s="26">
        <v>16.2</v>
      </c>
      <c r="P260" s="26">
        <v>22.3</v>
      </c>
      <c r="Q260" s="26">
        <v>9.6</v>
      </c>
      <c r="R260" s="26">
        <v>3.4</v>
      </c>
      <c r="S260" s="26">
        <v>0.6</v>
      </c>
      <c r="T260" s="26">
        <v>2.6</v>
      </c>
      <c r="U260" s="26">
        <v>0</v>
      </c>
      <c r="V260" s="26">
        <v>0</v>
      </c>
      <c r="W260" s="26">
        <v>0</v>
      </c>
      <c r="X260" s="26">
        <v>0.3</v>
      </c>
      <c r="Y260" s="26">
        <v>0</v>
      </c>
      <c r="Z260" s="26">
        <v>0</v>
      </c>
      <c r="AA260" s="26">
        <v>0</v>
      </c>
      <c r="AB260" s="26">
        <v>0</v>
      </c>
      <c r="AC260" s="26">
        <v>0</v>
      </c>
      <c r="AD260" s="26">
        <v>14</v>
      </c>
      <c r="AE260" s="26">
        <v>9</v>
      </c>
      <c r="AF260" s="26">
        <v>8</v>
      </c>
      <c r="AG260" s="26">
        <v>12</v>
      </c>
      <c r="AH260" s="26">
        <v>5</v>
      </c>
      <c r="AI260" s="26">
        <v>1</v>
      </c>
      <c r="AJ260" s="26">
        <v>1</v>
      </c>
      <c r="AK260" s="26">
        <v>1</v>
      </c>
      <c r="AL260" s="26">
        <v>0</v>
      </c>
      <c r="AM260" s="26">
        <v>0</v>
      </c>
      <c r="AN260" s="26">
        <v>0</v>
      </c>
      <c r="AO260" s="26">
        <v>0</v>
      </c>
      <c r="AP260" s="26">
        <v>0</v>
      </c>
      <c r="AQ260" s="26">
        <v>0</v>
      </c>
      <c r="AR260" s="26">
        <v>0</v>
      </c>
      <c r="AS260" s="26">
        <v>0</v>
      </c>
      <c r="AT260" s="28">
        <v>0</v>
      </c>
      <c r="AU260" s="28">
        <v>5</v>
      </c>
      <c r="AV260" s="28">
        <v>3</v>
      </c>
      <c r="AW260" s="28">
        <v>4</v>
      </c>
      <c r="AX260" s="28">
        <v>4</v>
      </c>
      <c r="AY260" s="29">
        <v>77.7</v>
      </c>
      <c r="AZ260" s="29">
        <v>8.5</v>
      </c>
      <c r="BA260" s="30">
        <v>117</v>
      </c>
      <c r="BB260" s="29">
        <v>5.2</v>
      </c>
      <c r="BC260" s="29">
        <v>-12</v>
      </c>
      <c r="BD260" s="31">
        <v>8.9</v>
      </c>
      <c r="BE260" s="30">
        <v>365</v>
      </c>
      <c r="BF260" s="32">
        <v>60.9</v>
      </c>
      <c r="BG260" s="30">
        <v>64</v>
      </c>
      <c r="BH260" s="30">
        <v>20193</v>
      </c>
      <c r="BI260" s="33">
        <v>4235</v>
      </c>
      <c r="BJ260" s="33">
        <v>169</v>
      </c>
      <c r="BK260" s="33">
        <v>2663</v>
      </c>
      <c r="BL260" s="33">
        <v>-200</v>
      </c>
      <c r="BM260" s="33">
        <v>615</v>
      </c>
      <c r="BN260" s="34">
        <v>19.5</v>
      </c>
      <c r="BO260" s="33">
        <v>47</v>
      </c>
      <c r="BP260" s="33">
        <v>63</v>
      </c>
      <c r="BQ260" s="33">
        <v>-4564</v>
      </c>
      <c r="BR260" s="35">
        <v>6291</v>
      </c>
      <c r="BS260" s="35">
        <v>60</v>
      </c>
      <c r="BT260" s="35">
        <v>82</v>
      </c>
      <c r="BU260" s="36">
        <v>1</v>
      </c>
      <c r="BV260" s="36">
        <v>14.9</v>
      </c>
      <c r="BW260" s="36">
        <v>10.9</v>
      </c>
      <c r="BX260" s="36">
        <v>1.4</v>
      </c>
      <c r="BY260" s="36">
        <v>10.199999999999999</v>
      </c>
      <c r="BZ260" s="36">
        <v>58.2</v>
      </c>
      <c r="CA260" s="37">
        <v>59.1</v>
      </c>
      <c r="CB260" s="37">
        <v>10.9</v>
      </c>
      <c r="CC260" s="38">
        <v>76</v>
      </c>
      <c r="CD260" s="38">
        <v>1177</v>
      </c>
      <c r="CE260" s="38">
        <v>4</v>
      </c>
      <c r="CF260" s="38">
        <v>91</v>
      </c>
      <c r="CG260" s="38">
        <v>4</v>
      </c>
      <c r="CH260" s="38">
        <v>702</v>
      </c>
      <c r="CI260" s="37">
        <v>28.6</v>
      </c>
      <c r="CJ260" s="37">
        <v>2.5</v>
      </c>
      <c r="CK260" s="37">
        <v>0</v>
      </c>
      <c r="CL260" s="39" t="s">
        <v>1300</v>
      </c>
    </row>
    <row r="261" spans="1:90">
      <c r="A261" s="42"/>
      <c r="B261" s="21" t="s">
        <v>1499</v>
      </c>
      <c r="C261" s="22" t="s">
        <v>1500</v>
      </c>
      <c r="D261" s="23" t="s">
        <v>131</v>
      </c>
      <c r="E261" s="23" t="s">
        <v>1501</v>
      </c>
      <c r="F261" s="24" t="s">
        <v>1502</v>
      </c>
      <c r="G261" s="23" t="s">
        <v>1503</v>
      </c>
      <c r="H261" s="23" t="s">
        <v>1504</v>
      </c>
      <c r="I261" s="25" t="s">
        <v>1505</v>
      </c>
      <c r="J261" s="26">
        <v>60.477282099999996</v>
      </c>
      <c r="K261" s="27">
        <v>25.374230600000001</v>
      </c>
      <c r="L261" s="26">
        <v>5087</v>
      </c>
      <c r="M261" s="26">
        <v>18</v>
      </c>
      <c r="N261" s="26">
        <v>33.1</v>
      </c>
      <c r="O261" s="26">
        <v>11.5</v>
      </c>
      <c r="P261" s="26">
        <v>31.8</v>
      </c>
      <c r="Q261" s="26">
        <v>4.4000000000000004</v>
      </c>
      <c r="R261" s="26">
        <v>0</v>
      </c>
      <c r="S261" s="26">
        <v>0</v>
      </c>
      <c r="T261" s="26">
        <v>1.3</v>
      </c>
      <c r="U261" s="26">
        <v>0</v>
      </c>
      <c r="V261" s="26">
        <v>0</v>
      </c>
      <c r="W261" s="26">
        <v>0</v>
      </c>
      <c r="X261" s="26">
        <v>0</v>
      </c>
      <c r="Y261" s="26">
        <v>0</v>
      </c>
      <c r="Z261" s="26">
        <v>0</v>
      </c>
      <c r="AA261" s="26">
        <v>0</v>
      </c>
      <c r="AB261" s="26">
        <v>0</v>
      </c>
      <c r="AC261" s="26">
        <v>0</v>
      </c>
      <c r="AD261" s="26">
        <v>5</v>
      </c>
      <c r="AE261" s="26">
        <v>9</v>
      </c>
      <c r="AF261" s="26">
        <v>3</v>
      </c>
      <c r="AG261" s="26">
        <v>9</v>
      </c>
      <c r="AH261" s="26">
        <v>1</v>
      </c>
      <c r="AI261" s="26">
        <v>0</v>
      </c>
      <c r="AJ261" s="26">
        <v>0</v>
      </c>
      <c r="AK261" s="26">
        <v>0</v>
      </c>
      <c r="AL261" s="26">
        <v>0</v>
      </c>
      <c r="AM261" s="26">
        <v>0</v>
      </c>
      <c r="AN261" s="26">
        <v>0</v>
      </c>
      <c r="AO261" s="26">
        <v>0</v>
      </c>
      <c r="AP261" s="26">
        <v>0</v>
      </c>
      <c r="AQ261" s="26">
        <v>0</v>
      </c>
      <c r="AR261" s="26">
        <v>0</v>
      </c>
      <c r="AS261" s="26">
        <v>0</v>
      </c>
      <c r="AT261" s="28">
        <v>0</v>
      </c>
      <c r="AU261" s="28">
        <v>5</v>
      </c>
      <c r="AV261" s="28">
        <v>4</v>
      </c>
      <c r="AW261" s="28">
        <v>3</v>
      </c>
      <c r="AX261" s="28">
        <v>2</v>
      </c>
      <c r="AY261" s="29">
        <v>79</v>
      </c>
      <c r="AZ261" s="29">
        <v>8.1</v>
      </c>
      <c r="BA261" s="30">
        <v>116</v>
      </c>
      <c r="BB261" s="29">
        <v>-0.4</v>
      </c>
      <c r="BC261" s="29">
        <v>-11.8</v>
      </c>
      <c r="BD261" s="31">
        <v>5.9</v>
      </c>
      <c r="BE261" s="30">
        <v>324</v>
      </c>
      <c r="BF261" s="32">
        <v>43.1</v>
      </c>
      <c r="BG261" s="30">
        <v>78</v>
      </c>
      <c r="BH261" s="30">
        <v>16768</v>
      </c>
      <c r="BI261" s="33">
        <v>3610</v>
      </c>
      <c r="BJ261" s="33">
        <v>76</v>
      </c>
      <c r="BK261" s="33">
        <v>2880</v>
      </c>
      <c r="BL261" s="33">
        <v>284</v>
      </c>
      <c r="BM261" s="33">
        <v>1087</v>
      </c>
      <c r="BN261" s="34">
        <v>20.5</v>
      </c>
      <c r="BO261" s="33">
        <v>44</v>
      </c>
      <c r="BP261" s="33">
        <v>63</v>
      </c>
      <c r="BQ261" s="33">
        <v>-4371</v>
      </c>
      <c r="BR261" s="35">
        <v>7172</v>
      </c>
      <c r="BS261" s="35">
        <v>62</v>
      </c>
      <c r="BT261" s="35">
        <v>149</v>
      </c>
      <c r="BU261" s="36">
        <v>1.3</v>
      </c>
      <c r="BV261" s="36">
        <v>15.5</v>
      </c>
      <c r="BW261" s="36">
        <v>18.399999999999999</v>
      </c>
      <c r="BX261" s="36">
        <v>0.5</v>
      </c>
      <c r="BY261" s="36">
        <v>10.7</v>
      </c>
      <c r="BZ261" s="36">
        <v>57.8</v>
      </c>
      <c r="CA261" s="37">
        <v>60.2</v>
      </c>
      <c r="CB261" s="37">
        <v>15.3</v>
      </c>
      <c r="CC261" s="38">
        <v>71</v>
      </c>
      <c r="CD261" s="38">
        <v>1431</v>
      </c>
      <c r="CE261" s="38">
        <v>0</v>
      </c>
      <c r="CF261" s="38">
        <v>38</v>
      </c>
      <c r="CG261" s="38">
        <v>4</v>
      </c>
      <c r="CH261" s="38">
        <v>500</v>
      </c>
      <c r="CI261" s="37">
        <v>36</v>
      </c>
      <c r="CJ261" s="37">
        <v>1.2</v>
      </c>
      <c r="CK261" s="37">
        <v>-0.6</v>
      </c>
      <c r="CL261" s="39" t="s">
        <v>1506</v>
      </c>
    </row>
    <row r="262" spans="1:90">
      <c r="A262" s="42"/>
      <c r="B262" s="21" t="s">
        <v>1507</v>
      </c>
      <c r="C262" s="22" t="s">
        <v>1508</v>
      </c>
      <c r="D262" s="23" t="s">
        <v>131</v>
      </c>
      <c r="E262" s="23" t="s">
        <v>1509</v>
      </c>
      <c r="F262" s="24" t="s">
        <v>1510</v>
      </c>
      <c r="G262" s="23" t="s">
        <v>1511</v>
      </c>
      <c r="H262" s="23" t="s">
        <v>1512</v>
      </c>
      <c r="I262" s="25" t="s">
        <v>1513</v>
      </c>
      <c r="J262" s="26">
        <v>60.393276499999999</v>
      </c>
      <c r="K262" s="27">
        <v>25.663189899999999</v>
      </c>
      <c r="L262" s="26">
        <v>50121</v>
      </c>
      <c r="M262" s="26">
        <v>16.399999999999999</v>
      </c>
      <c r="N262" s="26">
        <v>22.1</v>
      </c>
      <c r="O262" s="26">
        <v>11.1</v>
      </c>
      <c r="P262" s="26">
        <v>5.3</v>
      </c>
      <c r="Q262" s="26">
        <v>8.6999999999999993</v>
      </c>
      <c r="R262" s="26">
        <v>3</v>
      </c>
      <c r="S262" s="26">
        <v>30.4</v>
      </c>
      <c r="T262" s="26">
        <v>2.4</v>
      </c>
      <c r="U262" s="26">
        <v>0.1</v>
      </c>
      <c r="V262" s="26">
        <v>0.1</v>
      </c>
      <c r="W262" s="26">
        <v>0</v>
      </c>
      <c r="X262" s="26">
        <v>0.2</v>
      </c>
      <c r="Y262" s="26">
        <v>0</v>
      </c>
      <c r="Z262" s="26">
        <v>0</v>
      </c>
      <c r="AA262" s="26">
        <v>0</v>
      </c>
      <c r="AB262" s="26">
        <v>0.2</v>
      </c>
      <c r="AC262" s="26">
        <v>0</v>
      </c>
      <c r="AD262" s="26">
        <v>9</v>
      </c>
      <c r="AE262" s="26">
        <v>12</v>
      </c>
      <c r="AF262" s="26">
        <v>6</v>
      </c>
      <c r="AG262" s="26">
        <v>2</v>
      </c>
      <c r="AH262" s="26">
        <v>4</v>
      </c>
      <c r="AI262" s="26">
        <v>1</v>
      </c>
      <c r="AJ262" s="26">
        <v>16</v>
      </c>
      <c r="AK262" s="26">
        <v>1</v>
      </c>
      <c r="AL262" s="26">
        <v>0</v>
      </c>
      <c r="AM262" s="26">
        <v>0</v>
      </c>
      <c r="AN262" s="26">
        <v>0</v>
      </c>
      <c r="AO262" s="26">
        <v>0</v>
      </c>
      <c r="AP262" s="26">
        <v>0</v>
      </c>
      <c r="AQ262" s="26">
        <v>0</v>
      </c>
      <c r="AR262" s="26">
        <v>0</v>
      </c>
      <c r="AS262" s="26">
        <v>0</v>
      </c>
      <c r="AT262" s="28">
        <v>0</v>
      </c>
      <c r="AU262" s="28">
        <v>5</v>
      </c>
      <c r="AV262" s="28">
        <v>5</v>
      </c>
      <c r="AW262" s="28">
        <v>4</v>
      </c>
      <c r="AX262" s="28">
        <v>4</v>
      </c>
      <c r="AY262" s="29">
        <v>73.099999999999994</v>
      </c>
      <c r="AZ262" s="29">
        <v>11.3</v>
      </c>
      <c r="BA262" s="30">
        <v>127</v>
      </c>
      <c r="BB262" s="29">
        <v>2.8</v>
      </c>
      <c r="BC262" s="29">
        <v>-13.6</v>
      </c>
      <c r="BD262" s="31">
        <v>5</v>
      </c>
      <c r="BE262" s="30">
        <v>351</v>
      </c>
      <c r="BF262" s="32">
        <v>92</v>
      </c>
      <c r="BG262" s="30">
        <v>72</v>
      </c>
      <c r="BH262" s="30">
        <v>19502</v>
      </c>
      <c r="BI262" s="33">
        <v>4443</v>
      </c>
      <c r="BJ262" s="33">
        <v>358</v>
      </c>
      <c r="BK262" s="33">
        <v>2304</v>
      </c>
      <c r="BL262" s="33">
        <v>73</v>
      </c>
      <c r="BM262" s="33">
        <v>934</v>
      </c>
      <c r="BN262" s="34">
        <v>19.75</v>
      </c>
      <c r="BO262" s="33">
        <v>44</v>
      </c>
      <c r="BP262" s="33">
        <v>48</v>
      </c>
      <c r="BQ262" s="33">
        <v>-4935</v>
      </c>
      <c r="BR262" s="35">
        <v>5559</v>
      </c>
      <c r="BS262" s="35">
        <v>78</v>
      </c>
      <c r="BT262" s="35">
        <v>97</v>
      </c>
      <c r="BU262" s="36">
        <v>1</v>
      </c>
      <c r="BV262" s="36">
        <v>17.2</v>
      </c>
      <c r="BW262" s="36">
        <v>15</v>
      </c>
      <c r="BX262" s="36">
        <v>2.2000000000000002</v>
      </c>
      <c r="BY262" s="36">
        <v>10.3</v>
      </c>
      <c r="BZ262" s="36">
        <v>58.3</v>
      </c>
      <c r="CA262" s="37">
        <v>59.4</v>
      </c>
      <c r="CB262" s="37">
        <v>16.899999999999999</v>
      </c>
      <c r="CC262" s="38">
        <v>216</v>
      </c>
      <c r="CD262" s="38">
        <v>1047</v>
      </c>
      <c r="CE262" s="38">
        <v>4</v>
      </c>
      <c r="CF262" s="38">
        <v>97</v>
      </c>
      <c r="CG262" s="38">
        <v>6</v>
      </c>
      <c r="CH262" s="38">
        <v>3692</v>
      </c>
      <c r="CI262" s="37">
        <v>32.6</v>
      </c>
      <c r="CJ262" s="37">
        <v>1.7</v>
      </c>
      <c r="CK262" s="37">
        <v>0</v>
      </c>
      <c r="CL262" s="39" t="s">
        <v>1514</v>
      </c>
    </row>
    <row r="263" spans="1:90">
      <c r="A263" s="42"/>
      <c r="B263" s="21" t="s">
        <v>1529</v>
      </c>
      <c r="C263" s="22" t="s">
        <v>1529</v>
      </c>
      <c r="D263" s="23" t="s">
        <v>131</v>
      </c>
      <c r="E263" s="23" t="s">
        <v>1530</v>
      </c>
      <c r="F263" s="24" t="s">
        <v>1531</v>
      </c>
      <c r="G263" s="23" t="s">
        <v>1532</v>
      </c>
      <c r="H263" s="23" t="s">
        <v>1533</v>
      </c>
      <c r="I263" s="25" t="s">
        <v>1534</v>
      </c>
      <c r="J263" s="26">
        <v>60.645912000000003</v>
      </c>
      <c r="K263" s="27">
        <v>25.578852000000001</v>
      </c>
      <c r="L263" s="26">
        <v>1979</v>
      </c>
      <c r="M263" s="26">
        <v>17.399999999999999</v>
      </c>
      <c r="N263" s="26">
        <v>9.4</v>
      </c>
      <c r="O263" s="26">
        <v>9.6999999999999993</v>
      </c>
      <c r="P263" s="26">
        <v>55.5</v>
      </c>
      <c r="Q263" s="26">
        <v>4.0999999999999996</v>
      </c>
      <c r="R263" s="26">
        <v>0</v>
      </c>
      <c r="S263" s="26">
        <v>0</v>
      </c>
      <c r="T263" s="26">
        <v>3.9</v>
      </c>
      <c r="U263" s="26">
        <v>0</v>
      </c>
      <c r="V263" s="26">
        <v>0</v>
      </c>
      <c r="W263" s="26">
        <v>0</v>
      </c>
      <c r="X263" s="26">
        <v>0</v>
      </c>
      <c r="Y263" s="26">
        <v>0</v>
      </c>
      <c r="Z263" s="26">
        <v>0</v>
      </c>
      <c r="AA263" s="26">
        <v>0</v>
      </c>
      <c r="AB263" s="26">
        <v>0</v>
      </c>
      <c r="AC263" s="26">
        <v>0</v>
      </c>
      <c r="AD263" s="26">
        <v>4</v>
      </c>
      <c r="AE263" s="26">
        <v>2</v>
      </c>
      <c r="AF263" s="26">
        <v>2</v>
      </c>
      <c r="AG263" s="26">
        <v>12</v>
      </c>
      <c r="AH263" s="26">
        <v>1</v>
      </c>
      <c r="AI263" s="26">
        <v>0</v>
      </c>
      <c r="AJ263" s="26">
        <v>0</v>
      </c>
      <c r="AK263" s="26">
        <v>0</v>
      </c>
      <c r="AL263" s="26">
        <v>0</v>
      </c>
      <c r="AM263" s="26">
        <v>0</v>
      </c>
      <c r="AN263" s="26">
        <v>0</v>
      </c>
      <c r="AO263" s="26">
        <v>0</v>
      </c>
      <c r="AP263" s="26">
        <v>0</v>
      </c>
      <c r="AQ263" s="26">
        <v>0</v>
      </c>
      <c r="AR263" s="26">
        <v>0</v>
      </c>
      <c r="AS263" s="26">
        <v>0</v>
      </c>
      <c r="AT263" s="28">
        <v>0</v>
      </c>
      <c r="AU263" s="28">
        <v>4.5</v>
      </c>
      <c r="AV263" s="28">
        <v>2</v>
      </c>
      <c r="AW263" s="28">
        <v>3</v>
      </c>
      <c r="AX263" s="28">
        <v>2</v>
      </c>
      <c r="AY263" s="29">
        <v>76</v>
      </c>
      <c r="AZ263" s="29">
        <v>10.1</v>
      </c>
      <c r="BA263" s="30">
        <v>132</v>
      </c>
      <c r="BB263" s="29">
        <v>-2.2000000000000002</v>
      </c>
      <c r="BC263" s="29">
        <v>-17.100000000000001</v>
      </c>
      <c r="BD263" s="31">
        <v>4.3</v>
      </c>
      <c r="BE263" s="30">
        <v>281</v>
      </c>
      <c r="BF263" s="32">
        <v>56.2</v>
      </c>
      <c r="BG263" s="30">
        <v>92</v>
      </c>
      <c r="BH263" s="30">
        <v>14819</v>
      </c>
      <c r="BI263" s="33">
        <v>3663</v>
      </c>
      <c r="BJ263" s="33">
        <v>173</v>
      </c>
      <c r="BK263" s="33">
        <v>2865</v>
      </c>
      <c r="BL263" s="33">
        <v>246</v>
      </c>
      <c r="BM263" s="33">
        <v>1840</v>
      </c>
      <c r="BN263" s="34">
        <v>22</v>
      </c>
      <c r="BO263" s="33">
        <v>42</v>
      </c>
      <c r="BP263" s="33">
        <v>58</v>
      </c>
      <c r="BQ263" s="33">
        <v>-5305</v>
      </c>
      <c r="BR263" s="35">
        <v>7551</v>
      </c>
      <c r="BS263" s="35">
        <v>55</v>
      </c>
      <c r="BT263" s="35">
        <v>159</v>
      </c>
      <c r="BU263" s="36">
        <v>1.5</v>
      </c>
      <c r="BV263" s="36" t="s">
        <v>128</v>
      </c>
      <c r="BW263" s="36" t="s">
        <v>128</v>
      </c>
      <c r="BX263" s="36">
        <v>1.4</v>
      </c>
      <c r="BY263" s="36">
        <v>7.6</v>
      </c>
      <c r="BZ263" s="36">
        <v>65.599999999999994</v>
      </c>
      <c r="CA263" s="37">
        <v>60.8</v>
      </c>
      <c r="CB263" s="37">
        <v>18.7</v>
      </c>
      <c r="CC263" s="38">
        <v>89</v>
      </c>
      <c r="CD263" s="38">
        <v>1260</v>
      </c>
      <c r="CE263" s="38">
        <v>0</v>
      </c>
      <c r="CF263" s="38">
        <v>61</v>
      </c>
      <c r="CG263" s="38">
        <v>4</v>
      </c>
      <c r="CH263" s="38">
        <v>306</v>
      </c>
      <c r="CI263" s="37" t="s">
        <v>128</v>
      </c>
      <c r="CJ263" s="37" t="s">
        <v>128</v>
      </c>
      <c r="CK263" s="37">
        <v>-0.7</v>
      </c>
      <c r="CL263" s="39" t="s">
        <v>1535</v>
      </c>
    </row>
    <row r="264" spans="1:90">
      <c r="A264" s="42"/>
      <c r="B264" s="21" t="s">
        <v>1615</v>
      </c>
      <c r="C264" s="22" t="s">
        <v>1616</v>
      </c>
      <c r="D264" s="23" t="s">
        <v>131</v>
      </c>
      <c r="E264" s="23" t="s">
        <v>1617</v>
      </c>
      <c r="F264" s="24" t="s">
        <v>1618</v>
      </c>
      <c r="G264" s="23" t="s">
        <v>1619</v>
      </c>
      <c r="H264" s="23" t="s">
        <v>1620</v>
      </c>
      <c r="I264" s="25" t="s">
        <v>1621</v>
      </c>
      <c r="J264" s="26">
        <v>59.974558899999998</v>
      </c>
      <c r="K264" s="27">
        <v>23.4356367</v>
      </c>
      <c r="L264" s="26">
        <v>28068</v>
      </c>
      <c r="M264" s="26">
        <v>6.4</v>
      </c>
      <c r="N264" s="26">
        <v>26.9</v>
      </c>
      <c r="O264" s="26">
        <v>2.8</v>
      </c>
      <c r="P264" s="26">
        <v>1.4</v>
      </c>
      <c r="Q264" s="26">
        <v>8.6</v>
      </c>
      <c r="R264" s="26">
        <v>2.9</v>
      </c>
      <c r="S264" s="26">
        <v>45.4</v>
      </c>
      <c r="T264" s="26">
        <v>2.2999999999999998</v>
      </c>
      <c r="U264" s="26">
        <v>0</v>
      </c>
      <c r="V264" s="26">
        <v>0</v>
      </c>
      <c r="W264" s="26">
        <v>0</v>
      </c>
      <c r="X264" s="26">
        <v>0</v>
      </c>
      <c r="Y264" s="26">
        <v>0</v>
      </c>
      <c r="Z264" s="26">
        <v>0.1</v>
      </c>
      <c r="AA264" s="26">
        <v>3.2</v>
      </c>
      <c r="AB264" s="26">
        <v>0</v>
      </c>
      <c r="AC264" s="26">
        <v>0</v>
      </c>
      <c r="AD264" s="26">
        <v>2</v>
      </c>
      <c r="AE264" s="26">
        <v>12</v>
      </c>
      <c r="AF264" s="26">
        <v>1</v>
      </c>
      <c r="AG264" s="26">
        <v>0</v>
      </c>
      <c r="AH264" s="26">
        <v>4</v>
      </c>
      <c r="AI264" s="26">
        <v>1</v>
      </c>
      <c r="AJ264" s="26">
        <v>21</v>
      </c>
      <c r="AK264" s="26">
        <v>1</v>
      </c>
      <c r="AL264" s="26">
        <v>0</v>
      </c>
      <c r="AM264" s="26">
        <v>0</v>
      </c>
      <c r="AN264" s="26">
        <v>0</v>
      </c>
      <c r="AO264" s="26">
        <v>0</v>
      </c>
      <c r="AP264" s="26">
        <v>0</v>
      </c>
      <c r="AQ264" s="26">
        <v>0</v>
      </c>
      <c r="AR264" s="26">
        <v>1</v>
      </c>
      <c r="AS264" s="26">
        <v>0</v>
      </c>
      <c r="AT264" s="28">
        <v>0</v>
      </c>
      <c r="AU264" s="28">
        <v>4</v>
      </c>
      <c r="AV264" s="28">
        <v>2</v>
      </c>
      <c r="AW264" s="28">
        <v>4</v>
      </c>
      <c r="AX264" s="28">
        <v>3</v>
      </c>
      <c r="AY264" s="29">
        <v>70.3</v>
      </c>
      <c r="AZ264" s="29">
        <v>12.5</v>
      </c>
      <c r="BA264" s="30">
        <v>148</v>
      </c>
      <c r="BB264" s="29">
        <v>-3.4</v>
      </c>
      <c r="BC264" s="29">
        <v>-15.4</v>
      </c>
      <c r="BD264" s="31">
        <v>-0.9</v>
      </c>
      <c r="BE264" s="30">
        <v>315</v>
      </c>
      <c r="BF264" s="32">
        <v>89</v>
      </c>
      <c r="BG264" s="30">
        <v>87</v>
      </c>
      <c r="BH264" s="30">
        <v>15854</v>
      </c>
      <c r="BI264" s="33">
        <v>4028</v>
      </c>
      <c r="BJ264" s="33">
        <v>134</v>
      </c>
      <c r="BK264" s="33">
        <v>4233</v>
      </c>
      <c r="BL264" s="33">
        <v>-242</v>
      </c>
      <c r="BM264" s="33">
        <v>1840</v>
      </c>
      <c r="BN264" s="34">
        <v>22</v>
      </c>
      <c r="BO264" s="33">
        <v>28</v>
      </c>
      <c r="BP264" s="33">
        <v>74</v>
      </c>
      <c r="BQ264" s="33">
        <v>-5753</v>
      </c>
      <c r="BR264" s="35">
        <v>6117</v>
      </c>
      <c r="BS264" s="35">
        <v>83</v>
      </c>
      <c r="BT264" s="35">
        <v>96</v>
      </c>
      <c r="BU264" s="36">
        <v>1.2</v>
      </c>
      <c r="BV264" s="36">
        <v>18.100000000000001</v>
      </c>
      <c r="BW264" s="36">
        <v>9.8000000000000007</v>
      </c>
      <c r="BX264" s="36">
        <v>2.6</v>
      </c>
      <c r="BY264" s="36">
        <v>10</v>
      </c>
      <c r="BZ264" s="36">
        <v>66.8</v>
      </c>
      <c r="CA264" s="37">
        <v>61.6</v>
      </c>
      <c r="CB264" s="37">
        <v>24.6</v>
      </c>
      <c r="CC264" s="38">
        <v>155</v>
      </c>
      <c r="CD264" s="38">
        <v>1026</v>
      </c>
      <c r="CE264" s="38">
        <v>3</v>
      </c>
      <c r="CF264" s="38">
        <v>80</v>
      </c>
      <c r="CG264" s="38">
        <v>7</v>
      </c>
      <c r="CH264" s="38">
        <v>6524</v>
      </c>
      <c r="CI264" s="37">
        <v>35.4</v>
      </c>
      <c r="CJ264" s="37">
        <v>1.9</v>
      </c>
      <c r="CK264" s="37">
        <v>-0.5</v>
      </c>
      <c r="CL264" s="39" t="s">
        <v>1622</v>
      </c>
    </row>
    <row r="265" spans="1:90">
      <c r="A265" s="42"/>
      <c r="B265" s="21" t="s">
        <v>1836</v>
      </c>
      <c r="C265" s="22" t="s">
        <v>1837</v>
      </c>
      <c r="D265" s="23" t="s">
        <v>131</v>
      </c>
      <c r="E265" s="23" t="s">
        <v>1838</v>
      </c>
      <c r="F265" s="24" t="s">
        <v>1839</v>
      </c>
      <c r="G265" s="23" t="s">
        <v>1840</v>
      </c>
      <c r="H265" s="23" t="s">
        <v>1841</v>
      </c>
      <c r="I265" s="25" t="s">
        <v>1842</v>
      </c>
      <c r="J265" s="26">
        <v>60.377232999999997</v>
      </c>
      <c r="K265" s="27">
        <v>25.268822700000001</v>
      </c>
      <c r="L265" s="26">
        <v>19926</v>
      </c>
      <c r="M265" s="26">
        <v>20.399999999999999</v>
      </c>
      <c r="N265" s="26">
        <v>11.6</v>
      </c>
      <c r="O265" s="26">
        <v>8.4</v>
      </c>
      <c r="P265" s="26">
        <v>0</v>
      </c>
      <c r="Q265" s="26">
        <v>7.1</v>
      </c>
      <c r="R265" s="26">
        <v>1</v>
      </c>
      <c r="S265" s="26">
        <v>35.299999999999997</v>
      </c>
      <c r="T265" s="26">
        <v>2</v>
      </c>
      <c r="U265" s="26">
        <v>0</v>
      </c>
      <c r="V265" s="26">
        <v>0</v>
      </c>
      <c r="W265" s="26">
        <v>0</v>
      </c>
      <c r="X265" s="26">
        <v>0</v>
      </c>
      <c r="Y265" s="26">
        <v>0</v>
      </c>
      <c r="Z265" s="26">
        <v>0</v>
      </c>
      <c r="AA265" s="26">
        <v>0.7</v>
      </c>
      <c r="AB265" s="26">
        <v>0</v>
      </c>
      <c r="AC265" s="26">
        <v>13.5</v>
      </c>
      <c r="AD265" s="26">
        <v>9</v>
      </c>
      <c r="AE265" s="26">
        <v>5</v>
      </c>
      <c r="AF265" s="26">
        <v>4</v>
      </c>
      <c r="AG265" s="26">
        <v>0</v>
      </c>
      <c r="AH265" s="26">
        <v>3</v>
      </c>
      <c r="AI265" s="26">
        <v>0</v>
      </c>
      <c r="AJ265" s="26">
        <v>17</v>
      </c>
      <c r="AK265" s="26">
        <v>0</v>
      </c>
      <c r="AL265" s="26">
        <v>0</v>
      </c>
      <c r="AM265" s="26">
        <v>0</v>
      </c>
      <c r="AN265" s="26">
        <v>0</v>
      </c>
      <c r="AO265" s="26">
        <v>0</v>
      </c>
      <c r="AP265" s="26">
        <v>0</v>
      </c>
      <c r="AQ265" s="26">
        <v>0</v>
      </c>
      <c r="AR265" s="26">
        <v>0</v>
      </c>
      <c r="AS265" s="26">
        <v>0</v>
      </c>
      <c r="AT265" s="28">
        <v>5</v>
      </c>
      <c r="AU265" s="28">
        <v>5</v>
      </c>
      <c r="AV265" s="28">
        <v>5</v>
      </c>
      <c r="AW265" s="28">
        <v>5</v>
      </c>
      <c r="AX265" s="28">
        <v>4</v>
      </c>
      <c r="AY265" s="29">
        <v>79</v>
      </c>
      <c r="AZ265" s="29">
        <v>7.4</v>
      </c>
      <c r="BA265" s="30">
        <v>112</v>
      </c>
      <c r="BB265" s="29">
        <v>9.1999999999999993</v>
      </c>
      <c r="BC265" s="29">
        <v>-10.6</v>
      </c>
      <c r="BD265" s="31">
        <v>10.1</v>
      </c>
      <c r="BE265" s="30">
        <v>383</v>
      </c>
      <c r="BF265" s="32">
        <v>62.7</v>
      </c>
      <c r="BG265" s="30">
        <v>84</v>
      </c>
      <c r="BH265" s="30">
        <v>21080</v>
      </c>
      <c r="BI265" s="33">
        <v>4495</v>
      </c>
      <c r="BJ265" s="33">
        <v>212</v>
      </c>
      <c r="BK265" s="33">
        <v>1996</v>
      </c>
      <c r="BL265" s="33">
        <v>54</v>
      </c>
      <c r="BM265" s="33">
        <v>751</v>
      </c>
      <c r="BN265" s="34">
        <v>19.25</v>
      </c>
      <c r="BO265" s="33">
        <v>63</v>
      </c>
      <c r="BP265" s="33">
        <v>49</v>
      </c>
      <c r="BQ265" s="33">
        <v>-4439</v>
      </c>
      <c r="BR265" s="35">
        <v>5698</v>
      </c>
      <c r="BS265" s="35">
        <v>56</v>
      </c>
      <c r="BT265" s="35">
        <v>83</v>
      </c>
      <c r="BU265" s="36">
        <v>0.7</v>
      </c>
      <c r="BV265" s="36">
        <v>18.2</v>
      </c>
      <c r="BW265" s="36">
        <v>9.1999999999999993</v>
      </c>
      <c r="BX265" s="36">
        <v>0.8</v>
      </c>
      <c r="BY265" s="36">
        <v>7.9</v>
      </c>
      <c r="BZ265" s="36">
        <v>58</v>
      </c>
      <c r="CA265" s="37">
        <v>65.3</v>
      </c>
      <c r="CB265" s="37">
        <v>16.8</v>
      </c>
      <c r="CC265" s="38">
        <v>107</v>
      </c>
      <c r="CD265" s="38">
        <v>1166</v>
      </c>
      <c r="CE265" s="38">
        <v>2</v>
      </c>
      <c r="CF265" s="38">
        <v>106</v>
      </c>
      <c r="CG265" s="38">
        <v>4</v>
      </c>
      <c r="CH265" s="38">
        <v>2125</v>
      </c>
      <c r="CI265" s="37">
        <v>32.700000000000003</v>
      </c>
      <c r="CJ265" s="37">
        <v>1.5</v>
      </c>
      <c r="CK265" s="37">
        <v>1.4</v>
      </c>
      <c r="CL265" s="39" t="s">
        <v>1843</v>
      </c>
    </row>
    <row r="266" spans="1:90">
      <c r="A266" s="42"/>
      <c r="B266" s="21" t="s">
        <v>1844</v>
      </c>
      <c r="C266" s="22" t="s">
        <v>1845</v>
      </c>
      <c r="D266" s="23" t="s">
        <v>131</v>
      </c>
      <c r="E266" s="23" t="s">
        <v>1846</v>
      </c>
      <c r="F266" s="24" t="s">
        <v>1847</v>
      </c>
      <c r="G266" s="23" t="s">
        <v>1848</v>
      </c>
      <c r="H266" s="23" t="s">
        <v>1849</v>
      </c>
      <c r="I266" s="25" t="s">
        <v>1850</v>
      </c>
      <c r="J266" s="26">
        <v>60.138828099999998</v>
      </c>
      <c r="K266" s="27">
        <v>24.225448100000001</v>
      </c>
      <c r="L266" s="26">
        <v>6182</v>
      </c>
      <c r="M266" s="26">
        <v>16</v>
      </c>
      <c r="N266" s="26">
        <v>21.1</v>
      </c>
      <c r="O266" s="26">
        <v>7.1</v>
      </c>
      <c r="P266" s="26">
        <v>4.5999999999999996</v>
      </c>
      <c r="Q266" s="26">
        <v>9.5</v>
      </c>
      <c r="R266" s="26">
        <v>1.9</v>
      </c>
      <c r="S266" s="26">
        <v>30.5</v>
      </c>
      <c r="T266" s="26">
        <v>0</v>
      </c>
      <c r="U266" s="26">
        <v>0</v>
      </c>
      <c r="V266" s="26">
        <v>0</v>
      </c>
      <c r="W266" s="26">
        <v>0</v>
      </c>
      <c r="X266" s="26">
        <v>0</v>
      </c>
      <c r="Y266" s="26">
        <v>0</v>
      </c>
      <c r="Z266" s="26">
        <v>0</v>
      </c>
      <c r="AA266" s="26">
        <v>0</v>
      </c>
      <c r="AB266" s="26">
        <v>0</v>
      </c>
      <c r="AC266" s="26">
        <v>9.1999999999999993</v>
      </c>
      <c r="AD266" s="26">
        <v>4</v>
      </c>
      <c r="AE266" s="26">
        <v>5</v>
      </c>
      <c r="AF266" s="26">
        <v>2</v>
      </c>
      <c r="AG266" s="26">
        <v>1</v>
      </c>
      <c r="AH266" s="26">
        <v>2</v>
      </c>
      <c r="AI266" s="26">
        <v>2</v>
      </c>
      <c r="AJ266" s="26">
        <v>9</v>
      </c>
      <c r="AK266" s="26">
        <v>0</v>
      </c>
      <c r="AL266" s="26">
        <v>0</v>
      </c>
      <c r="AM266" s="26">
        <v>0</v>
      </c>
      <c r="AN266" s="26">
        <v>0</v>
      </c>
      <c r="AO266" s="26">
        <v>0</v>
      </c>
      <c r="AP266" s="26">
        <v>0</v>
      </c>
      <c r="AQ266" s="26">
        <v>0</v>
      </c>
      <c r="AR266" s="26">
        <v>0</v>
      </c>
      <c r="AS266" s="26">
        <v>0</v>
      </c>
      <c r="AT266" s="28">
        <v>2</v>
      </c>
      <c r="AU266" s="28">
        <v>5</v>
      </c>
      <c r="AV266" s="28">
        <v>2</v>
      </c>
      <c r="AW266" s="28">
        <v>5</v>
      </c>
      <c r="AX266" s="28">
        <v>3</v>
      </c>
      <c r="AY266" s="29">
        <v>77.5</v>
      </c>
      <c r="AZ266" s="29">
        <v>8.1999999999999993</v>
      </c>
      <c r="BA266" s="30">
        <v>114</v>
      </c>
      <c r="BB266" s="29">
        <v>1.3</v>
      </c>
      <c r="BC266" s="29">
        <v>-13.4</v>
      </c>
      <c r="BD266" s="31">
        <v>8</v>
      </c>
      <c r="BE266" s="30">
        <v>376</v>
      </c>
      <c r="BF266" s="32">
        <v>50.7</v>
      </c>
      <c r="BG266" s="30">
        <v>82</v>
      </c>
      <c r="BH266" s="30">
        <v>19650</v>
      </c>
      <c r="BI266" s="33">
        <v>4502</v>
      </c>
      <c r="BJ266" s="33">
        <v>90</v>
      </c>
      <c r="BK266" s="33">
        <v>3620</v>
      </c>
      <c r="BL266" s="33">
        <v>-142</v>
      </c>
      <c r="BM266" s="33">
        <v>682</v>
      </c>
      <c r="BN266" s="34">
        <v>21.5</v>
      </c>
      <c r="BO266" s="33">
        <v>21</v>
      </c>
      <c r="BP266" s="33">
        <v>73</v>
      </c>
      <c r="BQ266" s="33">
        <v>-5024</v>
      </c>
      <c r="BR266" s="35">
        <v>5387</v>
      </c>
      <c r="BS266" s="35">
        <v>61</v>
      </c>
      <c r="BT266" s="35">
        <v>84</v>
      </c>
      <c r="BU266" s="36">
        <v>1.1000000000000001</v>
      </c>
      <c r="BV266" s="36">
        <v>15.6</v>
      </c>
      <c r="BW266" s="36">
        <v>8.9</v>
      </c>
      <c r="BX266" s="36">
        <v>0.8</v>
      </c>
      <c r="BY266" s="36">
        <v>11.2</v>
      </c>
      <c r="BZ266" s="36">
        <v>58.6</v>
      </c>
      <c r="CA266" s="37">
        <v>69.7</v>
      </c>
      <c r="CB266" s="37">
        <v>16.5</v>
      </c>
      <c r="CC266" s="38">
        <v>77</v>
      </c>
      <c r="CD266" s="38">
        <v>1385</v>
      </c>
      <c r="CE266" s="38">
        <v>0</v>
      </c>
      <c r="CF266" s="38">
        <v>36</v>
      </c>
      <c r="CG266" s="38">
        <v>4</v>
      </c>
      <c r="CH266" s="38">
        <v>815</v>
      </c>
      <c r="CI266" s="37">
        <v>29.1</v>
      </c>
      <c r="CJ266" s="37">
        <v>1</v>
      </c>
      <c r="CK266" s="37">
        <v>-0.8</v>
      </c>
      <c r="CL266" s="39" t="s">
        <v>1851</v>
      </c>
    </row>
    <row r="267" spans="1:90">
      <c r="A267" s="42"/>
      <c r="B267" s="21" t="s">
        <v>2024</v>
      </c>
      <c r="C267" s="22" t="s">
        <v>2025</v>
      </c>
      <c r="D267" s="23" t="s">
        <v>131</v>
      </c>
      <c r="E267" s="23" t="s">
        <v>2026</v>
      </c>
      <c r="F267" s="24" t="s">
        <v>2027</v>
      </c>
      <c r="G267" s="23" t="s">
        <v>2028</v>
      </c>
      <c r="H267" s="23" t="s">
        <v>2029</v>
      </c>
      <c r="I267" s="25" t="s">
        <v>2030</v>
      </c>
      <c r="J267" s="26">
        <v>60.402611499999999</v>
      </c>
      <c r="K267" s="27">
        <v>25.0249904</v>
      </c>
      <c r="L267" s="26">
        <v>38646</v>
      </c>
      <c r="M267" s="26">
        <v>27.6</v>
      </c>
      <c r="N267" s="26">
        <v>21</v>
      </c>
      <c r="O267" s="26">
        <v>8.1</v>
      </c>
      <c r="P267" s="26">
        <v>9.5</v>
      </c>
      <c r="Q267" s="26">
        <v>3.2</v>
      </c>
      <c r="R267" s="26">
        <v>2.7</v>
      </c>
      <c r="S267" s="26">
        <v>1</v>
      </c>
      <c r="T267" s="26">
        <v>4</v>
      </c>
      <c r="U267" s="26">
        <v>0.1</v>
      </c>
      <c r="V267" s="26">
        <v>0</v>
      </c>
      <c r="W267" s="26">
        <v>0</v>
      </c>
      <c r="X267" s="26">
        <v>0</v>
      </c>
      <c r="Y267" s="26">
        <v>0</v>
      </c>
      <c r="Z267" s="26">
        <v>0</v>
      </c>
      <c r="AA267" s="26">
        <v>0.8</v>
      </c>
      <c r="AB267" s="26">
        <v>0</v>
      </c>
      <c r="AC267" s="26">
        <v>22</v>
      </c>
      <c r="AD267" s="26">
        <v>15</v>
      </c>
      <c r="AE267" s="26">
        <v>11</v>
      </c>
      <c r="AF267" s="26">
        <v>4</v>
      </c>
      <c r="AG267" s="26">
        <v>4</v>
      </c>
      <c r="AH267" s="26">
        <v>1</v>
      </c>
      <c r="AI267" s="26">
        <v>1</v>
      </c>
      <c r="AJ267" s="26">
        <v>1</v>
      </c>
      <c r="AK267" s="26">
        <v>2</v>
      </c>
      <c r="AL267" s="26">
        <v>0</v>
      </c>
      <c r="AM267" s="26">
        <v>0</v>
      </c>
      <c r="AN267" s="26">
        <v>0</v>
      </c>
      <c r="AO267" s="26">
        <v>0</v>
      </c>
      <c r="AP267" s="26">
        <v>0</v>
      </c>
      <c r="AQ267" s="26">
        <v>0</v>
      </c>
      <c r="AR267" s="26">
        <v>0</v>
      </c>
      <c r="AS267" s="26">
        <v>0</v>
      </c>
      <c r="AT267" s="28">
        <v>12</v>
      </c>
      <c r="AU267" s="28">
        <v>5</v>
      </c>
      <c r="AV267" s="28">
        <v>5</v>
      </c>
      <c r="AW267" s="28">
        <v>4</v>
      </c>
      <c r="AX267" s="28">
        <v>3</v>
      </c>
      <c r="AY267" s="29">
        <v>76.8</v>
      </c>
      <c r="AZ267" s="29">
        <v>8.6999999999999993</v>
      </c>
      <c r="BA267" s="30">
        <v>115</v>
      </c>
      <c r="BB267" s="29">
        <v>3.8</v>
      </c>
      <c r="BC267" s="29">
        <v>-14.3</v>
      </c>
      <c r="BD267" s="31">
        <v>8.9</v>
      </c>
      <c r="BE267" s="30">
        <v>369</v>
      </c>
      <c r="BF267" s="32">
        <v>77.099999999999994</v>
      </c>
      <c r="BG267" s="30">
        <v>71</v>
      </c>
      <c r="BH267" s="30">
        <v>21193</v>
      </c>
      <c r="BI267" s="33">
        <v>4458</v>
      </c>
      <c r="BJ267" s="33">
        <v>190</v>
      </c>
      <c r="BK267" s="33">
        <v>1360</v>
      </c>
      <c r="BL267" s="33">
        <v>-195</v>
      </c>
      <c r="BM267" s="33">
        <v>497</v>
      </c>
      <c r="BN267" s="34">
        <v>19.5</v>
      </c>
      <c r="BO267" s="33">
        <v>67</v>
      </c>
      <c r="BP267" s="33">
        <v>38</v>
      </c>
      <c r="BQ267" s="33">
        <v>-4675</v>
      </c>
      <c r="BR267" s="35">
        <v>5586</v>
      </c>
      <c r="BS267" s="35">
        <v>65</v>
      </c>
      <c r="BT267" s="35">
        <v>77</v>
      </c>
      <c r="BU267" s="36">
        <v>1.1000000000000001</v>
      </c>
      <c r="BV267" s="36">
        <v>16.100000000000001</v>
      </c>
      <c r="BW267" s="36">
        <v>11.7</v>
      </c>
      <c r="BX267" s="36">
        <v>1.1000000000000001</v>
      </c>
      <c r="BY267" s="36">
        <v>9.4</v>
      </c>
      <c r="BZ267" s="36">
        <v>55.9</v>
      </c>
      <c r="CA267" s="37">
        <v>59.9</v>
      </c>
      <c r="CB267" s="37">
        <v>12.4</v>
      </c>
      <c r="CC267" s="38">
        <v>95</v>
      </c>
      <c r="CD267" s="38">
        <v>1169</v>
      </c>
      <c r="CE267" s="38">
        <v>2</v>
      </c>
      <c r="CF267" s="38">
        <v>92</v>
      </c>
      <c r="CG267" s="38">
        <v>4</v>
      </c>
      <c r="CH267" s="38">
        <v>498</v>
      </c>
      <c r="CI267" s="37">
        <v>26.2</v>
      </c>
      <c r="CJ267" s="37">
        <v>2.1</v>
      </c>
      <c r="CK267" s="37">
        <v>-0.1</v>
      </c>
      <c r="CL267" s="39" t="s">
        <v>2031</v>
      </c>
    </row>
    <row r="268" spans="1:90">
      <c r="A268" s="42"/>
      <c r="B268" s="21" t="s">
        <v>2120</v>
      </c>
      <c r="C268" s="22" t="s">
        <v>2121</v>
      </c>
      <c r="D268" s="23" t="s">
        <v>131</v>
      </c>
      <c r="E268" s="23" t="s">
        <v>2122</v>
      </c>
      <c r="F268" s="24" t="s">
        <v>2123</v>
      </c>
      <c r="G268" s="23" t="s">
        <v>2124</v>
      </c>
      <c r="H268" s="23" t="s">
        <v>2125</v>
      </c>
      <c r="I268" s="25" t="s">
        <v>2126</v>
      </c>
      <c r="J268" s="26">
        <v>60.293345100000003</v>
      </c>
      <c r="K268" s="27">
        <v>25.037727100000001</v>
      </c>
      <c r="L268" s="26">
        <v>219400</v>
      </c>
      <c r="M268" s="26">
        <v>25.4</v>
      </c>
      <c r="N268" s="26">
        <v>26</v>
      </c>
      <c r="O268" s="26">
        <v>15.7</v>
      </c>
      <c r="P268" s="26">
        <v>5</v>
      </c>
      <c r="Q268" s="26">
        <v>13.6</v>
      </c>
      <c r="R268" s="26">
        <v>6.3</v>
      </c>
      <c r="S268" s="26">
        <v>3.2</v>
      </c>
      <c r="T268" s="26">
        <v>3.5</v>
      </c>
      <c r="U268" s="26">
        <v>0</v>
      </c>
      <c r="V268" s="26">
        <v>0.1</v>
      </c>
      <c r="W268" s="26">
        <v>0</v>
      </c>
      <c r="X268" s="26">
        <v>0.3</v>
      </c>
      <c r="Y268" s="26">
        <v>0</v>
      </c>
      <c r="Z268" s="26">
        <v>0.1</v>
      </c>
      <c r="AA268" s="26">
        <v>0.3</v>
      </c>
      <c r="AB268" s="26">
        <v>0.1</v>
      </c>
      <c r="AC268" s="26">
        <v>0.2</v>
      </c>
      <c r="AD268" s="26">
        <v>18</v>
      </c>
      <c r="AE268" s="26">
        <v>18</v>
      </c>
      <c r="AF268" s="26">
        <v>11</v>
      </c>
      <c r="AG268" s="26">
        <v>3</v>
      </c>
      <c r="AH268" s="26">
        <v>9</v>
      </c>
      <c r="AI268" s="26">
        <v>4</v>
      </c>
      <c r="AJ268" s="26">
        <v>2</v>
      </c>
      <c r="AK268" s="26">
        <v>2</v>
      </c>
      <c r="AL268" s="26">
        <v>0</v>
      </c>
      <c r="AM268" s="26">
        <v>0</v>
      </c>
      <c r="AN268" s="26">
        <v>0</v>
      </c>
      <c r="AO268" s="26">
        <v>0</v>
      </c>
      <c r="AP268" s="26">
        <v>0</v>
      </c>
      <c r="AQ268" s="26">
        <v>0</v>
      </c>
      <c r="AR268" s="26">
        <v>0</v>
      </c>
      <c r="AS268" s="26">
        <v>0</v>
      </c>
      <c r="AT268" s="28">
        <v>0</v>
      </c>
      <c r="AU268" s="28">
        <v>5</v>
      </c>
      <c r="AV268" s="28">
        <v>5</v>
      </c>
      <c r="AW268" s="28">
        <v>4</v>
      </c>
      <c r="AX268" s="28">
        <v>3</v>
      </c>
      <c r="AY268" s="29">
        <v>72.599999999999994</v>
      </c>
      <c r="AZ268" s="29">
        <v>12.3</v>
      </c>
      <c r="BA268" s="30">
        <v>114</v>
      </c>
      <c r="BB268" s="29">
        <v>9.6999999999999993</v>
      </c>
      <c r="BC268" s="29">
        <v>-9.9</v>
      </c>
      <c r="BD268" s="31">
        <v>11.6</v>
      </c>
      <c r="BE268" s="30">
        <v>348</v>
      </c>
      <c r="BF268" s="32">
        <v>107.5</v>
      </c>
      <c r="BG268" s="30">
        <v>53</v>
      </c>
      <c r="BH268" s="30">
        <v>19873</v>
      </c>
      <c r="BI268" s="33">
        <v>4352</v>
      </c>
      <c r="BJ268" s="33">
        <v>353</v>
      </c>
      <c r="BK268" s="33">
        <v>5312</v>
      </c>
      <c r="BL268" s="33">
        <v>-171</v>
      </c>
      <c r="BM268" s="33">
        <v>701</v>
      </c>
      <c r="BN268" s="34">
        <v>19</v>
      </c>
      <c r="BO268" s="33">
        <v>39</v>
      </c>
      <c r="BP268" s="33">
        <v>95</v>
      </c>
      <c r="BQ268" s="33">
        <v>-4732</v>
      </c>
      <c r="BR268" s="35">
        <v>6054</v>
      </c>
      <c r="BS268" s="35">
        <v>83</v>
      </c>
      <c r="BT268" s="35">
        <v>73</v>
      </c>
      <c r="BU268" s="36">
        <v>0.7</v>
      </c>
      <c r="BV268" s="36">
        <v>13.8</v>
      </c>
      <c r="BW268" s="36">
        <v>12.5</v>
      </c>
      <c r="BX268" s="36">
        <v>5</v>
      </c>
      <c r="BY268" s="36">
        <v>12.5</v>
      </c>
      <c r="BZ268" s="36">
        <v>49</v>
      </c>
      <c r="CA268" s="37">
        <v>51</v>
      </c>
      <c r="CB268" s="37">
        <v>8.9</v>
      </c>
      <c r="CC268" s="38">
        <v>108</v>
      </c>
      <c r="CD268" s="38">
        <v>787</v>
      </c>
      <c r="CE268" s="38">
        <v>4</v>
      </c>
      <c r="CF268" s="38">
        <v>92</v>
      </c>
      <c r="CG268" s="38">
        <v>8</v>
      </c>
      <c r="CH268" s="38">
        <v>684</v>
      </c>
      <c r="CI268" s="37">
        <v>33.200000000000003</v>
      </c>
      <c r="CJ268" s="37">
        <v>1.9</v>
      </c>
      <c r="CK268" s="37">
        <v>0.5</v>
      </c>
      <c r="CL268" s="39" t="s">
        <v>2127</v>
      </c>
    </row>
    <row r="269" spans="1:90">
      <c r="A269" s="42"/>
      <c r="B269" s="21" t="s">
        <v>2171</v>
      </c>
      <c r="C269" s="22" t="s">
        <v>2172</v>
      </c>
      <c r="D269" s="23" t="s">
        <v>131</v>
      </c>
      <c r="E269" s="23" t="s">
        <v>2173</v>
      </c>
      <c r="F269" s="24" t="s">
        <v>2174</v>
      </c>
      <c r="G269" s="23" t="s">
        <v>2175</v>
      </c>
      <c r="H269" s="23" t="s">
        <v>2176</v>
      </c>
      <c r="I269" s="25" t="s">
        <v>2177</v>
      </c>
      <c r="J269" s="26">
        <v>60.334010800000001</v>
      </c>
      <c r="K269" s="27">
        <v>24.320500500000001</v>
      </c>
      <c r="L269" s="26">
        <v>29030</v>
      </c>
      <c r="M269" s="26">
        <v>26</v>
      </c>
      <c r="N269" s="26">
        <v>19</v>
      </c>
      <c r="O269" s="26">
        <v>12.6</v>
      </c>
      <c r="P269" s="26">
        <v>20.399999999999999</v>
      </c>
      <c r="Q269" s="26">
        <v>8.8000000000000007</v>
      </c>
      <c r="R269" s="26">
        <v>7.8</v>
      </c>
      <c r="S269" s="26">
        <v>1.5</v>
      </c>
      <c r="T269" s="26">
        <v>3.9</v>
      </c>
      <c r="U269" s="26">
        <v>0</v>
      </c>
      <c r="V269" s="26">
        <v>0</v>
      </c>
      <c r="W269" s="26">
        <v>0</v>
      </c>
      <c r="X269" s="26">
        <v>0</v>
      </c>
      <c r="Y269" s="26">
        <v>0</v>
      </c>
      <c r="Z269" s="26">
        <v>0</v>
      </c>
      <c r="AA269" s="26">
        <v>0</v>
      </c>
      <c r="AB269" s="26">
        <v>0</v>
      </c>
      <c r="AC269" s="26">
        <v>0</v>
      </c>
      <c r="AD269" s="26">
        <v>12</v>
      </c>
      <c r="AE269" s="26">
        <v>8</v>
      </c>
      <c r="AF269" s="26">
        <v>5</v>
      </c>
      <c r="AG269" s="26">
        <v>9</v>
      </c>
      <c r="AH269" s="26">
        <v>4</v>
      </c>
      <c r="AI269" s="26">
        <v>3</v>
      </c>
      <c r="AJ269" s="26">
        <v>1</v>
      </c>
      <c r="AK269" s="26">
        <v>1</v>
      </c>
      <c r="AL269" s="26">
        <v>0</v>
      </c>
      <c r="AM269" s="26">
        <v>0</v>
      </c>
      <c r="AN269" s="26">
        <v>0</v>
      </c>
      <c r="AO269" s="26">
        <v>0</v>
      </c>
      <c r="AP269" s="26">
        <v>0</v>
      </c>
      <c r="AQ269" s="26">
        <v>0</v>
      </c>
      <c r="AR269" s="26">
        <v>0</v>
      </c>
      <c r="AS269" s="26">
        <v>0</v>
      </c>
      <c r="AT269" s="28">
        <v>0</v>
      </c>
      <c r="AU269" s="28">
        <v>5</v>
      </c>
      <c r="AV269" s="28">
        <v>3</v>
      </c>
      <c r="AW269" s="28">
        <v>5</v>
      </c>
      <c r="AX269" s="28">
        <v>3</v>
      </c>
      <c r="AY269" s="29">
        <v>75.3</v>
      </c>
      <c r="AZ269" s="29">
        <v>10.9</v>
      </c>
      <c r="BA269" s="30">
        <v>121</v>
      </c>
      <c r="BB269" s="29">
        <v>2.5</v>
      </c>
      <c r="BC269" s="29">
        <v>-13.5</v>
      </c>
      <c r="BD269" s="31">
        <v>6.8</v>
      </c>
      <c r="BE269" s="30">
        <v>353</v>
      </c>
      <c r="BF269" s="32">
        <v>61</v>
      </c>
      <c r="BG269" s="30">
        <v>76</v>
      </c>
      <c r="BH269" s="30">
        <v>18852</v>
      </c>
      <c r="BI269" s="33">
        <v>4144</v>
      </c>
      <c r="BJ269" s="33">
        <v>122</v>
      </c>
      <c r="BK269" s="33">
        <v>2823</v>
      </c>
      <c r="BL269" s="33">
        <v>-121</v>
      </c>
      <c r="BM269" s="33">
        <v>792</v>
      </c>
      <c r="BN269" s="34">
        <v>20.5</v>
      </c>
      <c r="BO269" s="33">
        <v>38</v>
      </c>
      <c r="BP269" s="33">
        <v>63</v>
      </c>
      <c r="BQ269" s="33">
        <v>-4646</v>
      </c>
      <c r="BR269" s="35">
        <v>5095</v>
      </c>
      <c r="BS269" s="35">
        <v>73</v>
      </c>
      <c r="BT269" s="35">
        <v>79</v>
      </c>
      <c r="BU269" s="36">
        <v>0.9</v>
      </c>
      <c r="BV269" s="36">
        <v>18.3</v>
      </c>
      <c r="BW269" s="36">
        <v>15.5</v>
      </c>
      <c r="BX269" s="36">
        <v>1.6</v>
      </c>
      <c r="BY269" s="36">
        <v>10.7</v>
      </c>
      <c r="BZ269" s="36">
        <v>57</v>
      </c>
      <c r="CA269" s="37">
        <v>55.4</v>
      </c>
      <c r="CB269" s="37">
        <v>13.9</v>
      </c>
      <c r="CC269" s="38">
        <v>81</v>
      </c>
      <c r="CD269" s="38">
        <v>1100</v>
      </c>
      <c r="CE269" s="38">
        <v>2</v>
      </c>
      <c r="CF269" s="38">
        <v>53</v>
      </c>
      <c r="CG269" s="38">
        <v>7</v>
      </c>
      <c r="CH269" s="38">
        <v>2610</v>
      </c>
      <c r="CI269" s="37">
        <v>34.1</v>
      </c>
      <c r="CJ269" s="37">
        <v>1.9</v>
      </c>
      <c r="CK269" s="37">
        <v>-0.4</v>
      </c>
      <c r="CL269" s="39" t="s">
        <v>2178</v>
      </c>
    </row>
    <row r="270" spans="1:90">
      <c r="A270" s="20">
        <v>19</v>
      </c>
      <c r="B270" s="21" t="s">
        <v>138</v>
      </c>
      <c r="C270" s="22" t="s">
        <v>138</v>
      </c>
      <c r="D270" s="23" t="s">
        <v>139</v>
      </c>
      <c r="E270" s="23" t="s">
        <v>140</v>
      </c>
      <c r="F270" s="24" t="s">
        <v>141</v>
      </c>
      <c r="G270" s="40" t="s">
        <v>142</v>
      </c>
      <c r="H270" s="23" t="s">
        <v>143</v>
      </c>
      <c r="I270" s="25" t="s">
        <v>144</v>
      </c>
      <c r="J270" s="26">
        <v>60.646897600000003</v>
      </c>
      <c r="K270" s="27">
        <v>22.590938399999999</v>
      </c>
      <c r="L270" s="26">
        <v>3993</v>
      </c>
      <c r="M270" s="26">
        <v>26.1</v>
      </c>
      <c r="N270" s="26">
        <v>26.6</v>
      </c>
      <c r="O270" s="26">
        <v>14.2</v>
      </c>
      <c r="P270" s="26">
        <v>25.4</v>
      </c>
      <c r="Q270" s="26">
        <v>0</v>
      </c>
      <c r="R270" s="26">
        <v>7.7</v>
      </c>
      <c r="S270" s="26">
        <v>0</v>
      </c>
      <c r="T270" s="26">
        <v>0</v>
      </c>
      <c r="U270" s="26">
        <v>0</v>
      </c>
      <c r="V270" s="26">
        <v>0</v>
      </c>
      <c r="W270" s="26">
        <v>0</v>
      </c>
      <c r="X270" s="26">
        <v>0</v>
      </c>
      <c r="Y270" s="26">
        <v>0</v>
      </c>
      <c r="Z270" s="26">
        <v>0</v>
      </c>
      <c r="AA270" s="26">
        <v>0</v>
      </c>
      <c r="AB270" s="26">
        <v>0</v>
      </c>
      <c r="AC270" s="26">
        <v>0</v>
      </c>
      <c r="AD270" s="26">
        <v>6</v>
      </c>
      <c r="AE270" s="26">
        <v>6</v>
      </c>
      <c r="AF270" s="26">
        <v>3</v>
      </c>
      <c r="AG270" s="26">
        <v>5</v>
      </c>
      <c r="AH270" s="26">
        <v>0</v>
      </c>
      <c r="AI270" s="26">
        <v>1</v>
      </c>
      <c r="AJ270" s="26">
        <v>0</v>
      </c>
      <c r="AK270" s="26">
        <v>0</v>
      </c>
      <c r="AL270" s="26">
        <v>0</v>
      </c>
      <c r="AM270" s="26">
        <v>0</v>
      </c>
      <c r="AN270" s="26">
        <v>0</v>
      </c>
      <c r="AO270" s="26">
        <v>0</v>
      </c>
      <c r="AP270" s="26">
        <v>0</v>
      </c>
      <c r="AQ270" s="26">
        <v>0</v>
      </c>
      <c r="AR270" s="26">
        <v>0</v>
      </c>
      <c r="AS270" s="26">
        <v>0</v>
      </c>
      <c r="AT270" s="28">
        <v>0</v>
      </c>
      <c r="AU270" s="28">
        <v>5</v>
      </c>
      <c r="AV270" s="28">
        <v>2</v>
      </c>
      <c r="AW270" s="28">
        <v>4</v>
      </c>
      <c r="AX270" s="28">
        <v>2</v>
      </c>
      <c r="AY270" s="29">
        <v>74.599999999999994</v>
      </c>
      <c r="AZ270" s="29">
        <v>10.6</v>
      </c>
      <c r="BA270" s="30">
        <v>127</v>
      </c>
      <c r="BB270" s="29">
        <v>2.1</v>
      </c>
      <c r="BC270" s="29">
        <v>-14.8</v>
      </c>
      <c r="BD270" s="31">
        <v>5.2</v>
      </c>
      <c r="BE270" s="30">
        <v>302</v>
      </c>
      <c r="BF270" s="32">
        <v>65.5</v>
      </c>
      <c r="BG270" s="30">
        <v>87</v>
      </c>
      <c r="BH270" s="30">
        <v>15202</v>
      </c>
      <c r="BI270" s="33">
        <v>3481</v>
      </c>
      <c r="BJ270" s="33">
        <v>127</v>
      </c>
      <c r="BK270" s="33">
        <v>3659</v>
      </c>
      <c r="BL270" s="33">
        <v>-275</v>
      </c>
      <c r="BM270" s="33">
        <v>1349</v>
      </c>
      <c r="BN270" s="34">
        <v>21.75</v>
      </c>
      <c r="BO270" s="33">
        <v>12</v>
      </c>
      <c r="BP270" s="33">
        <v>74</v>
      </c>
      <c r="BQ270" s="33">
        <v>-4660</v>
      </c>
      <c r="BR270" s="35">
        <v>8588</v>
      </c>
      <c r="BS270" s="35">
        <v>81</v>
      </c>
      <c r="BT270" s="35">
        <v>97</v>
      </c>
      <c r="BU270" s="36">
        <v>1.5</v>
      </c>
      <c r="BV270" s="36">
        <v>8</v>
      </c>
      <c r="BW270" s="36">
        <v>6.8</v>
      </c>
      <c r="BX270" s="36">
        <v>1.1000000000000001</v>
      </c>
      <c r="BY270" s="36">
        <v>11.1</v>
      </c>
      <c r="BZ270" s="36">
        <v>60.5</v>
      </c>
      <c r="CA270" s="37">
        <v>62.1</v>
      </c>
      <c r="CB270" s="37">
        <v>15.8</v>
      </c>
      <c r="CC270" s="38">
        <v>72</v>
      </c>
      <c r="CD270" s="38">
        <v>1058</v>
      </c>
      <c r="CE270" s="38">
        <v>0</v>
      </c>
      <c r="CF270" s="38">
        <v>28</v>
      </c>
      <c r="CG270" s="38">
        <v>6</v>
      </c>
      <c r="CH270" s="38">
        <v>90</v>
      </c>
      <c r="CI270" s="37">
        <v>25.5</v>
      </c>
      <c r="CJ270" s="37">
        <v>1.3</v>
      </c>
      <c r="CK270" s="37">
        <v>-0.6</v>
      </c>
      <c r="CL270" s="39" t="s">
        <v>145</v>
      </c>
    </row>
    <row r="271" spans="1:90">
      <c r="A271" s="20">
        <v>186</v>
      </c>
      <c r="B271" s="21" t="s">
        <v>548</v>
      </c>
      <c r="C271" s="22" t="s">
        <v>549</v>
      </c>
      <c r="D271" s="23" t="s">
        <v>139</v>
      </c>
      <c r="E271" s="23" t="s">
        <v>550</v>
      </c>
      <c r="F271" s="24" t="s">
        <v>551</v>
      </c>
      <c r="G271" s="23" t="s">
        <v>552</v>
      </c>
      <c r="H271" s="23" t="s">
        <v>553</v>
      </c>
      <c r="I271" s="25" t="s">
        <v>554</v>
      </c>
      <c r="J271" s="26">
        <v>60.407183400000001</v>
      </c>
      <c r="K271" s="27">
        <v>22.3693539</v>
      </c>
      <c r="L271" s="26">
        <v>32743</v>
      </c>
      <c r="M271" s="26">
        <v>31.3</v>
      </c>
      <c r="N271" s="26">
        <v>23.3</v>
      </c>
      <c r="O271" s="26">
        <v>11.5</v>
      </c>
      <c r="P271" s="26">
        <v>7.2</v>
      </c>
      <c r="Q271" s="26">
        <v>11.1</v>
      </c>
      <c r="R271" s="26">
        <v>7.8</v>
      </c>
      <c r="S271" s="26">
        <v>3.5</v>
      </c>
      <c r="T271" s="26">
        <v>3.9</v>
      </c>
      <c r="U271" s="26">
        <v>0</v>
      </c>
      <c r="V271" s="26">
        <v>0.1</v>
      </c>
      <c r="W271" s="26">
        <v>0</v>
      </c>
      <c r="X271" s="26">
        <v>0</v>
      </c>
      <c r="Y271" s="26">
        <v>0.1</v>
      </c>
      <c r="Z271" s="26">
        <v>0</v>
      </c>
      <c r="AA271" s="26">
        <v>0</v>
      </c>
      <c r="AB271" s="26">
        <v>0</v>
      </c>
      <c r="AC271" s="26">
        <v>0.1</v>
      </c>
      <c r="AD271" s="26">
        <v>16</v>
      </c>
      <c r="AE271" s="26">
        <v>12</v>
      </c>
      <c r="AF271" s="26">
        <v>6</v>
      </c>
      <c r="AG271" s="26">
        <v>2</v>
      </c>
      <c r="AH271" s="26">
        <v>6</v>
      </c>
      <c r="AI271" s="26">
        <v>4</v>
      </c>
      <c r="AJ271" s="26">
        <v>2</v>
      </c>
      <c r="AK271" s="26">
        <v>3</v>
      </c>
      <c r="AL271" s="26">
        <v>0</v>
      </c>
      <c r="AM271" s="26">
        <v>0</v>
      </c>
      <c r="AN271" s="26">
        <v>0</v>
      </c>
      <c r="AO271" s="26">
        <v>0</v>
      </c>
      <c r="AP271" s="26">
        <v>0</v>
      </c>
      <c r="AQ271" s="26">
        <v>0</v>
      </c>
      <c r="AR271" s="26">
        <v>0</v>
      </c>
      <c r="AS271" s="26">
        <v>0</v>
      </c>
      <c r="AT271" s="28">
        <v>0</v>
      </c>
      <c r="AU271" s="28">
        <v>5</v>
      </c>
      <c r="AV271" s="28">
        <v>4</v>
      </c>
      <c r="AW271" s="28">
        <v>5</v>
      </c>
      <c r="AX271" s="28">
        <v>3</v>
      </c>
      <c r="AY271" s="29">
        <v>73.5</v>
      </c>
      <c r="AZ271" s="29">
        <v>11</v>
      </c>
      <c r="BA271" s="30">
        <v>133</v>
      </c>
      <c r="BB271" s="29">
        <v>5.9</v>
      </c>
      <c r="BC271" s="29">
        <v>-12.4</v>
      </c>
      <c r="BD271" s="31">
        <v>7.4</v>
      </c>
      <c r="BE271" s="30">
        <v>398</v>
      </c>
      <c r="BF271" s="32">
        <v>66.7</v>
      </c>
      <c r="BG271" s="30">
        <v>68</v>
      </c>
      <c r="BH271" s="30">
        <v>19686</v>
      </c>
      <c r="BI271" s="33">
        <v>3983</v>
      </c>
      <c r="BJ271" s="33">
        <v>143</v>
      </c>
      <c r="BK271" s="33">
        <v>1967</v>
      </c>
      <c r="BL271" s="33">
        <v>-211</v>
      </c>
      <c r="BM271" s="33">
        <v>872</v>
      </c>
      <c r="BN271" s="34">
        <v>19.75</v>
      </c>
      <c r="BO271" s="33">
        <v>50</v>
      </c>
      <c r="BP271" s="33">
        <v>52</v>
      </c>
      <c r="BQ271" s="33">
        <v>-4671</v>
      </c>
      <c r="BR271" s="35">
        <v>5123</v>
      </c>
      <c r="BS271" s="35">
        <v>88</v>
      </c>
      <c r="BT271" s="35">
        <v>78</v>
      </c>
      <c r="BU271" s="36">
        <v>1.3</v>
      </c>
      <c r="BV271" s="36">
        <v>13.7</v>
      </c>
      <c r="BW271" s="36">
        <v>7.6</v>
      </c>
      <c r="BX271" s="36">
        <v>1.4</v>
      </c>
      <c r="BY271" s="36">
        <v>8.6999999999999993</v>
      </c>
      <c r="BZ271" s="36">
        <v>62.7</v>
      </c>
      <c r="CA271" s="37">
        <v>61.2</v>
      </c>
      <c r="CB271" s="37">
        <v>9.1999999999999993</v>
      </c>
      <c r="CC271" s="38">
        <v>63</v>
      </c>
      <c r="CD271" s="38">
        <v>968</v>
      </c>
      <c r="CE271" s="38">
        <v>2</v>
      </c>
      <c r="CF271" s="38">
        <v>103</v>
      </c>
      <c r="CG271" s="38">
        <v>4</v>
      </c>
      <c r="CH271" s="38">
        <v>771</v>
      </c>
      <c r="CI271" s="37">
        <v>25.5</v>
      </c>
      <c r="CJ271" s="37">
        <v>1.6</v>
      </c>
      <c r="CK271" s="37">
        <v>0.5</v>
      </c>
      <c r="CL271" s="39" t="s">
        <v>555</v>
      </c>
    </row>
    <row r="272" spans="1:90">
      <c r="A272" s="20">
        <v>241</v>
      </c>
      <c r="B272" s="21" t="s">
        <v>709</v>
      </c>
      <c r="C272" s="22" t="s">
        <v>710</v>
      </c>
      <c r="D272" s="23" t="s">
        <v>139</v>
      </c>
      <c r="E272" s="23" t="s">
        <v>711</v>
      </c>
      <c r="F272" s="24" t="s">
        <v>712</v>
      </c>
      <c r="G272" s="23" t="s">
        <v>713</v>
      </c>
      <c r="H272" s="23" t="s">
        <v>714</v>
      </c>
      <c r="I272" s="25" t="s">
        <v>715</v>
      </c>
      <c r="J272" s="26">
        <v>60.164895600000001</v>
      </c>
      <c r="K272" s="27">
        <v>22.727780299999999</v>
      </c>
      <c r="L272" s="26">
        <v>6884</v>
      </c>
      <c r="M272" s="26">
        <v>2.5</v>
      </c>
      <c r="N272" s="26">
        <v>14</v>
      </c>
      <c r="O272" s="26">
        <v>1.7</v>
      </c>
      <c r="P272" s="26">
        <v>6.2</v>
      </c>
      <c r="Q272" s="26">
        <v>4.0999999999999996</v>
      </c>
      <c r="R272" s="26">
        <v>6.3</v>
      </c>
      <c r="S272" s="26">
        <v>41.4</v>
      </c>
      <c r="T272" s="26">
        <v>0.7</v>
      </c>
      <c r="U272" s="26">
        <v>0</v>
      </c>
      <c r="V272" s="26">
        <v>0</v>
      </c>
      <c r="W272" s="26">
        <v>0</v>
      </c>
      <c r="X272" s="26">
        <v>0</v>
      </c>
      <c r="Y272" s="26">
        <v>0</v>
      </c>
      <c r="Z272" s="26">
        <v>0</v>
      </c>
      <c r="AA272" s="26">
        <v>0</v>
      </c>
      <c r="AB272" s="26">
        <v>0</v>
      </c>
      <c r="AC272" s="26">
        <v>22.9</v>
      </c>
      <c r="AD272" s="26">
        <v>0</v>
      </c>
      <c r="AE272" s="26">
        <v>4</v>
      </c>
      <c r="AF272" s="26">
        <v>0</v>
      </c>
      <c r="AG272" s="26">
        <v>1</v>
      </c>
      <c r="AH272" s="26">
        <v>1</v>
      </c>
      <c r="AI272" s="26">
        <v>1</v>
      </c>
      <c r="AJ272" s="26">
        <v>13</v>
      </c>
      <c r="AK272" s="26">
        <v>0</v>
      </c>
      <c r="AL272" s="26">
        <v>0</v>
      </c>
      <c r="AM272" s="26">
        <v>0</v>
      </c>
      <c r="AN272" s="26">
        <v>0</v>
      </c>
      <c r="AO272" s="26">
        <v>0</v>
      </c>
      <c r="AP272" s="26">
        <v>0</v>
      </c>
      <c r="AQ272" s="26">
        <v>0</v>
      </c>
      <c r="AR272" s="26">
        <v>0</v>
      </c>
      <c r="AS272" s="26">
        <v>0</v>
      </c>
      <c r="AT272" s="28">
        <v>7</v>
      </c>
      <c r="AU272" s="28">
        <v>3</v>
      </c>
      <c r="AV272" s="28">
        <v>2</v>
      </c>
      <c r="AW272" s="28">
        <v>3</v>
      </c>
      <c r="AX272" s="28">
        <v>4</v>
      </c>
      <c r="AY272" s="29">
        <v>69.7</v>
      </c>
      <c r="AZ272" s="29">
        <v>11.7</v>
      </c>
      <c r="BA272" s="30">
        <v>167</v>
      </c>
      <c r="BB272" s="29">
        <v>-4.3</v>
      </c>
      <c r="BC272" s="29">
        <v>-15.8</v>
      </c>
      <c r="BD272" s="31">
        <v>-8.6</v>
      </c>
      <c r="BE272" s="30">
        <v>278</v>
      </c>
      <c r="BF272" s="32">
        <v>88.4</v>
      </c>
      <c r="BG272" s="30">
        <v>108</v>
      </c>
      <c r="BH272" s="30">
        <v>13521</v>
      </c>
      <c r="BI272" s="33">
        <v>3299</v>
      </c>
      <c r="BJ272" s="33">
        <v>117</v>
      </c>
      <c r="BK272" s="33">
        <v>3288</v>
      </c>
      <c r="BL272" s="33">
        <v>-943</v>
      </c>
      <c r="BM272" s="33">
        <v>3261</v>
      </c>
      <c r="BN272" s="34">
        <v>19.75</v>
      </c>
      <c r="BO272" s="33">
        <v>54</v>
      </c>
      <c r="BP272" s="33">
        <v>57</v>
      </c>
      <c r="BQ272" s="33">
        <v>-5977</v>
      </c>
      <c r="BR272" s="35">
        <v>5489</v>
      </c>
      <c r="BS272" s="35">
        <v>83</v>
      </c>
      <c r="BT272" s="35">
        <v>94</v>
      </c>
      <c r="BU272" s="36">
        <v>2</v>
      </c>
      <c r="BV272" s="36">
        <v>21.1</v>
      </c>
      <c r="BW272" s="36">
        <v>16.2</v>
      </c>
      <c r="BX272" s="36">
        <v>0.9</v>
      </c>
      <c r="BY272" s="36">
        <v>8.8000000000000007</v>
      </c>
      <c r="BZ272" s="36">
        <v>78.400000000000006</v>
      </c>
      <c r="CA272" s="37">
        <v>68.7</v>
      </c>
      <c r="CB272" s="37">
        <v>33.299999999999997</v>
      </c>
      <c r="CC272" s="38">
        <v>149</v>
      </c>
      <c r="CD272" s="38">
        <v>1081</v>
      </c>
      <c r="CE272" s="38">
        <v>2</v>
      </c>
      <c r="CF272" s="38">
        <v>82</v>
      </c>
      <c r="CG272" s="38">
        <v>4</v>
      </c>
      <c r="CH272" s="38">
        <v>4730</v>
      </c>
      <c r="CI272" s="37">
        <v>44.6</v>
      </c>
      <c r="CJ272" s="37">
        <v>2</v>
      </c>
      <c r="CK272" s="37">
        <v>-0.1</v>
      </c>
      <c r="CL272" s="39" t="s">
        <v>716</v>
      </c>
    </row>
    <row r="273" spans="1:90">
      <c r="A273" s="42"/>
      <c r="B273" s="21" t="s">
        <v>832</v>
      </c>
      <c r="C273" s="22" t="s">
        <v>833</v>
      </c>
      <c r="D273" s="23" t="s">
        <v>139</v>
      </c>
      <c r="E273" s="23" t="s">
        <v>834</v>
      </c>
      <c r="F273" s="24" t="s">
        <v>835</v>
      </c>
      <c r="G273" s="23" t="s">
        <v>836</v>
      </c>
      <c r="H273" s="23" t="s">
        <v>837</v>
      </c>
      <c r="I273" s="25" t="s">
        <v>838</v>
      </c>
      <c r="J273" s="26">
        <v>60.655834900000002</v>
      </c>
      <c r="K273" s="27">
        <v>23.141106300000001</v>
      </c>
      <c r="L273" s="26">
        <v>2408</v>
      </c>
      <c r="M273" s="26">
        <v>19.3</v>
      </c>
      <c r="N273" s="26">
        <v>10.6</v>
      </c>
      <c r="O273" s="26">
        <v>8.3000000000000007</v>
      </c>
      <c r="P273" s="26">
        <v>58.4</v>
      </c>
      <c r="Q273" s="26">
        <v>3.4</v>
      </c>
      <c r="R273" s="26">
        <v>0</v>
      </c>
      <c r="S273" s="26">
        <v>0</v>
      </c>
      <c r="T273" s="26">
        <v>0</v>
      </c>
      <c r="U273" s="26">
        <v>0</v>
      </c>
      <c r="V273" s="26">
        <v>0</v>
      </c>
      <c r="W273" s="26">
        <v>0</v>
      </c>
      <c r="X273" s="26">
        <v>0</v>
      </c>
      <c r="Y273" s="26">
        <v>0</v>
      </c>
      <c r="Z273" s="26">
        <v>0</v>
      </c>
      <c r="AA273" s="26">
        <v>0</v>
      </c>
      <c r="AB273" s="26">
        <v>0</v>
      </c>
      <c r="AC273" s="26">
        <v>0</v>
      </c>
      <c r="AD273" s="26">
        <v>4</v>
      </c>
      <c r="AE273" s="26">
        <v>2</v>
      </c>
      <c r="AF273" s="26">
        <v>1</v>
      </c>
      <c r="AG273" s="26">
        <v>14</v>
      </c>
      <c r="AH273" s="26">
        <v>0</v>
      </c>
      <c r="AI273" s="26">
        <v>0</v>
      </c>
      <c r="AJ273" s="26">
        <v>0</v>
      </c>
      <c r="AK273" s="26">
        <v>0</v>
      </c>
      <c r="AL273" s="26">
        <v>0</v>
      </c>
      <c r="AM273" s="26">
        <v>0</v>
      </c>
      <c r="AN273" s="26">
        <v>0</v>
      </c>
      <c r="AO273" s="26">
        <v>0</v>
      </c>
      <c r="AP273" s="26">
        <v>0</v>
      </c>
      <c r="AQ273" s="26">
        <v>0</v>
      </c>
      <c r="AR273" s="26">
        <v>0</v>
      </c>
      <c r="AS273" s="26">
        <v>0</v>
      </c>
      <c r="AT273" s="28">
        <v>0</v>
      </c>
      <c r="AU273" s="28">
        <v>4</v>
      </c>
      <c r="AV273" s="28">
        <v>4</v>
      </c>
      <c r="AW273" s="28">
        <v>3</v>
      </c>
      <c r="AX273" s="28">
        <v>2</v>
      </c>
      <c r="AY273" s="29">
        <v>72.8</v>
      </c>
      <c r="AZ273" s="29">
        <v>10.8</v>
      </c>
      <c r="BA273" s="30">
        <v>162</v>
      </c>
      <c r="BB273" s="29">
        <v>-1.1000000000000001</v>
      </c>
      <c r="BC273" s="29">
        <v>-7.4</v>
      </c>
      <c r="BD273" s="31">
        <v>-2.6</v>
      </c>
      <c r="BE273" s="30">
        <v>269</v>
      </c>
      <c r="BF273" s="32">
        <v>98.1</v>
      </c>
      <c r="BG273" s="30">
        <v>98</v>
      </c>
      <c r="BH273" s="30">
        <v>12615</v>
      </c>
      <c r="BI273" s="33">
        <v>2863</v>
      </c>
      <c r="BJ273" s="33">
        <v>158</v>
      </c>
      <c r="BK273" s="33">
        <v>83</v>
      </c>
      <c r="BL273" s="33">
        <v>76</v>
      </c>
      <c r="BM273" s="33">
        <v>3095</v>
      </c>
      <c r="BN273" s="34">
        <v>19.5</v>
      </c>
      <c r="BO273" s="33">
        <v>78</v>
      </c>
      <c r="BP273" s="33">
        <v>17</v>
      </c>
      <c r="BQ273" s="33">
        <v>-5619</v>
      </c>
      <c r="BR273" s="35">
        <v>6008</v>
      </c>
      <c r="BS273" s="35">
        <v>118</v>
      </c>
      <c r="BT273" s="35">
        <v>133</v>
      </c>
      <c r="BU273" s="36">
        <v>1</v>
      </c>
      <c r="BV273" s="36">
        <v>13.9</v>
      </c>
      <c r="BW273" s="36">
        <v>13.1</v>
      </c>
      <c r="BX273" s="36">
        <v>0.8</v>
      </c>
      <c r="BY273" s="36">
        <v>11.7</v>
      </c>
      <c r="BZ273" s="36">
        <v>81.3</v>
      </c>
      <c r="CA273" s="37">
        <v>66.400000000000006</v>
      </c>
      <c r="CB273" s="37">
        <v>19.899999999999999</v>
      </c>
      <c r="CC273" s="38">
        <v>69</v>
      </c>
      <c r="CD273" s="38">
        <v>1168</v>
      </c>
      <c r="CE273" s="38">
        <v>1</v>
      </c>
      <c r="CF273" s="38">
        <v>67</v>
      </c>
      <c r="CG273" s="38">
        <v>5</v>
      </c>
      <c r="CH273" s="38">
        <v>269</v>
      </c>
      <c r="CI273" s="37">
        <v>37.700000000000003</v>
      </c>
      <c r="CJ273" s="37" t="s">
        <v>128</v>
      </c>
      <c r="CK273" s="37">
        <v>0.1</v>
      </c>
      <c r="CL273" s="39" t="s">
        <v>839</v>
      </c>
    </row>
    <row r="274" spans="1:90">
      <c r="A274" s="42"/>
      <c r="B274" s="21" t="s">
        <v>905</v>
      </c>
      <c r="C274" s="22" t="s">
        <v>906</v>
      </c>
      <c r="D274" s="23" t="s">
        <v>139</v>
      </c>
      <c r="E274" s="23" t="s">
        <v>907</v>
      </c>
      <c r="F274" s="24" t="s">
        <v>908</v>
      </c>
      <c r="G274" s="23" t="s">
        <v>909</v>
      </c>
      <c r="H274" s="23" t="s">
        <v>910</v>
      </c>
      <c r="I274" s="25" t="s">
        <v>911</v>
      </c>
      <c r="J274" s="26">
        <v>60.544951099999999</v>
      </c>
      <c r="K274" s="27">
        <v>21.3554703</v>
      </c>
      <c r="L274" s="26">
        <v>903</v>
      </c>
      <c r="M274" s="26">
        <v>41.8</v>
      </c>
      <c r="N274" s="26">
        <v>21</v>
      </c>
      <c r="O274" s="26">
        <v>4.7</v>
      </c>
      <c r="P274" s="26">
        <v>32.6</v>
      </c>
      <c r="Q274" s="26">
        <v>0</v>
      </c>
      <c r="R274" s="26">
        <v>0</v>
      </c>
      <c r="S274" s="26">
        <v>0</v>
      </c>
      <c r="T274" s="26">
        <v>0</v>
      </c>
      <c r="U274" s="26">
        <v>0</v>
      </c>
      <c r="V274" s="26">
        <v>0</v>
      </c>
      <c r="W274" s="26">
        <v>0</v>
      </c>
      <c r="X274" s="26">
        <v>0</v>
      </c>
      <c r="Y274" s="26">
        <v>0</v>
      </c>
      <c r="Z274" s="26">
        <v>0</v>
      </c>
      <c r="AA274" s="26">
        <v>0</v>
      </c>
      <c r="AB274" s="26">
        <v>0</v>
      </c>
      <c r="AC274" s="26">
        <v>0</v>
      </c>
      <c r="AD274" s="26">
        <v>7</v>
      </c>
      <c r="AE274" s="26">
        <v>4</v>
      </c>
      <c r="AF274" s="26">
        <v>0</v>
      </c>
      <c r="AG274" s="26">
        <v>6</v>
      </c>
      <c r="AH274" s="26">
        <v>0</v>
      </c>
      <c r="AI274" s="26">
        <v>0</v>
      </c>
      <c r="AJ274" s="26">
        <v>0</v>
      </c>
      <c r="AK274" s="26">
        <v>0</v>
      </c>
      <c r="AL274" s="26">
        <v>0</v>
      </c>
      <c r="AM274" s="26">
        <v>0</v>
      </c>
      <c r="AN274" s="26">
        <v>0</v>
      </c>
      <c r="AO274" s="26">
        <v>0</v>
      </c>
      <c r="AP274" s="26">
        <v>0</v>
      </c>
      <c r="AQ274" s="26">
        <v>0</v>
      </c>
      <c r="AR274" s="26">
        <v>0</v>
      </c>
      <c r="AS274" s="26">
        <v>0</v>
      </c>
      <c r="AT274" s="28">
        <v>0</v>
      </c>
      <c r="AU274" s="28">
        <v>2.5</v>
      </c>
      <c r="AV274" s="28">
        <v>4</v>
      </c>
      <c r="AW274" s="28">
        <v>2</v>
      </c>
      <c r="AX274" s="28">
        <v>5</v>
      </c>
      <c r="AY274" s="29">
        <v>62.4</v>
      </c>
      <c r="AZ274" s="29">
        <v>16.100000000000001</v>
      </c>
      <c r="BA274" s="30">
        <v>192</v>
      </c>
      <c r="BB274" s="29">
        <v>3.3</v>
      </c>
      <c r="BC274" s="29">
        <v>-30.4</v>
      </c>
      <c r="BD274" s="31">
        <v>2.5</v>
      </c>
      <c r="BE274" s="30">
        <v>271</v>
      </c>
      <c r="BF274" s="32">
        <v>85.5</v>
      </c>
      <c r="BG274" s="30">
        <v>170</v>
      </c>
      <c r="BH274" s="30">
        <v>15084</v>
      </c>
      <c r="BI274" s="33">
        <v>4501</v>
      </c>
      <c r="BJ274" s="33">
        <v>187</v>
      </c>
      <c r="BK274" s="33">
        <v>1649</v>
      </c>
      <c r="BL274" s="33">
        <v>-82</v>
      </c>
      <c r="BM274" s="33">
        <v>2640</v>
      </c>
      <c r="BN274" s="34">
        <v>19</v>
      </c>
      <c r="BO274" s="33">
        <v>75</v>
      </c>
      <c r="BP274" s="33">
        <v>29</v>
      </c>
      <c r="BQ274" s="33">
        <v>-6590</v>
      </c>
      <c r="BR274" s="35">
        <v>7908</v>
      </c>
      <c r="BS274" s="35">
        <v>62</v>
      </c>
      <c r="BT274" s="35">
        <v>66</v>
      </c>
      <c r="BU274" s="36">
        <v>3.1</v>
      </c>
      <c r="BV274" s="36" t="s">
        <v>128</v>
      </c>
      <c r="BW274" s="36" t="s">
        <v>128</v>
      </c>
      <c r="BX274" s="36" t="s">
        <v>128</v>
      </c>
      <c r="BY274" s="36">
        <v>9.8000000000000007</v>
      </c>
      <c r="BZ274" s="36">
        <v>79.400000000000006</v>
      </c>
      <c r="CA274" s="37">
        <v>74.5</v>
      </c>
      <c r="CB274" s="37">
        <v>48.7</v>
      </c>
      <c r="CC274" s="38">
        <v>143</v>
      </c>
      <c r="CD274" s="38">
        <v>824</v>
      </c>
      <c r="CE274" s="38">
        <v>0</v>
      </c>
      <c r="CF274" s="38">
        <v>154</v>
      </c>
      <c r="CG274" s="38">
        <v>4</v>
      </c>
      <c r="CH274" s="38">
        <v>3064</v>
      </c>
      <c r="CI274" s="37" t="s">
        <v>128</v>
      </c>
      <c r="CJ274" s="37" t="s">
        <v>128</v>
      </c>
      <c r="CK274" s="37">
        <v>1.9</v>
      </c>
      <c r="CL274" s="39" t="s">
        <v>912</v>
      </c>
    </row>
    <row r="275" spans="1:90">
      <c r="A275" s="42"/>
      <c r="B275" s="21" t="s">
        <v>957</v>
      </c>
      <c r="C275" s="22" t="s">
        <v>957</v>
      </c>
      <c r="D275" s="23" t="s">
        <v>139</v>
      </c>
      <c r="E275" s="23" t="s">
        <v>958</v>
      </c>
      <c r="F275" s="24" t="s">
        <v>959</v>
      </c>
      <c r="G275" s="23" t="s">
        <v>960</v>
      </c>
      <c r="H275" s="23" t="s">
        <v>961</v>
      </c>
      <c r="I275" s="25" t="s">
        <v>962</v>
      </c>
      <c r="J275" s="26">
        <v>60.874258699999999</v>
      </c>
      <c r="K275" s="27">
        <v>21.6982319</v>
      </c>
      <c r="L275" s="26">
        <v>8492</v>
      </c>
      <c r="M275" s="26">
        <v>16.899999999999999</v>
      </c>
      <c r="N275" s="26">
        <v>17.399999999999999</v>
      </c>
      <c r="O275" s="26">
        <v>15.4</v>
      </c>
      <c r="P275" s="26">
        <v>42.7</v>
      </c>
      <c r="Q275" s="26">
        <v>4.7</v>
      </c>
      <c r="R275" s="26">
        <v>0</v>
      </c>
      <c r="S275" s="26">
        <v>0</v>
      </c>
      <c r="T275" s="26">
        <v>2.9</v>
      </c>
      <c r="U275" s="26">
        <v>0</v>
      </c>
      <c r="V275" s="26">
        <v>0</v>
      </c>
      <c r="W275" s="26">
        <v>0</v>
      </c>
      <c r="X275" s="26">
        <v>0</v>
      </c>
      <c r="Y275" s="26">
        <v>0</v>
      </c>
      <c r="Z275" s="26">
        <v>0</v>
      </c>
      <c r="AA275" s="26">
        <v>0</v>
      </c>
      <c r="AB275" s="26">
        <v>0</v>
      </c>
      <c r="AC275" s="26">
        <v>0</v>
      </c>
      <c r="AD275" s="26">
        <v>6</v>
      </c>
      <c r="AE275" s="26">
        <v>6</v>
      </c>
      <c r="AF275" s="26">
        <v>5</v>
      </c>
      <c r="AG275" s="26">
        <v>16</v>
      </c>
      <c r="AH275" s="26">
        <v>1</v>
      </c>
      <c r="AI275" s="26">
        <v>0</v>
      </c>
      <c r="AJ275" s="26">
        <v>0</v>
      </c>
      <c r="AK275" s="26">
        <v>1</v>
      </c>
      <c r="AL275" s="26">
        <v>0</v>
      </c>
      <c r="AM275" s="26">
        <v>0</v>
      </c>
      <c r="AN275" s="26">
        <v>0</v>
      </c>
      <c r="AO275" s="26">
        <v>0</v>
      </c>
      <c r="AP275" s="26">
        <v>0</v>
      </c>
      <c r="AQ275" s="26">
        <v>0</v>
      </c>
      <c r="AR275" s="26">
        <v>0</v>
      </c>
      <c r="AS275" s="26">
        <v>0</v>
      </c>
      <c r="AT275" s="28">
        <v>0</v>
      </c>
      <c r="AU275" s="28">
        <v>5</v>
      </c>
      <c r="AV275" s="28">
        <v>4</v>
      </c>
      <c r="AW275" s="28">
        <v>4</v>
      </c>
      <c r="AX275" s="28">
        <v>3</v>
      </c>
      <c r="AY275" s="29">
        <v>73.599999999999994</v>
      </c>
      <c r="AZ275" s="29">
        <v>8.9</v>
      </c>
      <c r="BA275" s="30">
        <v>139</v>
      </c>
      <c r="BB275" s="29">
        <v>0.6</v>
      </c>
      <c r="BC275" s="29">
        <v>-11</v>
      </c>
      <c r="BD275" s="31">
        <v>2.2000000000000002</v>
      </c>
      <c r="BE275" s="30">
        <v>274</v>
      </c>
      <c r="BF275" s="32">
        <v>99.8</v>
      </c>
      <c r="BG275" s="30">
        <v>96</v>
      </c>
      <c r="BH275" s="30">
        <v>14153</v>
      </c>
      <c r="BI275" s="33">
        <v>3434</v>
      </c>
      <c r="BJ275" s="33">
        <v>254</v>
      </c>
      <c r="BK275" s="33">
        <v>1576</v>
      </c>
      <c r="BL275" s="33">
        <v>-125</v>
      </c>
      <c r="BM275" s="33">
        <v>2249</v>
      </c>
      <c r="BN275" s="34">
        <v>20.75</v>
      </c>
      <c r="BO275" s="33">
        <v>62</v>
      </c>
      <c r="BP275" s="33">
        <v>38</v>
      </c>
      <c r="BQ275" s="33">
        <v>-5385</v>
      </c>
      <c r="BR275" s="35">
        <v>6459</v>
      </c>
      <c r="BS275" s="35">
        <v>100</v>
      </c>
      <c r="BT275" s="35">
        <v>92</v>
      </c>
      <c r="BU275" s="36">
        <v>2.2000000000000002</v>
      </c>
      <c r="BV275" s="36">
        <v>9</v>
      </c>
      <c r="BW275" s="36">
        <v>11</v>
      </c>
      <c r="BX275" s="36">
        <v>0.8</v>
      </c>
      <c r="BY275" s="36">
        <v>10.3</v>
      </c>
      <c r="BZ275" s="36">
        <v>68.2</v>
      </c>
      <c r="CA275" s="37">
        <v>59.9</v>
      </c>
      <c r="CB275" s="37">
        <v>20.8</v>
      </c>
      <c r="CC275" s="38">
        <v>170</v>
      </c>
      <c r="CD275" s="38">
        <v>884</v>
      </c>
      <c r="CE275" s="38">
        <v>3</v>
      </c>
      <c r="CF275" s="38">
        <v>81</v>
      </c>
      <c r="CG275" s="38">
        <v>8</v>
      </c>
      <c r="CH275" s="38">
        <v>1250</v>
      </c>
      <c r="CI275" s="37">
        <v>38.9</v>
      </c>
      <c r="CJ275" s="37">
        <v>1.8</v>
      </c>
      <c r="CK275" s="37">
        <v>-0.4</v>
      </c>
      <c r="CL275" s="39" t="s">
        <v>963</v>
      </c>
    </row>
    <row r="276" spans="1:90">
      <c r="A276" s="42"/>
      <c r="B276" s="21" t="s">
        <v>1044</v>
      </c>
      <c r="C276" s="22" t="s">
        <v>1045</v>
      </c>
      <c r="D276" s="23" t="s">
        <v>139</v>
      </c>
      <c r="E276" s="23" t="s">
        <v>1046</v>
      </c>
      <c r="F276" s="24" t="s">
        <v>1047</v>
      </c>
      <c r="G276" s="23" t="s">
        <v>1048</v>
      </c>
      <c r="H276" s="23" t="s">
        <v>1049</v>
      </c>
      <c r="I276" s="25" t="s">
        <v>1050</v>
      </c>
      <c r="J276" s="26">
        <v>60.504382100000001</v>
      </c>
      <c r="K276" s="27">
        <v>22.458352399999999</v>
      </c>
      <c r="L276" s="26">
        <v>19379</v>
      </c>
      <c r="M276" s="26">
        <v>29.9</v>
      </c>
      <c r="N276" s="26">
        <v>19.399999999999999</v>
      </c>
      <c r="O276" s="26">
        <v>11.6</v>
      </c>
      <c r="P276" s="26">
        <v>22.1</v>
      </c>
      <c r="Q276" s="26">
        <v>5.3</v>
      </c>
      <c r="R276" s="26">
        <v>8.8000000000000007</v>
      </c>
      <c r="S276" s="26">
        <v>0</v>
      </c>
      <c r="T276" s="26">
        <v>2.9</v>
      </c>
      <c r="U276" s="26">
        <v>0</v>
      </c>
      <c r="V276" s="26">
        <v>0</v>
      </c>
      <c r="W276" s="26">
        <v>0</v>
      </c>
      <c r="X276" s="26">
        <v>0</v>
      </c>
      <c r="Y276" s="26">
        <v>0</v>
      </c>
      <c r="Z276" s="26">
        <v>0</v>
      </c>
      <c r="AA276" s="26">
        <v>0</v>
      </c>
      <c r="AB276" s="26">
        <v>0</v>
      </c>
      <c r="AC276" s="26">
        <v>0</v>
      </c>
      <c r="AD276" s="26">
        <v>13</v>
      </c>
      <c r="AE276" s="26">
        <v>8</v>
      </c>
      <c r="AF276" s="26">
        <v>5</v>
      </c>
      <c r="AG276" s="26">
        <v>9</v>
      </c>
      <c r="AH276" s="26">
        <v>2</v>
      </c>
      <c r="AI276" s="26">
        <v>4</v>
      </c>
      <c r="AJ276" s="26">
        <v>0</v>
      </c>
      <c r="AK276" s="26">
        <v>2</v>
      </c>
      <c r="AL276" s="26">
        <v>0</v>
      </c>
      <c r="AM276" s="26">
        <v>0</v>
      </c>
      <c r="AN276" s="26">
        <v>0</v>
      </c>
      <c r="AO276" s="26">
        <v>0</v>
      </c>
      <c r="AP276" s="26">
        <v>0</v>
      </c>
      <c r="AQ276" s="26">
        <v>0</v>
      </c>
      <c r="AR276" s="26">
        <v>0</v>
      </c>
      <c r="AS276" s="26">
        <v>0</v>
      </c>
      <c r="AT276" s="28">
        <v>0</v>
      </c>
      <c r="AU276" s="28">
        <v>5</v>
      </c>
      <c r="AV276" s="28">
        <v>3</v>
      </c>
      <c r="AW276" s="28">
        <v>5</v>
      </c>
      <c r="AX276" s="28">
        <v>3</v>
      </c>
      <c r="AY276" s="29">
        <v>76.599999999999994</v>
      </c>
      <c r="AZ276" s="29">
        <v>9.4</v>
      </c>
      <c r="BA276" s="30">
        <v>126</v>
      </c>
      <c r="BB276" s="29">
        <v>6.4</v>
      </c>
      <c r="BC276" s="29">
        <v>-8.5</v>
      </c>
      <c r="BD276" s="31">
        <v>11.8</v>
      </c>
      <c r="BE276" s="30">
        <v>381</v>
      </c>
      <c r="BF276" s="32">
        <v>67.8</v>
      </c>
      <c r="BG276" s="30">
        <v>77</v>
      </c>
      <c r="BH276" s="30">
        <v>18013</v>
      </c>
      <c r="BI276" s="33">
        <v>3769</v>
      </c>
      <c r="BJ276" s="33">
        <v>162</v>
      </c>
      <c r="BK276" s="33">
        <v>2462</v>
      </c>
      <c r="BL276" s="33">
        <v>-10</v>
      </c>
      <c r="BM276" s="33">
        <v>1119</v>
      </c>
      <c r="BN276" s="34">
        <v>19.5</v>
      </c>
      <c r="BO276" s="33">
        <v>35</v>
      </c>
      <c r="BP276" s="33">
        <v>54</v>
      </c>
      <c r="BQ276" s="33">
        <v>-4549</v>
      </c>
      <c r="BR276" s="35">
        <v>4681</v>
      </c>
      <c r="BS276" s="35">
        <v>72</v>
      </c>
      <c r="BT276" s="35">
        <v>97</v>
      </c>
      <c r="BU276" s="36">
        <v>1.2</v>
      </c>
      <c r="BV276" s="36">
        <v>19.600000000000001</v>
      </c>
      <c r="BW276" s="36">
        <v>9</v>
      </c>
      <c r="BX276" s="36">
        <v>0.8</v>
      </c>
      <c r="BY276" s="36">
        <v>8.5</v>
      </c>
      <c r="BZ276" s="36">
        <v>63</v>
      </c>
      <c r="CA276" s="37">
        <v>63.2</v>
      </c>
      <c r="CB276" s="37">
        <v>11.2</v>
      </c>
      <c r="CC276" s="38">
        <v>59</v>
      </c>
      <c r="CD276" s="38">
        <v>1071</v>
      </c>
      <c r="CE276" s="38">
        <v>2</v>
      </c>
      <c r="CF276" s="38">
        <v>49</v>
      </c>
      <c r="CG276" s="38">
        <v>3</v>
      </c>
      <c r="CH276" s="38">
        <v>276</v>
      </c>
      <c r="CI276" s="37">
        <v>34.200000000000003</v>
      </c>
      <c r="CJ276" s="37">
        <v>1.2</v>
      </c>
      <c r="CK276" s="37">
        <v>0.1</v>
      </c>
      <c r="CL276" s="39" t="s">
        <v>1051</v>
      </c>
    </row>
    <row r="277" spans="1:90">
      <c r="A277" s="42"/>
      <c r="B277" s="21" t="s">
        <v>1075</v>
      </c>
      <c r="C277" s="22" t="s">
        <v>1075</v>
      </c>
      <c r="D277" s="23" t="s">
        <v>139</v>
      </c>
      <c r="E277" s="23" t="s">
        <v>1076</v>
      </c>
      <c r="F277" s="24" t="s">
        <v>1077</v>
      </c>
      <c r="G277" s="23" t="s">
        <v>1078</v>
      </c>
      <c r="H277" s="23" t="s">
        <v>1079</v>
      </c>
      <c r="I277" s="25" t="s">
        <v>1080</v>
      </c>
      <c r="J277" s="26">
        <v>60.851989099999997</v>
      </c>
      <c r="K277" s="27">
        <v>23.0576027</v>
      </c>
      <c r="L277" s="26">
        <v>16263</v>
      </c>
      <c r="M277" s="26">
        <v>23.4</v>
      </c>
      <c r="N277" s="26">
        <v>8.3000000000000007</v>
      </c>
      <c r="O277" s="26">
        <v>12</v>
      </c>
      <c r="P277" s="26">
        <v>34.4</v>
      </c>
      <c r="Q277" s="26">
        <v>3.3</v>
      </c>
      <c r="R277" s="26">
        <v>16</v>
      </c>
      <c r="S277" s="26">
        <v>0</v>
      </c>
      <c r="T277" s="26">
        <v>1.5</v>
      </c>
      <c r="U277" s="26">
        <v>0</v>
      </c>
      <c r="V277" s="26">
        <v>0</v>
      </c>
      <c r="W277" s="26">
        <v>0</v>
      </c>
      <c r="X277" s="26">
        <v>0</v>
      </c>
      <c r="Y277" s="26">
        <v>0</v>
      </c>
      <c r="Z277" s="26">
        <v>0</v>
      </c>
      <c r="AA277" s="26">
        <v>1.1000000000000001</v>
      </c>
      <c r="AB277" s="26">
        <v>0</v>
      </c>
      <c r="AC277" s="26">
        <v>0</v>
      </c>
      <c r="AD277" s="26">
        <v>11</v>
      </c>
      <c r="AE277" s="26">
        <v>3</v>
      </c>
      <c r="AF277" s="26">
        <v>5</v>
      </c>
      <c r="AG277" s="26">
        <v>16</v>
      </c>
      <c r="AH277" s="26">
        <v>1</v>
      </c>
      <c r="AI277" s="26">
        <v>7</v>
      </c>
      <c r="AJ277" s="26">
        <v>0</v>
      </c>
      <c r="AK277" s="26">
        <v>0</v>
      </c>
      <c r="AL277" s="26">
        <v>0</v>
      </c>
      <c r="AM277" s="26">
        <v>0</v>
      </c>
      <c r="AN277" s="26">
        <v>0</v>
      </c>
      <c r="AO277" s="26">
        <v>0</v>
      </c>
      <c r="AP277" s="26">
        <v>0</v>
      </c>
      <c r="AQ277" s="26">
        <v>0</v>
      </c>
      <c r="AR277" s="26">
        <v>0</v>
      </c>
      <c r="AS277" s="26">
        <v>0</v>
      </c>
      <c r="AT277" s="28">
        <v>0</v>
      </c>
      <c r="AU277" s="28">
        <v>4</v>
      </c>
      <c r="AV277" s="28">
        <v>3</v>
      </c>
      <c r="AW277" s="28">
        <v>3</v>
      </c>
      <c r="AX277" s="28">
        <v>3</v>
      </c>
      <c r="AY277" s="29">
        <v>69</v>
      </c>
      <c r="AZ277" s="29">
        <v>12.8</v>
      </c>
      <c r="BA277" s="30">
        <v>160</v>
      </c>
      <c r="BB277" s="29">
        <v>-3.9</v>
      </c>
      <c r="BC277" s="29">
        <v>-15.7</v>
      </c>
      <c r="BD277" s="31">
        <v>-3.7</v>
      </c>
      <c r="BE277" s="30">
        <v>287</v>
      </c>
      <c r="BF277" s="32">
        <v>103.6</v>
      </c>
      <c r="BG277" s="30">
        <v>87</v>
      </c>
      <c r="BH277" s="30">
        <v>13703</v>
      </c>
      <c r="BI277" s="33">
        <v>3280</v>
      </c>
      <c r="BJ277" s="33">
        <v>188</v>
      </c>
      <c r="BK277" s="33">
        <v>2160</v>
      </c>
      <c r="BL277" s="33">
        <v>137</v>
      </c>
      <c r="BM277" s="33">
        <v>2534</v>
      </c>
      <c r="BN277" s="34">
        <v>20.5</v>
      </c>
      <c r="BO277" s="33">
        <v>49</v>
      </c>
      <c r="BP277" s="33">
        <v>41</v>
      </c>
      <c r="BQ277" s="33">
        <v>-5496</v>
      </c>
      <c r="BR277" s="35">
        <v>6978</v>
      </c>
      <c r="BS277" s="35">
        <v>109</v>
      </c>
      <c r="BT277" s="35">
        <v>99</v>
      </c>
      <c r="BU277" s="36">
        <v>1.9</v>
      </c>
      <c r="BV277" s="36">
        <v>14.8</v>
      </c>
      <c r="BW277" s="36">
        <v>18.399999999999999</v>
      </c>
      <c r="BX277" s="36">
        <v>1.2</v>
      </c>
      <c r="BY277" s="36">
        <v>9.1999999999999993</v>
      </c>
      <c r="BZ277" s="36">
        <v>72.400000000000006</v>
      </c>
      <c r="CA277" s="37">
        <v>61.5</v>
      </c>
      <c r="CB277" s="37">
        <v>21.7</v>
      </c>
      <c r="CC277" s="38">
        <v>118</v>
      </c>
      <c r="CD277" s="38">
        <v>924</v>
      </c>
      <c r="CE277" s="38">
        <v>4</v>
      </c>
      <c r="CF277" s="38">
        <v>150</v>
      </c>
      <c r="CG277" s="38">
        <v>6</v>
      </c>
      <c r="CH277" s="38">
        <v>762</v>
      </c>
      <c r="CI277" s="37">
        <v>34.6</v>
      </c>
      <c r="CJ277" s="37">
        <v>2.8</v>
      </c>
      <c r="CK277" s="37">
        <v>-0.4</v>
      </c>
      <c r="CL277" s="39" t="s">
        <v>1081</v>
      </c>
    </row>
    <row r="278" spans="1:90">
      <c r="A278" s="42"/>
      <c r="B278" s="21" t="s">
        <v>1134</v>
      </c>
      <c r="C278" s="22" t="s">
        <v>1134</v>
      </c>
      <c r="D278" s="23" t="s">
        <v>139</v>
      </c>
      <c r="E278" s="23" t="s">
        <v>1135</v>
      </c>
      <c r="F278" s="24" t="s">
        <v>1136</v>
      </c>
      <c r="G278" s="23" t="s">
        <v>1137</v>
      </c>
      <c r="H278" s="23" t="s">
        <v>1138</v>
      </c>
      <c r="I278" s="25" t="s">
        <v>1139</v>
      </c>
      <c r="J278" s="26">
        <v>60.585295700000003</v>
      </c>
      <c r="K278" s="27">
        <v>22.8991899</v>
      </c>
      <c r="L278" s="26">
        <v>2021</v>
      </c>
      <c r="M278" s="26">
        <v>21.5</v>
      </c>
      <c r="N278" s="26">
        <v>7.7</v>
      </c>
      <c r="O278" s="26">
        <v>22.5</v>
      </c>
      <c r="P278" s="26">
        <v>48.3</v>
      </c>
      <c r="Q278" s="26">
        <v>0</v>
      </c>
      <c r="R278" s="26">
        <v>0</v>
      </c>
      <c r="S278" s="26">
        <v>0</v>
      </c>
      <c r="T278" s="26">
        <v>0</v>
      </c>
      <c r="U278" s="26">
        <v>0</v>
      </c>
      <c r="V278" s="26">
        <v>0</v>
      </c>
      <c r="W278" s="26">
        <v>0</v>
      </c>
      <c r="X278" s="26">
        <v>0</v>
      </c>
      <c r="Y278" s="26">
        <v>0</v>
      </c>
      <c r="Z278" s="26">
        <v>0</v>
      </c>
      <c r="AA278" s="26">
        <v>0</v>
      </c>
      <c r="AB278" s="26">
        <v>0</v>
      </c>
      <c r="AC278" s="26">
        <v>0</v>
      </c>
      <c r="AD278" s="26">
        <v>4</v>
      </c>
      <c r="AE278" s="26">
        <v>1</v>
      </c>
      <c r="AF278" s="26">
        <v>4</v>
      </c>
      <c r="AG278" s="26">
        <v>8</v>
      </c>
      <c r="AH278" s="26">
        <v>0</v>
      </c>
      <c r="AI278" s="26">
        <v>0</v>
      </c>
      <c r="AJ278" s="26">
        <v>0</v>
      </c>
      <c r="AK278" s="26">
        <v>0</v>
      </c>
      <c r="AL278" s="26">
        <v>0</v>
      </c>
      <c r="AM278" s="26">
        <v>0</v>
      </c>
      <c r="AN278" s="26">
        <v>0</v>
      </c>
      <c r="AO278" s="26">
        <v>0</v>
      </c>
      <c r="AP278" s="26">
        <v>0</v>
      </c>
      <c r="AQ278" s="26">
        <v>0</v>
      </c>
      <c r="AR278" s="26">
        <v>0</v>
      </c>
      <c r="AS278" s="26">
        <v>0</v>
      </c>
      <c r="AT278" s="28">
        <v>0</v>
      </c>
      <c r="AU278" s="28">
        <v>4.5</v>
      </c>
      <c r="AV278" s="28">
        <v>4</v>
      </c>
      <c r="AW278" s="28">
        <v>3</v>
      </c>
      <c r="AX278" s="28">
        <v>2</v>
      </c>
      <c r="AY278" s="29">
        <v>71.7</v>
      </c>
      <c r="AZ278" s="29">
        <v>12.2</v>
      </c>
      <c r="BA278" s="30">
        <v>154</v>
      </c>
      <c r="BB278" s="29">
        <v>1.4</v>
      </c>
      <c r="BC278" s="29">
        <v>-7.3</v>
      </c>
      <c r="BD278" s="31">
        <v>5.6</v>
      </c>
      <c r="BE278" s="30">
        <v>275</v>
      </c>
      <c r="BF278" s="32">
        <v>64.400000000000006</v>
      </c>
      <c r="BG278" s="30">
        <v>97</v>
      </c>
      <c r="BH278" s="30">
        <v>13354</v>
      </c>
      <c r="BI278" s="33">
        <v>3063</v>
      </c>
      <c r="BJ278" s="33">
        <v>125</v>
      </c>
      <c r="BK278" s="33">
        <v>1057</v>
      </c>
      <c r="BL278" s="33">
        <v>52</v>
      </c>
      <c r="BM278" s="33">
        <v>2365</v>
      </c>
      <c r="BN278" s="34">
        <v>20.25</v>
      </c>
      <c r="BO278" s="33">
        <v>66</v>
      </c>
      <c r="BP278" s="33">
        <v>27</v>
      </c>
      <c r="BQ278" s="33">
        <v>-5186</v>
      </c>
      <c r="BR278" s="35">
        <v>9246</v>
      </c>
      <c r="BS278" s="35">
        <v>88</v>
      </c>
      <c r="BT278" s="35">
        <v>88</v>
      </c>
      <c r="BU278" s="36">
        <v>1.9</v>
      </c>
      <c r="BV278" s="36" t="s">
        <v>128</v>
      </c>
      <c r="BW278" s="36" t="s">
        <v>128</v>
      </c>
      <c r="BX278" s="36" t="s">
        <v>128</v>
      </c>
      <c r="BY278" s="36">
        <v>10.3</v>
      </c>
      <c r="BZ278" s="36">
        <v>72.7</v>
      </c>
      <c r="CA278" s="37">
        <v>65.7</v>
      </c>
      <c r="CB278" s="37">
        <v>20.3</v>
      </c>
      <c r="CC278" s="38">
        <v>77</v>
      </c>
      <c r="CD278" s="38">
        <v>918</v>
      </c>
      <c r="CE278" s="38">
        <v>0</v>
      </c>
      <c r="CF278" s="38">
        <v>111</v>
      </c>
      <c r="CG278" s="38">
        <v>2</v>
      </c>
      <c r="CH278" s="38">
        <v>227</v>
      </c>
      <c r="CI278" s="37" t="s">
        <v>128</v>
      </c>
      <c r="CJ278" s="37" t="s">
        <v>128</v>
      </c>
      <c r="CK278" s="37">
        <v>-0.4</v>
      </c>
      <c r="CL278" s="39" t="s">
        <v>1140</v>
      </c>
    </row>
    <row r="279" spans="1:90">
      <c r="A279" s="42"/>
      <c r="B279" s="21" t="s">
        <v>1141</v>
      </c>
      <c r="C279" s="22" t="s">
        <v>1141</v>
      </c>
      <c r="D279" s="23" t="s">
        <v>139</v>
      </c>
      <c r="E279" s="23" t="s">
        <v>1142</v>
      </c>
      <c r="F279" s="24" t="s">
        <v>1143</v>
      </c>
      <c r="G279" s="23" t="s">
        <v>1144</v>
      </c>
      <c r="H279" s="23" t="s">
        <v>1145</v>
      </c>
      <c r="I279" s="25" t="s">
        <v>1146</v>
      </c>
      <c r="J279" s="26">
        <v>60.570415400000002</v>
      </c>
      <c r="K279" s="27">
        <v>22.099323999999999</v>
      </c>
      <c r="L279" s="26">
        <v>9661</v>
      </c>
      <c r="M279" s="26">
        <v>33.700000000000003</v>
      </c>
      <c r="N279" s="26">
        <v>22.8</v>
      </c>
      <c r="O279" s="26">
        <v>15.2</v>
      </c>
      <c r="P279" s="26">
        <v>19.399999999999999</v>
      </c>
      <c r="Q279" s="26">
        <v>3.5</v>
      </c>
      <c r="R279" s="26">
        <v>5.5</v>
      </c>
      <c r="S279" s="26">
        <v>0</v>
      </c>
      <c r="T279" s="26">
        <v>0</v>
      </c>
      <c r="U279" s="26">
        <v>0</v>
      </c>
      <c r="V279" s="26">
        <v>0</v>
      </c>
      <c r="W279" s="26">
        <v>0</v>
      </c>
      <c r="X279" s="26">
        <v>0</v>
      </c>
      <c r="Y279" s="26">
        <v>0</v>
      </c>
      <c r="Z279" s="26">
        <v>0</v>
      </c>
      <c r="AA279" s="26">
        <v>0</v>
      </c>
      <c r="AB279" s="26">
        <v>0</v>
      </c>
      <c r="AC279" s="26">
        <v>0</v>
      </c>
      <c r="AD279" s="26">
        <v>15</v>
      </c>
      <c r="AE279" s="26">
        <v>10</v>
      </c>
      <c r="AF279" s="26">
        <v>7</v>
      </c>
      <c r="AG279" s="26">
        <v>8</v>
      </c>
      <c r="AH279" s="26">
        <v>1</v>
      </c>
      <c r="AI279" s="26">
        <v>2</v>
      </c>
      <c r="AJ279" s="26">
        <v>0</v>
      </c>
      <c r="AK279" s="26">
        <v>0</v>
      </c>
      <c r="AL279" s="26">
        <v>0</v>
      </c>
      <c r="AM279" s="26">
        <v>0</v>
      </c>
      <c r="AN279" s="26">
        <v>0</v>
      </c>
      <c r="AO279" s="26">
        <v>0</v>
      </c>
      <c r="AP279" s="26">
        <v>0</v>
      </c>
      <c r="AQ279" s="26">
        <v>0</v>
      </c>
      <c r="AR279" s="26">
        <v>0</v>
      </c>
      <c r="AS279" s="26">
        <v>0</v>
      </c>
      <c r="AT279" s="28">
        <v>0</v>
      </c>
      <c r="AU279" s="28">
        <v>5</v>
      </c>
      <c r="AV279" s="28">
        <v>4</v>
      </c>
      <c r="AW279" s="28">
        <v>5</v>
      </c>
      <c r="AX279" s="28">
        <v>3</v>
      </c>
      <c r="AY279" s="29">
        <v>78</v>
      </c>
      <c r="AZ279" s="29">
        <v>8.5</v>
      </c>
      <c r="BA279" s="30">
        <v>119</v>
      </c>
      <c r="BB279" s="29">
        <v>2.2000000000000002</v>
      </c>
      <c r="BC279" s="29">
        <v>-14</v>
      </c>
      <c r="BD279" s="31">
        <v>6.2</v>
      </c>
      <c r="BE279" s="30">
        <v>372</v>
      </c>
      <c r="BF279" s="32">
        <v>53.8</v>
      </c>
      <c r="BG279" s="30">
        <v>77</v>
      </c>
      <c r="BH279" s="30">
        <v>17713</v>
      </c>
      <c r="BI279" s="33">
        <v>4067</v>
      </c>
      <c r="BJ279" s="33">
        <v>172</v>
      </c>
      <c r="BK279" s="33">
        <v>3106</v>
      </c>
      <c r="BL279" s="33">
        <v>971</v>
      </c>
      <c r="BM279" s="33">
        <v>862</v>
      </c>
      <c r="BN279" s="34">
        <v>20.75</v>
      </c>
      <c r="BO279" s="33">
        <v>42</v>
      </c>
      <c r="BP279" s="33">
        <v>64</v>
      </c>
      <c r="BQ279" s="33">
        <v>-4530</v>
      </c>
      <c r="BR279" s="35">
        <v>4430</v>
      </c>
      <c r="BS279" s="35">
        <v>48</v>
      </c>
      <c r="BT279" s="35">
        <v>74</v>
      </c>
      <c r="BU279" s="36">
        <v>1.5</v>
      </c>
      <c r="BV279" s="36">
        <v>16.8</v>
      </c>
      <c r="BW279" s="36">
        <v>10.5</v>
      </c>
      <c r="BX279" s="36">
        <v>0.4</v>
      </c>
      <c r="BY279" s="36">
        <v>6.3</v>
      </c>
      <c r="BZ279" s="36">
        <v>61.2</v>
      </c>
      <c r="CA279" s="37">
        <v>61</v>
      </c>
      <c r="CB279" s="37">
        <v>11.6</v>
      </c>
      <c r="CC279" s="38">
        <v>51</v>
      </c>
      <c r="CD279" s="38">
        <v>981</v>
      </c>
      <c r="CE279" s="38">
        <v>0</v>
      </c>
      <c r="CF279" s="38">
        <v>22</v>
      </c>
      <c r="CG279" s="38">
        <v>2</v>
      </c>
      <c r="CH279" s="38">
        <v>938</v>
      </c>
      <c r="CI279" s="37">
        <v>26.1</v>
      </c>
      <c r="CJ279" s="37">
        <v>1.6</v>
      </c>
      <c r="CK279" s="37">
        <v>-0.6</v>
      </c>
      <c r="CL279" s="39" t="s">
        <v>1147</v>
      </c>
    </row>
    <row r="280" spans="1:90">
      <c r="A280" s="42"/>
      <c r="B280" s="21" t="s">
        <v>1214</v>
      </c>
      <c r="C280" s="22" t="s">
        <v>1214</v>
      </c>
      <c r="D280" s="23" t="s">
        <v>139</v>
      </c>
      <c r="E280" s="23" t="s">
        <v>1215</v>
      </c>
      <c r="F280" s="24" t="s">
        <v>1216</v>
      </c>
      <c r="G280" s="23" t="s">
        <v>1217</v>
      </c>
      <c r="H280" s="23" t="s">
        <v>1218</v>
      </c>
      <c r="I280" s="25" t="s">
        <v>1219</v>
      </c>
      <c r="J280" s="26">
        <v>60.6784952</v>
      </c>
      <c r="K280" s="27">
        <v>21.988498799999999</v>
      </c>
      <c r="L280" s="26">
        <v>7836</v>
      </c>
      <c r="M280" s="26">
        <v>18.5</v>
      </c>
      <c r="N280" s="26">
        <v>17.5</v>
      </c>
      <c r="O280" s="26">
        <v>12.1</v>
      </c>
      <c r="P280" s="26">
        <v>35.5</v>
      </c>
      <c r="Q280" s="26">
        <v>3.2</v>
      </c>
      <c r="R280" s="26">
        <v>12.3</v>
      </c>
      <c r="S280" s="26">
        <v>0</v>
      </c>
      <c r="T280" s="26">
        <v>1</v>
      </c>
      <c r="U280" s="26">
        <v>0</v>
      </c>
      <c r="V280" s="26">
        <v>0</v>
      </c>
      <c r="W280" s="26">
        <v>0</v>
      </c>
      <c r="X280" s="26">
        <v>0</v>
      </c>
      <c r="Y280" s="26">
        <v>0</v>
      </c>
      <c r="Z280" s="26">
        <v>0</v>
      </c>
      <c r="AA280" s="26">
        <v>0</v>
      </c>
      <c r="AB280" s="26">
        <v>0</v>
      </c>
      <c r="AC280" s="26">
        <v>0</v>
      </c>
      <c r="AD280" s="26">
        <v>7</v>
      </c>
      <c r="AE280" s="26">
        <v>6</v>
      </c>
      <c r="AF280" s="26">
        <v>4</v>
      </c>
      <c r="AG280" s="26">
        <v>13</v>
      </c>
      <c r="AH280" s="26">
        <v>1</v>
      </c>
      <c r="AI280" s="26">
        <v>4</v>
      </c>
      <c r="AJ280" s="26">
        <v>0</v>
      </c>
      <c r="AK280" s="26">
        <v>0</v>
      </c>
      <c r="AL280" s="26">
        <v>0</v>
      </c>
      <c r="AM280" s="26">
        <v>0</v>
      </c>
      <c r="AN280" s="26">
        <v>0</v>
      </c>
      <c r="AO280" s="26">
        <v>0</v>
      </c>
      <c r="AP280" s="26">
        <v>0</v>
      </c>
      <c r="AQ280" s="26">
        <v>0</v>
      </c>
      <c r="AR280" s="26">
        <v>0</v>
      </c>
      <c r="AS280" s="26">
        <v>0</v>
      </c>
      <c r="AT280" s="28">
        <v>0</v>
      </c>
      <c r="AU280" s="28">
        <v>4</v>
      </c>
      <c r="AV280" s="28">
        <v>3</v>
      </c>
      <c r="AW280" s="28">
        <v>4</v>
      </c>
      <c r="AX280" s="28">
        <v>3</v>
      </c>
      <c r="AY280" s="29">
        <v>71.8</v>
      </c>
      <c r="AZ280" s="29">
        <v>12.3</v>
      </c>
      <c r="BA280" s="30">
        <v>144</v>
      </c>
      <c r="BB280" s="29">
        <v>-2.5</v>
      </c>
      <c r="BC280" s="29">
        <v>-19.2</v>
      </c>
      <c r="BD280" s="31">
        <v>-3.4</v>
      </c>
      <c r="BE280" s="30">
        <v>297</v>
      </c>
      <c r="BF280" s="32">
        <v>61.8</v>
      </c>
      <c r="BG280" s="30">
        <v>84</v>
      </c>
      <c r="BH280" s="30">
        <v>14720</v>
      </c>
      <c r="BI280" s="33">
        <v>3285</v>
      </c>
      <c r="BJ280" s="33">
        <v>115</v>
      </c>
      <c r="BK280" s="33">
        <v>2090</v>
      </c>
      <c r="BL280" s="33">
        <v>-333</v>
      </c>
      <c r="BM280" s="33">
        <v>2057</v>
      </c>
      <c r="BN280" s="34">
        <v>21</v>
      </c>
      <c r="BO280" s="33">
        <v>49</v>
      </c>
      <c r="BP280" s="33">
        <v>49</v>
      </c>
      <c r="BQ280" s="33">
        <v>-5378</v>
      </c>
      <c r="BR280" s="35">
        <v>6329</v>
      </c>
      <c r="BS280" s="35">
        <v>70</v>
      </c>
      <c r="BT280" s="35">
        <v>96</v>
      </c>
      <c r="BU280" s="36">
        <v>2</v>
      </c>
      <c r="BV280" s="36" t="s">
        <v>128</v>
      </c>
      <c r="BW280" s="36" t="s">
        <v>128</v>
      </c>
      <c r="BX280" s="36">
        <v>0.6</v>
      </c>
      <c r="BY280" s="36">
        <v>8.1999999999999993</v>
      </c>
      <c r="BZ280" s="36">
        <v>65.2</v>
      </c>
      <c r="CA280" s="37">
        <v>59.9</v>
      </c>
      <c r="CB280" s="37">
        <v>18.5</v>
      </c>
      <c r="CC280" s="38">
        <v>53</v>
      </c>
      <c r="CD280" s="38">
        <v>993</v>
      </c>
      <c r="CE280" s="38">
        <v>2</v>
      </c>
      <c r="CF280" s="38">
        <v>69</v>
      </c>
      <c r="CG280" s="38">
        <v>5</v>
      </c>
      <c r="CH280" s="38">
        <v>1029</v>
      </c>
      <c r="CI280" s="37" t="s">
        <v>128</v>
      </c>
      <c r="CJ280" s="37">
        <v>1.5</v>
      </c>
      <c r="CK280" s="37">
        <v>-0.3</v>
      </c>
      <c r="CL280" s="39" t="s">
        <v>1220</v>
      </c>
    </row>
    <row r="281" spans="1:90">
      <c r="A281" s="42"/>
      <c r="B281" s="21" t="s">
        <v>1250</v>
      </c>
      <c r="C281" s="22" t="s">
        <v>1251</v>
      </c>
      <c r="D281" s="23" t="s">
        <v>139</v>
      </c>
      <c r="E281" s="23" t="s">
        <v>1252</v>
      </c>
      <c r="F281" s="24" t="s">
        <v>1253</v>
      </c>
      <c r="G281" s="23" t="s">
        <v>1254</v>
      </c>
      <c r="H281" s="23" t="s">
        <v>1255</v>
      </c>
      <c r="I281" s="25" t="s">
        <v>1256</v>
      </c>
      <c r="J281" s="26">
        <v>60.466565199999998</v>
      </c>
      <c r="K281" s="27">
        <v>22.024255700000001</v>
      </c>
      <c r="L281" s="26">
        <v>19049</v>
      </c>
      <c r="M281" s="26">
        <v>39.4</v>
      </c>
      <c r="N281" s="26">
        <v>25.9</v>
      </c>
      <c r="O281" s="26">
        <v>11.1</v>
      </c>
      <c r="P281" s="26">
        <v>11</v>
      </c>
      <c r="Q281" s="26">
        <v>5.2</v>
      </c>
      <c r="R281" s="26">
        <v>5</v>
      </c>
      <c r="S281" s="26">
        <v>0</v>
      </c>
      <c r="T281" s="26">
        <v>2.4</v>
      </c>
      <c r="U281" s="26">
        <v>0</v>
      </c>
      <c r="V281" s="26">
        <v>0</v>
      </c>
      <c r="W281" s="26">
        <v>0</v>
      </c>
      <c r="X281" s="26">
        <v>0</v>
      </c>
      <c r="Y281" s="26">
        <v>0</v>
      </c>
      <c r="Z281" s="26">
        <v>0</v>
      </c>
      <c r="AA281" s="26">
        <v>0</v>
      </c>
      <c r="AB281" s="26">
        <v>0</v>
      </c>
      <c r="AC281" s="26">
        <v>0</v>
      </c>
      <c r="AD281" s="26">
        <v>17</v>
      </c>
      <c r="AE281" s="26">
        <v>11</v>
      </c>
      <c r="AF281" s="26">
        <v>5</v>
      </c>
      <c r="AG281" s="26">
        <v>5</v>
      </c>
      <c r="AH281" s="26">
        <v>2</v>
      </c>
      <c r="AI281" s="26">
        <v>2</v>
      </c>
      <c r="AJ281" s="26">
        <v>0</v>
      </c>
      <c r="AK281" s="26">
        <v>1</v>
      </c>
      <c r="AL281" s="26">
        <v>0</v>
      </c>
      <c r="AM281" s="26">
        <v>0</v>
      </c>
      <c r="AN281" s="26">
        <v>0</v>
      </c>
      <c r="AO281" s="26">
        <v>0</v>
      </c>
      <c r="AP281" s="26">
        <v>0</v>
      </c>
      <c r="AQ281" s="26">
        <v>0</v>
      </c>
      <c r="AR281" s="26">
        <v>0</v>
      </c>
      <c r="AS281" s="26">
        <v>0</v>
      </c>
      <c r="AT281" s="28">
        <v>0</v>
      </c>
      <c r="AU281" s="28">
        <v>5</v>
      </c>
      <c r="AV281" s="28">
        <v>5</v>
      </c>
      <c r="AW281" s="28">
        <v>4</v>
      </c>
      <c r="AX281" s="28">
        <v>4</v>
      </c>
      <c r="AY281" s="29">
        <v>71</v>
      </c>
      <c r="AZ281" s="29">
        <v>11.8</v>
      </c>
      <c r="BA281" s="30">
        <v>141</v>
      </c>
      <c r="BB281" s="29">
        <v>1.3</v>
      </c>
      <c r="BC281" s="29">
        <v>-23.5</v>
      </c>
      <c r="BD281" s="31">
        <v>2.9</v>
      </c>
      <c r="BE281" s="30">
        <v>368</v>
      </c>
      <c r="BF281" s="32">
        <v>74.8</v>
      </c>
      <c r="BG281" s="30">
        <v>79</v>
      </c>
      <c r="BH281" s="30">
        <v>19524</v>
      </c>
      <c r="BI281" s="33">
        <v>4255</v>
      </c>
      <c r="BJ281" s="33">
        <v>390</v>
      </c>
      <c r="BK281" s="33">
        <v>1633</v>
      </c>
      <c r="BL281" s="33">
        <v>94</v>
      </c>
      <c r="BM281" s="33">
        <v>855</v>
      </c>
      <c r="BN281" s="34">
        <v>19</v>
      </c>
      <c r="BO281" s="33">
        <v>65</v>
      </c>
      <c r="BP281" s="33">
        <v>43</v>
      </c>
      <c r="BQ281" s="33">
        <v>-4684</v>
      </c>
      <c r="BR281" s="35">
        <v>5612</v>
      </c>
      <c r="BS281" s="35">
        <v>81</v>
      </c>
      <c r="BT281" s="35">
        <v>91</v>
      </c>
      <c r="BU281" s="36">
        <v>1.6</v>
      </c>
      <c r="BV281" s="36">
        <v>17</v>
      </c>
      <c r="BW281" s="36">
        <v>14.9</v>
      </c>
      <c r="BX281" s="36">
        <v>1.5</v>
      </c>
      <c r="BY281" s="36">
        <v>7.4</v>
      </c>
      <c r="BZ281" s="36">
        <v>62.7</v>
      </c>
      <c r="CA281" s="37">
        <v>65.7</v>
      </c>
      <c r="CB281" s="37">
        <v>13.9</v>
      </c>
      <c r="CC281" s="38">
        <v>130</v>
      </c>
      <c r="CD281" s="38">
        <v>961</v>
      </c>
      <c r="CE281" s="38">
        <v>3</v>
      </c>
      <c r="CF281" s="38">
        <v>68</v>
      </c>
      <c r="CG281" s="38">
        <v>4</v>
      </c>
      <c r="CH281" s="38">
        <v>4611</v>
      </c>
      <c r="CI281" s="37">
        <v>32</v>
      </c>
      <c r="CJ281" s="37">
        <v>2.1</v>
      </c>
      <c r="CK281" s="37">
        <v>0.4</v>
      </c>
      <c r="CL281" s="39" t="s">
        <v>1257</v>
      </c>
    </row>
    <row r="282" spans="1:90">
      <c r="A282" s="42"/>
      <c r="B282" s="21" t="s">
        <v>1279</v>
      </c>
      <c r="C282" s="22" t="s">
        <v>1280</v>
      </c>
      <c r="D282" s="23" t="s">
        <v>139</v>
      </c>
      <c r="E282" s="23" t="s">
        <v>1281</v>
      </c>
      <c r="F282" s="24" t="s">
        <v>1282</v>
      </c>
      <c r="G282" s="23" t="s">
        <v>1283</v>
      </c>
      <c r="H282" s="23" t="s">
        <v>1284</v>
      </c>
      <c r="I282" s="25" t="s">
        <v>1285</v>
      </c>
      <c r="J282" s="26">
        <v>60.598482099999998</v>
      </c>
      <c r="K282" s="27">
        <v>22.083782800000002</v>
      </c>
      <c r="L282" s="26">
        <v>4811</v>
      </c>
      <c r="M282" s="26">
        <v>27.5</v>
      </c>
      <c r="N282" s="26">
        <v>9.6999999999999993</v>
      </c>
      <c r="O282" s="26">
        <v>14.1</v>
      </c>
      <c r="P282" s="26">
        <v>36.6</v>
      </c>
      <c r="Q282" s="26">
        <v>2.9</v>
      </c>
      <c r="R282" s="26">
        <v>9.1999999999999993</v>
      </c>
      <c r="S282" s="26">
        <v>0</v>
      </c>
      <c r="T282" s="26">
        <v>0</v>
      </c>
      <c r="U282" s="26">
        <v>0</v>
      </c>
      <c r="V282" s="26">
        <v>0</v>
      </c>
      <c r="W282" s="26">
        <v>0</v>
      </c>
      <c r="X282" s="26">
        <v>0</v>
      </c>
      <c r="Y282" s="26">
        <v>0</v>
      </c>
      <c r="Z282" s="26">
        <v>0</v>
      </c>
      <c r="AA282" s="26">
        <v>0</v>
      </c>
      <c r="AB282" s="26">
        <v>0</v>
      </c>
      <c r="AC282" s="26">
        <v>0</v>
      </c>
      <c r="AD282" s="26">
        <v>8</v>
      </c>
      <c r="AE282" s="26">
        <v>2</v>
      </c>
      <c r="AF282" s="26">
        <v>4</v>
      </c>
      <c r="AG282" s="26">
        <v>11</v>
      </c>
      <c r="AH282" s="26">
        <v>0</v>
      </c>
      <c r="AI282" s="26">
        <v>2</v>
      </c>
      <c r="AJ282" s="26">
        <v>0</v>
      </c>
      <c r="AK282" s="26">
        <v>0</v>
      </c>
      <c r="AL282" s="26">
        <v>0</v>
      </c>
      <c r="AM282" s="26">
        <v>0</v>
      </c>
      <c r="AN282" s="26">
        <v>0</v>
      </c>
      <c r="AO282" s="26">
        <v>0</v>
      </c>
      <c r="AP282" s="26">
        <v>0</v>
      </c>
      <c r="AQ282" s="26">
        <v>0</v>
      </c>
      <c r="AR282" s="26">
        <v>0</v>
      </c>
      <c r="AS282" s="26">
        <v>0</v>
      </c>
      <c r="AT282" s="28">
        <v>0</v>
      </c>
      <c r="AU282" s="28">
        <v>5</v>
      </c>
      <c r="AV282" s="28">
        <v>3</v>
      </c>
      <c r="AW282" s="28">
        <v>5</v>
      </c>
      <c r="AX282" s="28">
        <v>2</v>
      </c>
      <c r="AY282" s="29">
        <v>75.099999999999994</v>
      </c>
      <c r="AZ282" s="29">
        <v>10.8</v>
      </c>
      <c r="BA282" s="30">
        <v>127</v>
      </c>
      <c r="BB282" s="29">
        <v>-1.1000000000000001</v>
      </c>
      <c r="BC282" s="29">
        <v>-11.5</v>
      </c>
      <c r="BD282" s="31">
        <v>1.3</v>
      </c>
      <c r="BE282" s="30">
        <v>330</v>
      </c>
      <c r="BF282" s="32">
        <v>46.8</v>
      </c>
      <c r="BG282" s="30">
        <v>72</v>
      </c>
      <c r="BH282" s="30">
        <v>15745</v>
      </c>
      <c r="BI282" s="33">
        <v>3524</v>
      </c>
      <c r="BJ282" s="33">
        <v>65</v>
      </c>
      <c r="BK282" s="33">
        <v>2001</v>
      </c>
      <c r="BL282" s="33">
        <v>-68</v>
      </c>
      <c r="BM282" s="33">
        <v>1671</v>
      </c>
      <c r="BN282" s="34">
        <v>21</v>
      </c>
      <c r="BO282" s="33">
        <v>47</v>
      </c>
      <c r="BP282" s="33">
        <v>51</v>
      </c>
      <c r="BQ282" s="33">
        <v>-5097</v>
      </c>
      <c r="BR282" s="35">
        <v>4934</v>
      </c>
      <c r="BS282" s="35">
        <v>80</v>
      </c>
      <c r="BT282" s="35">
        <v>106</v>
      </c>
      <c r="BU282" s="36">
        <v>1.8</v>
      </c>
      <c r="BV282" s="36">
        <v>8</v>
      </c>
      <c r="BW282" s="36">
        <v>15.3</v>
      </c>
      <c r="BX282" s="36">
        <v>0.4</v>
      </c>
      <c r="BY282" s="36">
        <v>4.8</v>
      </c>
      <c r="BZ282" s="36">
        <v>61.8</v>
      </c>
      <c r="CA282" s="37">
        <v>64.900000000000006</v>
      </c>
      <c r="CB282" s="37">
        <v>12.9</v>
      </c>
      <c r="CC282" s="38">
        <v>61</v>
      </c>
      <c r="CD282" s="38">
        <v>1115</v>
      </c>
      <c r="CE282" s="38">
        <v>1</v>
      </c>
      <c r="CF282" s="38">
        <v>50</v>
      </c>
      <c r="CG282" s="38">
        <v>3</v>
      </c>
      <c r="CH282" s="38">
        <v>297</v>
      </c>
      <c r="CI282" s="37">
        <v>35.9</v>
      </c>
      <c r="CJ282" s="37" t="s">
        <v>128</v>
      </c>
      <c r="CK282" s="37">
        <v>-0.6</v>
      </c>
      <c r="CL282" s="39" t="s">
        <v>1286</v>
      </c>
    </row>
    <row r="283" spans="1:90">
      <c r="A283" s="42"/>
      <c r="B283" s="21" t="s">
        <v>1316</v>
      </c>
      <c r="C283" s="22" t="s">
        <v>1316</v>
      </c>
      <c r="D283" s="23" t="s">
        <v>139</v>
      </c>
      <c r="E283" s="23" t="s">
        <v>1317</v>
      </c>
      <c r="F283" s="24" t="s">
        <v>1318</v>
      </c>
      <c r="G283" s="23" t="s">
        <v>1319</v>
      </c>
      <c r="H283" s="23" t="s">
        <v>1320</v>
      </c>
      <c r="I283" s="25" t="s">
        <v>1321</v>
      </c>
      <c r="J283" s="26">
        <v>60.8560625</v>
      </c>
      <c r="K283" s="27">
        <v>22.697256700000001</v>
      </c>
      <c r="L283" s="26">
        <v>1362</v>
      </c>
      <c r="M283" s="26">
        <v>24.6</v>
      </c>
      <c r="N283" s="26">
        <v>5.9</v>
      </c>
      <c r="O283" s="26">
        <v>10.8</v>
      </c>
      <c r="P283" s="26">
        <v>41.6</v>
      </c>
      <c r="Q283" s="26">
        <v>0</v>
      </c>
      <c r="R283" s="26">
        <v>17.2</v>
      </c>
      <c r="S283" s="26">
        <v>0</v>
      </c>
      <c r="T283" s="26">
        <v>0</v>
      </c>
      <c r="U283" s="26">
        <v>0</v>
      </c>
      <c r="V283" s="26">
        <v>0</v>
      </c>
      <c r="W283" s="26">
        <v>0</v>
      </c>
      <c r="X283" s="26">
        <v>0</v>
      </c>
      <c r="Y283" s="26">
        <v>0</v>
      </c>
      <c r="Z283" s="26">
        <v>0</v>
      </c>
      <c r="AA283" s="26">
        <v>0</v>
      </c>
      <c r="AB283" s="26">
        <v>0</v>
      </c>
      <c r="AC283" s="26">
        <v>0</v>
      </c>
      <c r="AD283" s="26">
        <v>4</v>
      </c>
      <c r="AE283" s="26">
        <v>1</v>
      </c>
      <c r="AF283" s="26">
        <v>2</v>
      </c>
      <c r="AG283" s="26">
        <v>7</v>
      </c>
      <c r="AH283" s="26">
        <v>0</v>
      </c>
      <c r="AI283" s="26">
        <v>3</v>
      </c>
      <c r="AJ283" s="26">
        <v>0</v>
      </c>
      <c r="AK283" s="26">
        <v>0</v>
      </c>
      <c r="AL283" s="26">
        <v>0</v>
      </c>
      <c r="AM283" s="26">
        <v>0</v>
      </c>
      <c r="AN283" s="26">
        <v>0</v>
      </c>
      <c r="AO283" s="26">
        <v>0</v>
      </c>
      <c r="AP283" s="26">
        <v>0</v>
      </c>
      <c r="AQ283" s="26">
        <v>0</v>
      </c>
      <c r="AR283" s="26">
        <v>0</v>
      </c>
      <c r="AS283" s="26">
        <v>0</v>
      </c>
      <c r="AT283" s="28">
        <v>0</v>
      </c>
      <c r="AU283" s="28">
        <v>4.5</v>
      </c>
      <c r="AV283" s="28">
        <v>3</v>
      </c>
      <c r="AW283" s="28">
        <v>2</v>
      </c>
      <c r="AX283" s="28">
        <v>2</v>
      </c>
      <c r="AY283" s="29">
        <v>73.7</v>
      </c>
      <c r="AZ283" s="29">
        <v>9.4</v>
      </c>
      <c r="BA283" s="30">
        <v>155</v>
      </c>
      <c r="BB283" s="29">
        <v>-3.7</v>
      </c>
      <c r="BC283" s="29">
        <v>-4</v>
      </c>
      <c r="BD283" s="31">
        <v>1.9</v>
      </c>
      <c r="BE283" s="30">
        <v>249</v>
      </c>
      <c r="BF283" s="32">
        <v>78.400000000000006</v>
      </c>
      <c r="BG283" s="30">
        <v>107</v>
      </c>
      <c r="BH283" s="30">
        <v>12442</v>
      </c>
      <c r="BI283" s="33">
        <v>3051</v>
      </c>
      <c r="BJ283" s="33">
        <v>290</v>
      </c>
      <c r="BK283" s="33">
        <v>2379</v>
      </c>
      <c r="BL283" s="33">
        <v>-81</v>
      </c>
      <c r="BM283" s="33">
        <v>2659</v>
      </c>
      <c r="BN283" s="34">
        <v>19.5</v>
      </c>
      <c r="BO283" s="33">
        <v>52</v>
      </c>
      <c r="BP283" s="33">
        <v>49</v>
      </c>
      <c r="BQ283" s="33">
        <v>-5369</v>
      </c>
      <c r="BR283" s="35">
        <v>12264</v>
      </c>
      <c r="BS283" s="35">
        <v>91</v>
      </c>
      <c r="BT283" s="35">
        <v>137</v>
      </c>
      <c r="BU283" s="36">
        <v>2.1</v>
      </c>
      <c r="BV283" s="36" t="s">
        <v>128</v>
      </c>
      <c r="BW283" s="36" t="s">
        <v>128</v>
      </c>
      <c r="BX283" s="36">
        <v>1.4</v>
      </c>
      <c r="BY283" s="36">
        <v>15.8</v>
      </c>
      <c r="BZ283" s="36">
        <v>77.7</v>
      </c>
      <c r="CA283" s="37">
        <v>69.8</v>
      </c>
      <c r="CB283" s="37">
        <v>28.6</v>
      </c>
      <c r="CC283" s="38">
        <v>90</v>
      </c>
      <c r="CD283" s="38">
        <v>1150</v>
      </c>
      <c r="CE283" s="38">
        <v>0</v>
      </c>
      <c r="CF283" s="38">
        <v>47</v>
      </c>
      <c r="CG283" s="38">
        <v>14</v>
      </c>
      <c r="CH283" s="38">
        <v>99</v>
      </c>
      <c r="CI283" s="37" t="s">
        <v>128</v>
      </c>
      <c r="CJ283" s="37" t="s">
        <v>128</v>
      </c>
      <c r="CK283" s="37">
        <v>-1.5</v>
      </c>
      <c r="CL283" s="39" t="s">
        <v>1322</v>
      </c>
    </row>
    <row r="284" spans="1:90">
      <c r="A284" s="42"/>
      <c r="B284" s="21" t="s">
        <v>1359</v>
      </c>
      <c r="C284" s="22" t="s">
        <v>1360</v>
      </c>
      <c r="D284" s="23" t="s">
        <v>139</v>
      </c>
      <c r="E284" s="23" t="s">
        <v>1361</v>
      </c>
      <c r="F284" s="24" t="s">
        <v>1362</v>
      </c>
      <c r="G284" s="23" t="s">
        <v>1363</v>
      </c>
      <c r="H284" s="23" t="s">
        <v>1364</v>
      </c>
      <c r="I284" s="25" t="s">
        <v>1365</v>
      </c>
      <c r="J284" s="26">
        <v>60.456929299999999</v>
      </c>
      <c r="K284" s="27">
        <v>22.6871884</v>
      </c>
      <c r="L284" s="26">
        <v>10675</v>
      </c>
      <c r="M284" s="26">
        <v>26</v>
      </c>
      <c r="N284" s="26">
        <v>21.1</v>
      </c>
      <c r="O284" s="26">
        <v>7.5</v>
      </c>
      <c r="P284" s="26">
        <v>25</v>
      </c>
      <c r="Q284" s="26">
        <v>7.7</v>
      </c>
      <c r="R284" s="26">
        <v>6.3</v>
      </c>
      <c r="S284" s="26">
        <v>0</v>
      </c>
      <c r="T284" s="26">
        <v>6.5</v>
      </c>
      <c r="U284" s="26">
        <v>0</v>
      </c>
      <c r="V284" s="26">
        <v>0</v>
      </c>
      <c r="W284" s="26">
        <v>0</v>
      </c>
      <c r="X284" s="26">
        <v>0</v>
      </c>
      <c r="Y284" s="26">
        <v>0</v>
      </c>
      <c r="Z284" s="26">
        <v>0</v>
      </c>
      <c r="AA284" s="26">
        <v>0</v>
      </c>
      <c r="AB284" s="26">
        <v>0</v>
      </c>
      <c r="AC284" s="26">
        <v>0</v>
      </c>
      <c r="AD284" s="26">
        <v>10</v>
      </c>
      <c r="AE284" s="26">
        <v>8</v>
      </c>
      <c r="AF284" s="26">
        <v>2</v>
      </c>
      <c r="AG284" s="26">
        <v>9</v>
      </c>
      <c r="AH284" s="26">
        <v>2</v>
      </c>
      <c r="AI284" s="26">
        <v>2</v>
      </c>
      <c r="AJ284" s="26">
        <v>0</v>
      </c>
      <c r="AK284" s="26">
        <v>2</v>
      </c>
      <c r="AL284" s="26">
        <v>0</v>
      </c>
      <c r="AM284" s="26">
        <v>0</v>
      </c>
      <c r="AN284" s="26">
        <v>0</v>
      </c>
      <c r="AO284" s="26">
        <v>0</v>
      </c>
      <c r="AP284" s="26">
        <v>0</v>
      </c>
      <c r="AQ284" s="26">
        <v>0</v>
      </c>
      <c r="AR284" s="26">
        <v>0</v>
      </c>
      <c r="AS284" s="26">
        <v>0</v>
      </c>
      <c r="AT284" s="28">
        <v>0</v>
      </c>
      <c r="AU284" s="28">
        <v>5</v>
      </c>
      <c r="AV284" s="28">
        <v>2</v>
      </c>
      <c r="AW284" s="28">
        <v>4</v>
      </c>
      <c r="AX284" s="28">
        <v>3</v>
      </c>
      <c r="AY284" s="29">
        <v>74.900000000000006</v>
      </c>
      <c r="AZ284" s="29">
        <v>9.4</v>
      </c>
      <c r="BA284" s="30">
        <v>130</v>
      </c>
      <c r="BB284" s="29">
        <v>2.6</v>
      </c>
      <c r="BC284" s="29">
        <v>-11.6</v>
      </c>
      <c r="BD284" s="31">
        <v>5.3</v>
      </c>
      <c r="BE284" s="30">
        <v>357</v>
      </c>
      <c r="BF284" s="32">
        <v>77.400000000000006</v>
      </c>
      <c r="BG284" s="30">
        <v>72</v>
      </c>
      <c r="BH284" s="30">
        <v>17284</v>
      </c>
      <c r="BI284" s="33">
        <v>3809</v>
      </c>
      <c r="BJ284" s="33">
        <v>127</v>
      </c>
      <c r="BK284" s="33">
        <v>4548</v>
      </c>
      <c r="BL284" s="33">
        <v>-713</v>
      </c>
      <c r="BM284" s="33">
        <v>1219</v>
      </c>
      <c r="BN284" s="34">
        <v>20.75</v>
      </c>
      <c r="BO284" s="33">
        <v>32</v>
      </c>
      <c r="BP284" s="33">
        <v>90</v>
      </c>
      <c r="BQ284" s="33">
        <v>-5193</v>
      </c>
      <c r="BR284" s="35">
        <v>7199</v>
      </c>
      <c r="BS284" s="35">
        <v>77</v>
      </c>
      <c r="BT284" s="35">
        <v>102</v>
      </c>
      <c r="BU284" s="36">
        <v>1.4</v>
      </c>
      <c r="BV284" s="36">
        <v>14.4</v>
      </c>
      <c r="BW284" s="36">
        <v>15.7</v>
      </c>
      <c r="BX284" s="36">
        <v>1.5</v>
      </c>
      <c r="BY284" s="36">
        <v>7.5</v>
      </c>
      <c r="BZ284" s="36">
        <v>64.2</v>
      </c>
      <c r="CA284" s="37">
        <v>59.6</v>
      </c>
      <c r="CB284" s="37">
        <v>14.6</v>
      </c>
      <c r="CC284" s="38">
        <v>89</v>
      </c>
      <c r="CD284" s="38">
        <v>971</v>
      </c>
      <c r="CE284" s="38">
        <v>3</v>
      </c>
      <c r="CF284" s="38">
        <v>80</v>
      </c>
      <c r="CG284" s="38">
        <v>4</v>
      </c>
      <c r="CH284" s="38">
        <v>285</v>
      </c>
      <c r="CI284" s="37">
        <v>27.1</v>
      </c>
      <c r="CJ284" s="37">
        <v>2.4</v>
      </c>
      <c r="CK284" s="37">
        <v>0.2</v>
      </c>
      <c r="CL284" s="39" t="s">
        <v>1366</v>
      </c>
    </row>
    <row r="285" spans="1:90">
      <c r="A285" s="42"/>
      <c r="B285" s="21" t="s">
        <v>1374</v>
      </c>
      <c r="C285" s="22" t="s">
        <v>1375</v>
      </c>
      <c r="D285" s="23" t="s">
        <v>139</v>
      </c>
      <c r="E285" s="23" t="s">
        <v>1376</v>
      </c>
      <c r="F285" s="24" t="s">
        <v>1377</v>
      </c>
      <c r="G285" s="23" t="s">
        <v>1378</v>
      </c>
      <c r="H285" s="23" t="s">
        <v>1379</v>
      </c>
      <c r="I285" s="25" t="s">
        <v>1380</v>
      </c>
      <c r="J285" s="26">
        <v>60.3068344</v>
      </c>
      <c r="K285" s="27">
        <v>22.3008214</v>
      </c>
      <c r="L285" s="26">
        <v>15381</v>
      </c>
      <c r="M285" s="26">
        <v>14.3</v>
      </c>
      <c r="N285" s="26">
        <v>20</v>
      </c>
      <c r="O285" s="26">
        <v>5</v>
      </c>
      <c r="P285" s="26">
        <v>2.6</v>
      </c>
      <c r="Q285" s="26">
        <v>7.8</v>
      </c>
      <c r="R285" s="26">
        <v>4.9000000000000004</v>
      </c>
      <c r="S285" s="26">
        <v>44.3</v>
      </c>
      <c r="T285" s="26">
        <v>0.9</v>
      </c>
      <c r="U285" s="26">
        <v>0</v>
      </c>
      <c r="V285" s="26">
        <v>0</v>
      </c>
      <c r="W285" s="26">
        <v>0</v>
      </c>
      <c r="X285" s="26">
        <v>0</v>
      </c>
      <c r="Y285" s="26">
        <v>0</v>
      </c>
      <c r="Z285" s="26">
        <v>0.1</v>
      </c>
      <c r="AA285" s="26">
        <v>0</v>
      </c>
      <c r="AB285" s="26">
        <v>0</v>
      </c>
      <c r="AC285" s="26">
        <v>0</v>
      </c>
      <c r="AD285" s="26">
        <v>6</v>
      </c>
      <c r="AE285" s="26">
        <v>9</v>
      </c>
      <c r="AF285" s="26">
        <v>2</v>
      </c>
      <c r="AG285" s="26">
        <v>1</v>
      </c>
      <c r="AH285" s="26">
        <v>3</v>
      </c>
      <c r="AI285" s="26">
        <v>2</v>
      </c>
      <c r="AJ285" s="26">
        <v>20</v>
      </c>
      <c r="AK285" s="26">
        <v>0</v>
      </c>
      <c r="AL285" s="26">
        <v>0</v>
      </c>
      <c r="AM285" s="26">
        <v>0</v>
      </c>
      <c r="AN285" s="26">
        <v>0</v>
      </c>
      <c r="AO285" s="26">
        <v>0</v>
      </c>
      <c r="AP285" s="26">
        <v>0</v>
      </c>
      <c r="AQ285" s="26">
        <v>0</v>
      </c>
      <c r="AR285" s="26">
        <v>0</v>
      </c>
      <c r="AS285" s="26">
        <v>0</v>
      </c>
      <c r="AT285" s="28">
        <v>0</v>
      </c>
      <c r="AU285" s="28">
        <v>5</v>
      </c>
      <c r="AV285" s="28">
        <v>3</v>
      </c>
      <c r="AW285" s="28">
        <v>4</v>
      </c>
      <c r="AX285" s="28">
        <v>4</v>
      </c>
      <c r="AY285" s="29">
        <v>74.099999999999994</v>
      </c>
      <c r="AZ285" s="29">
        <v>8.4</v>
      </c>
      <c r="BA285" s="30">
        <v>141</v>
      </c>
      <c r="BB285" s="29">
        <v>-0.8</v>
      </c>
      <c r="BC285" s="29">
        <v>-14</v>
      </c>
      <c r="BD285" s="31">
        <v>0.3</v>
      </c>
      <c r="BE285" s="30">
        <v>364</v>
      </c>
      <c r="BF285" s="32">
        <v>81.599999999999994</v>
      </c>
      <c r="BG285" s="30">
        <v>92</v>
      </c>
      <c r="BH285" s="30">
        <v>17586</v>
      </c>
      <c r="BI285" s="33">
        <v>4190</v>
      </c>
      <c r="BJ285" s="33">
        <v>152</v>
      </c>
      <c r="BK285" s="33">
        <v>2718</v>
      </c>
      <c r="BL285" s="33">
        <v>104</v>
      </c>
      <c r="BM285" s="33">
        <v>2015</v>
      </c>
      <c r="BN285" s="34">
        <v>19.75</v>
      </c>
      <c r="BO285" s="33">
        <v>55</v>
      </c>
      <c r="BP285" s="33">
        <v>49</v>
      </c>
      <c r="BQ285" s="33">
        <v>-5684</v>
      </c>
      <c r="BR285" s="35">
        <v>6835</v>
      </c>
      <c r="BS285" s="35">
        <v>96</v>
      </c>
      <c r="BT285" s="35">
        <v>98</v>
      </c>
      <c r="BU285" s="36">
        <v>1.2</v>
      </c>
      <c r="BV285" s="36">
        <v>19.2</v>
      </c>
      <c r="BW285" s="36">
        <v>10.9</v>
      </c>
      <c r="BX285" s="36">
        <v>0.9</v>
      </c>
      <c r="BY285" s="36">
        <v>7.2</v>
      </c>
      <c r="BZ285" s="36">
        <v>69.599999999999994</v>
      </c>
      <c r="CA285" s="37">
        <v>64.7</v>
      </c>
      <c r="CB285" s="37">
        <v>25.9</v>
      </c>
      <c r="CC285" s="38">
        <v>123</v>
      </c>
      <c r="CD285" s="38">
        <v>1119</v>
      </c>
      <c r="CE285" s="38">
        <v>3</v>
      </c>
      <c r="CF285" s="38">
        <v>46</v>
      </c>
      <c r="CG285" s="38">
        <v>5</v>
      </c>
      <c r="CH285" s="38">
        <v>8595</v>
      </c>
      <c r="CI285" s="37">
        <v>31.5</v>
      </c>
      <c r="CJ285" s="37">
        <v>2</v>
      </c>
      <c r="CK285" s="37">
        <v>0</v>
      </c>
      <c r="CL285" s="39" t="s">
        <v>1381</v>
      </c>
    </row>
    <row r="286" spans="1:90">
      <c r="A286" s="42"/>
      <c r="B286" s="21" t="s">
        <v>1600</v>
      </c>
      <c r="C286" s="22" t="s">
        <v>1600</v>
      </c>
      <c r="D286" s="23" t="s">
        <v>139</v>
      </c>
      <c r="E286" s="23" t="s">
        <v>1601</v>
      </c>
      <c r="F286" s="24" t="s">
        <v>1602</v>
      </c>
      <c r="G286" s="23" t="s">
        <v>1603</v>
      </c>
      <c r="H286" s="23" t="s">
        <v>1604</v>
      </c>
      <c r="I286" s="25" t="s">
        <v>1605</v>
      </c>
      <c r="J286" s="26">
        <v>60.719174000000002</v>
      </c>
      <c r="K286" s="27">
        <v>22.603342600000001</v>
      </c>
      <c r="L286" s="26">
        <v>8489</v>
      </c>
      <c r="M286" s="26">
        <v>28.4</v>
      </c>
      <c r="N286" s="26">
        <v>10.9</v>
      </c>
      <c r="O286" s="26">
        <v>9</v>
      </c>
      <c r="P286" s="26">
        <v>38.5</v>
      </c>
      <c r="Q286" s="26">
        <v>1.6</v>
      </c>
      <c r="R286" s="26">
        <v>7.2</v>
      </c>
      <c r="S286" s="26">
        <v>0</v>
      </c>
      <c r="T286" s="26">
        <v>3.8</v>
      </c>
      <c r="U286" s="26">
        <v>0</v>
      </c>
      <c r="V286" s="26">
        <v>0</v>
      </c>
      <c r="W286" s="26">
        <v>0</v>
      </c>
      <c r="X286" s="26">
        <v>0</v>
      </c>
      <c r="Y286" s="26">
        <v>0</v>
      </c>
      <c r="Z286" s="26">
        <v>0</v>
      </c>
      <c r="AA286" s="26">
        <v>0</v>
      </c>
      <c r="AB286" s="26">
        <v>0</v>
      </c>
      <c r="AC286" s="26">
        <v>0.4</v>
      </c>
      <c r="AD286" s="26">
        <v>11</v>
      </c>
      <c r="AE286" s="26">
        <v>4</v>
      </c>
      <c r="AF286" s="26">
        <v>3</v>
      </c>
      <c r="AG286" s="26">
        <v>14</v>
      </c>
      <c r="AH286" s="26">
        <v>0</v>
      </c>
      <c r="AI286" s="26">
        <v>2</v>
      </c>
      <c r="AJ286" s="26">
        <v>0</v>
      </c>
      <c r="AK286" s="26">
        <v>1</v>
      </c>
      <c r="AL286" s="26">
        <v>0</v>
      </c>
      <c r="AM286" s="26">
        <v>0</v>
      </c>
      <c r="AN286" s="26">
        <v>0</v>
      </c>
      <c r="AO286" s="26">
        <v>0</v>
      </c>
      <c r="AP286" s="26">
        <v>0</v>
      </c>
      <c r="AQ286" s="26">
        <v>0</v>
      </c>
      <c r="AR286" s="26">
        <v>0</v>
      </c>
      <c r="AS286" s="26">
        <v>0</v>
      </c>
      <c r="AT286" s="28">
        <v>0</v>
      </c>
      <c r="AU286" s="28">
        <v>4</v>
      </c>
      <c r="AV286" s="28">
        <v>3</v>
      </c>
      <c r="AW286" s="28">
        <v>3</v>
      </c>
      <c r="AX286" s="28">
        <v>3</v>
      </c>
      <c r="AY286" s="29">
        <v>71.5</v>
      </c>
      <c r="AZ286" s="29">
        <v>11.9</v>
      </c>
      <c r="BA286" s="30">
        <v>152</v>
      </c>
      <c r="BB286" s="29">
        <v>-0.1</v>
      </c>
      <c r="BC286" s="29">
        <v>-11</v>
      </c>
      <c r="BD286" s="31">
        <v>4</v>
      </c>
      <c r="BE286" s="30">
        <v>275</v>
      </c>
      <c r="BF286" s="32">
        <v>77.7</v>
      </c>
      <c r="BG286" s="30">
        <v>92</v>
      </c>
      <c r="BH286" s="30">
        <v>13143</v>
      </c>
      <c r="BI286" s="33">
        <v>3088</v>
      </c>
      <c r="BJ286" s="33">
        <v>169</v>
      </c>
      <c r="BK286" s="33">
        <v>1308</v>
      </c>
      <c r="BL286" s="33">
        <v>-64</v>
      </c>
      <c r="BM286" s="33">
        <v>2495</v>
      </c>
      <c r="BN286" s="34">
        <v>21.25</v>
      </c>
      <c r="BO286" s="33">
        <v>57</v>
      </c>
      <c r="BP286" s="33">
        <v>31</v>
      </c>
      <c r="BQ286" s="33">
        <v>-5428</v>
      </c>
      <c r="BR286" s="35">
        <v>7003</v>
      </c>
      <c r="BS286" s="35">
        <v>80</v>
      </c>
      <c r="BT286" s="35">
        <v>110</v>
      </c>
      <c r="BU286" s="36">
        <v>1.9</v>
      </c>
      <c r="BV286" s="36">
        <v>19.600000000000001</v>
      </c>
      <c r="BW286" s="36">
        <v>15</v>
      </c>
      <c r="BX286" s="36">
        <v>0.6</v>
      </c>
      <c r="BY286" s="36">
        <v>13.7</v>
      </c>
      <c r="BZ286" s="36">
        <v>71.3</v>
      </c>
      <c r="CA286" s="37">
        <v>61.6</v>
      </c>
      <c r="CB286" s="37">
        <v>18.3</v>
      </c>
      <c r="CC286" s="38">
        <v>81</v>
      </c>
      <c r="CD286" s="38">
        <v>1051</v>
      </c>
      <c r="CE286" s="38">
        <v>1</v>
      </c>
      <c r="CF286" s="38">
        <v>61</v>
      </c>
      <c r="CG286" s="38">
        <v>4</v>
      </c>
      <c r="CH286" s="38">
        <v>948</v>
      </c>
      <c r="CI286" s="37">
        <v>36</v>
      </c>
      <c r="CJ286" s="37">
        <v>1.4</v>
      </c>
      <c r="CK286" s="37">
        <v>-0.5</v>
      </c>
      <c r="CL286" s="39" t="s">
        <v>1606</v>
      </c>
    </row>
    <row r="287" spans="1:90">
      <c r="A287" s="42"/>
      <c r="B287" s="21" t="s">
        <v>1586</v>
      </c>
      <c r="C287" s="22" t="s">
        <v>1586</v>
      </c>
      <c r="D287" s="23" t="s">
        <v>139</v>
      </c>
      <c r="E287" s="23" t="s">
        <v>1587</v>
      </c>
      <c r="F287" s="24" t="s">
        <v>1588</v>
      </c>
      <c r="G287" s="23" t="s">
        <v>1589</v>
      </c>
      <c r="H287" s="23" t="s">
        <v>1590</v>
      </c>
      <c r="I287" s="25" t="s">
        <v>1591</v>
      </c>
      <c r="J287" s="26">
        <v>60.950062299999999</v>
      </c>
      <c r="K287" s="27">
        <v>21.442446</v>
      </c>
      <c r="L287" s="26">
        <v>2073</v>
      </c>
      <c r="M287" s="26">
        <v>31.3</v>
      </c>
      <c r="N287" s="26">
        <v>11.2</v>
      </c>
      <c r="O287" s="26">
        <v>6.7</v>
      </c>
      <c r="P287" s="26">
        <v>27.6</v>
      </c>
      <c r="Q287" s="26">
        <v>0</v>
      </c>
      <c r="R287" s="26">
        <v>0</v>
      </c>
      <c r="S287" s="26">
        <v>0</v>
      </c>
      <c r="T287" s="26">
        <v>0</v>
      </c>
      <c r="U287" s="26">
        <v>0</v>
      </c>
      <c r="V287" s="26">
        <v>0</v>
      </c>
      <c r="W287" s="26">
        <v>0</v>
      </c>
      <c r="X287" s="26">
        <v>0</v>
      </c>
      <c r="Y287" s="26">
        <v>0</v>
      </c>
      <c r="Z287" s="26">
        <v>0</v>
      </c>
      <c r="AA287" s="26">
        <v>0</v>
      </c>
      <c r="AB287" s="26">
        <v>0</v>
      </c>
      <c r="AC287" s="26">
        <v>23.2</v>
      </c>
      <c r="AD287" s="26">
        <v>8</v>
      </c>
      <c r="AE287" s="26">
        <v>2</v>
      </c>
      <c r="AF287" s="26">
        <v>1</v>
      </c>
      <c r="AG287" s="26">
        <v>5</v>
      </c>
      <c r="AH287" s="26">
        <v>0</v>
      </c>
      <c r="AI287" s="26">
        <v>0</v>
      </c>
      <c r="AJ287" s="26">
        <v>0</v>
      </c>
      <c r="AK287" s="26">
        <v>0</v>
      </c>
      <c r="AL287" s="26">
        <v>0</v>
      </c>
      <c r="AM287" s="26">
        <v>0</v>
      </c>
      <c r="AN287" s="26">
        <v>0</v>
      </c>
      <c r="AO287" s="26">
        <v>0</v>
      </c>
      <c r="AP287" s="26">
        <v>0</v>
      </c>
      <c r="AQ287" s="26">
        <v>0</v>
      </c>
      <c r="AR287" s="26">
        <v>0</v>
      </c>
      <c r="AS287" s="26">
        <v>0</v>
      </c>
      <c r="AT287" s="28">
        <v>5</v>
      </c>
      <c r="AU287" s="28">
        <v>3</v>
      </c>
      <c r="AV287" s="28">
        <v>4</v>
      </c>
      <c r="AW287" s="28">
        <v>5</v>
      </c>
      <c r="AX287" s="28">
        <v>2</v>
      </c>
      <c r="AY287" s="29">
        <v>73.5</v>
      </c>
      <c r="AZ287" s="29">
        <v>11.8</v>
      </c>
      <c r="BA287" s="30">
        <v>143</v>
      </c>
      <c r="BB287" s="29">
        <v>-7.3</v>
      </c>
      <c r="BC287" s="29">
        <v>-21</v>
      </c>
      <c r="BD287" s="31">
        <v>-10.1</v>
      </c>
      <c r="BE287" s="30">
        <v>274</v>
      </c>
      <c r="BF287" s="32">
        <v>59.6</v>
      </c>
      <c r="BG287" s="30">
        <v>71</v>
      </c>
      <c r="BH287" s="30">
        <v>15727</v>
      </c>
      <c r="BI287" s="33">
        <v>3731</v>
      </c>
      <c r="BJ287" s="33">
        <v>114</v>
      </c>
      <c r="BK287" s="33">
        <v>1166</v>
      </c>
      <c r="BL287" s="33">
        <v>-570</v>
      </c>
      <c r="BM287" s="33">
        <v>1593</v>
      </c>
      <c r="BN287" s="34">
        <v>21.75</v>
      </c>
      <c r="BO287" s="33">
        <v>62</v>
      </c>
      <c r="BP287" s="33">
        <v>35</v>
      </c>
      <c r="BQ287" s="33">
        <v>-5102</v>
      </c>
      <c r="BR287" s="35">
        <v>6058</v>
      </c>
      <c r="BS287" s="35">
        <v>56</v>
      </c>
      <c r="BT287" s="35">
        <v>72</v>
      </c>
      <c r="BU287" s="36">
        <v>2</v>
      </c>
      <c r="BV287" s="36" t="s">
        <v>128</v>
      </c>
      <c r="BW287" s="36" t="s">
        <v>128</v>
      </c>
      <c r="BX287" s="36">
        <v>0.5</v>
      </c>
      <c r="BY287" s="36">
        <v>4.4000000000000004</v>
      </c>
      <c r="BZ287" s="36">
        <v>71.3</v>
      </c>
      <c r="CA287" s="37">
        <v>67.099999999999994</v>
      </c>
      <c r="CB287" s="37">
        <v>20.3</v>
      </c>
      <c r="CC287" s="38">
        <v>52</v>
      </c>
      <c r="CD287" s="38">
        <v>1204</v>
      </c>
      <c r="CE287" s="38">
        <v>0</v>
      </c>
      <c r="CF287" s="38">
        <v>54</v>
      </c>
      <c r="CG287" s="38">
        <v>2</v>
      </c>
      <c r="CH287" s="38">
        <v>1010</v>
      </c>
      <c r="CI287" s="37" t="s">
        <v>128</v>
      </c>
      <c r="CJ287" s="37" t="s">
        <v>128</v>
      </c>
      <c r="CK287" s="37">
        <v>-1.3</v>
      </c>
      <c r="CL287" s="39" t="s">
        <v>1592</v>
      </c>
    </row>
    <row r="288" spans="1:90">
      <c r="A288" s="42"/>
      <c r="B288" s="21" t="s">
        <v>1623</v>
      </c>
      <c r="C288" s="22" t="s">
        <v>1624</v>
      </c>
      <c r="D288" s="23" t="s">
        <v>139</v>
      </c>
      <c r="E288" s="23" t="s">
        <v>1625</v>
      </c>
      <c r="F288" s="24" t="s">
        <v>1626</v>
      </c>
      <c r="G288" s="23" t="s">
        <v>1627</v>
      </c>
      <c r="H288" s="23" t="s">
        <v>1628</v>
      </c>
      <c r="I288" s="25" t="s">
        <v>1629</v>
      </c>
      <c r="J288" s="26">
        <v>60.4853655</v>
      </c>
      <c r="K288" s="27">
        <v>22.172128600000001</v>
      </c>
      <c r="L288" s="26">
        <v>24299</v>
      </c>
      <c r="M288" s="26">
        <v>28.9</v>
      </c>
      <c r="N288" s="26">
        <v>26.6</v>
      </c>
      <c r="O288" s="26">
        <v>12.5</v>
      </c>
      <c r="P288" s="26">
        <v>7.1</v>
      </c>
      <c r="Q288" s="26">
        <v>4.2</v>
      </c>
      <c r="R288" s="26">
        <v>15.1</v>
      </c>
      <c r="S288" s="26">
        <v>1</v>
      </c>
      <c r="T288" s="26">
        <v>2.7</v>
      </c>
      <c r="U288" s="26">
        <v>0</v>
      </c>
      <c r="V288" s="26">
        <v>0</v>
      </c>
      <c r="W288" s="26">
        <v>0</v>
      </c>
      <c r="X288" s="26">
        <v>0</v>
      </c>
      <c r="Y288" s="26">
        <v>0</v>
      </c>
      <c r="Z288" s="26">
        <v>0</v>
      </c>
      <c r="AA288" s="26">
        <v>0.2</v>
      </c>
      <c r="AB288" s="26">
        <v>0</v>
      </c>
      <c r="AC288" s="26">
        <v>1.7</v>
      </c>
      <c r="AD288" s="26">
        <v>14</v>
      </c>
      <c r="AE288" s="26">
        <v>12</v>
      </c>
      <c r="AF288" s="26">
        <v>5</v>
      </c>
      <c r="AG288" s="26">
        <v>3</v>
      </c>
      <c r="AH288" s="26">
        <v>1</v>
      </c>
      <c r="AI288" s="26">
        <v>7</v>
      </c>
      <c r="AJ288" s="26">
        <v>0</v>
      </c>
      <c r="AK288" s="26">
        <v>1</v>
      </c>
      <c r="AL288" s="26">
        <v>0</v>
      </c>
      <c r="AM288" s="26">
        <v>0</v>
      </c>
      <c r="AN288" s="26">
        <v>0</v>
      </c>
      <c r="AO288" s="26">
        <v>0</v>
      </c>
      <c r="AP288" s="26">
        <v>0</v>
      </c>
      <c r="AQ288" s="26">
        <v>0</v>
      </c>
      <c r="AR288" s="26">
        <v>0</v>
      </c>
      <c r="AS288" s="26">
        <v>0</v>
      </c>
      <c r="AT288" s="28">
        <v>0</v>
      </c>
      <c r="AU288" s="28">
        <v>4</v>
      </c>
      <c r="AV288" s="28">
        <v>3</v>
      </c>
      <c r="AW288" s="28">
        <v>4</v>
      </c>
      <c r="AX288" s="28">
        <v>3</v>
      </c>
      <c r="AY288" s="29">
        <v>68.900000000000006</v>
      </c>
      <c r="AZ288" s="29">
        <v>13.5</v>
      </c>
      <c r="BA288" s="30">
        <v>141</v>
      </c>
      <c r="BB288" s="29">
        <v>-0.5</v>
      </c>
      <c r="BC288" s="29">
        <v>-18.3</v>
      </c>
      <c r="BD288" s="31">
        <v>1.8</v>
      </c>
      <c r="BE288" s="30">
        <v>336</v>
      </c>
      <c r="BF288" s="32">
        <v>93.7</v>
      </c>
      <c r="BG288" s="30">
        <v>63</v>
      </c>
      <c r="BH288" s="30">
        <v>17680</v>
      </c>
      <c r="BI288" s="33">
        <v>4047</v>
      </c>
      <c r="BJ288" s="33">
        <v>243</v>
      </c>
      <c r="BK288" s="33">
        <v>2275</v>
      </c>
      <c r="BL288" s="33">
        <v>-154</v>
      </c>
      <c r="BM288" s="33">
        <v>1169</v>
      </c>
      <c r="BN288" s="34">
        <v>19.75</v>
      </c>
      <c r="BO288" s="33">
        <v>54</v>
      </c>
      <c r="BP288" s="33">
        <v>47</v>
      </c>
      <c r="BQ288" s="33">
        <v>-4860</v>
      </c>
      <c r="BR288" s="35">
        <v>6369</v>
      </c>
      <c r="BS288" s="35">
        <v>107</v>
      </c>
      <c r="BT288" s="35">
        <v>73</v>
      </c>
      <c r="BU288" s="36">
        <v>1.6</v>
      </c>
      <c r="BV288" s="36">
        <v>18.2</v>
      </c>
      <c r="BW288" s="36">
        <v>10.3</v>
      </c>
      <c r="BX288" s="36">
        <v>3.2</v>
      </c>
      <c r="BY288" s="36">
        <v>10.4</v>
      </c>
      <c r="BZ288" s="36">
        <v>58.1</v>
      </c>
      <c r="CA288" s="37">
        <v>54.4</v>
      </c>
      <c r="CB288" s="37">
        <v>10.9</v>
      </c>
      <c r="CC288" s="38">
        <v>77</v>
      </c>
      <c r="CD288" s="38">
        <v>845</v>
      </c>
      <c r="CE288" s="38">
        <v>2</v>
      </c>
      <c r="CF288" s="38">
        <v>138</v>
      </c>
      <c r="CG288" s="38">
        <v>6</v>
      </c>
      <c r="CH288" s="38">
        <v>65</v>
      </c>
      <c r="CI288" s="37">
        <v>30.6</v>
      </c>
      <c r="CJ288" s="37">
        <v>1.7</v>
      </c>
      <c r="CK288" s="37">
        <v>-0.6</v>
      </c>
      <c r="CL288" s="39" t="s">
        <v>1630</v>
      </c>
    </row>
    <row r="289" spans="1:90">
      <c r="A289" s="42"/>
      <c r="B289" s="21" t="s">
        <v>1716</v>
      </c>
      <c r="C289" s="22" t="s">
        <v>1716</v>
      </c>
      <c r="D289" s="23" t="s">
        <v>139</v>
      </c>
      <c r="E289" s="23" t="s">
        <v>1717</v>
      </c>
      <c r="F289" s="24" t="s">
        <v>1718</v>
      </c>
      <c r="G289" s="23" t="s">
        <v>1719</v>
      </c>
      <c r="H289" s="23" t="s">
        <v>1720</v>
      </c>
      <c r="I289" s="25" t="s">
        <v>1721</v>
      </c>
      <c r="J289" s="26">
        <v>60.540797900000001</v>
      </c>
      <c r="K289" s="27">
        <v>22.2202895</v>
      </c>
      <c r="L289" s="26">
        <v>6134</v>
      </c>
      <c r="M289" s="26">
        <v>30.5</v>
      </c>
      <c r="N289" s="26">
        <v>22.4</v>
      </c>
      <c r="O289" s="26">
        <v>6.5</v>
      </c>
      <c r="P289" s="26">
        <v>27.7</v>
      </c>
      <c r="Q289" s="26">
        <v>5.3</v>
      </c>
      <c r="R289" s="26">
        <v>6.6</v>
      </c>
      <c r="S289" s="26">
        <v>0</v>
      </c>
      <c r="T289" s="26">
        <v>0.7</v>
      </c>
      <c r="U289" s="26">
        <v>0</v>
      </c>
      <c r="V289" s="26">
        <v>0.4</v>
      </c>
      <c r="W289" s="26">
        <v>0</v>
      </c>
      <c r="X289" s="26">
        <v>0</v>
      </c>
      <c r="Y289" s="26">
        <v>0</v>
      </c>
      <c r="Z289" s="26">
        <v>0</v>
      </c>
      <c r="AA289" s="26">
        <v>0</v>
      </c>
      <c r="AB289" s="26">
        <v>0</v>
      </c>
      <c r="AC289" s="26">
        <v>0</v>
      </c>
      <c r="AD289" s="26">
        <v>9</v>
      </c>
      <c r="AE289" s="26">
        <v>6</v>
      </c>
      <c r="AF289" s="26">
        <v>1</v>
      </c>
      <c r="AG289" s="26">
        <v>8</v>
      </c>
      <c r="AH289" s="26">
        <v>1</v>
      </c>
      <c r="AI289" s="26">
        <v>2</v>
      </c>
      <c r="AJ289" s="26">
        <v>0</v>
      </c>
      <c r="AK289" s="26">
        <v>0</v>
      </c>
      <c r="AL289" s="26">
        <v>0</v>
      </c>
      <c r="AM289" s="26">
        <v>0</v>
      </c>
      <c r="AN289" s="26">
        <v>0</v>
      </c>
      <c r="AO289" s="26">
        <v>0</v>
      </c>
      <c r="AP289" s="26">
        <v>0</v>
      </c>
      <c r="AQ289" s="26">
        <v>0</v>
      </c>
      <c r="AR289" s="26">
        <v>0</v>
      </c>
      <c r="AS289" s="26">
        <v>0</v>
      </c>
      <c r="AT289" s="28">
        <v>0</v>
      </c>
      <c r="AU289" s="28">
        <v>5</v>
      </c>
      <c r="AV289" s="28">
        <v>4</v>
      </c>
      <c r="AW289" s="28">
        <v>5</v>
      </c>
      <c r="AX289" s="28">
        <v>4</v>
      </c>
      <c r="AY289" s="29">
        <v>77.3</v>
      </c>
      <c r="AZ289" s="29">
        <v>8.9</v>
      </c>
      <c r="BA289" s="30">
        <v>121</v>
      </c>
      <c r="BB289" s="29">
        <v>5.5</v>
      </c>
      <c r="BC289" s="29">
        <v>-16.100000000000001</v>
      </c>
      <c r="BD289" s="31">
        <v>7.7</v>
      </c>
      <c r="BE289" s="30">
        <v>360</v>
      </c>
      <c r="BF289" s="32">
        <v>61.7</v>
      </c>
      <c r="BG289" s="30">
        <v>81</v>
      </c>
      <c r="BH289" s="30">
        <v>17388</v>
      </c>
      <c r="BI289" s="33">
        <v>3608</v>
      </c>
      <c r="BJ289" s="33">
        <v>143</v>
      </c>
      <c r="BK289" s="33">
        <v>1637</v>
      </c>
      <c r="BL289" s="33">
        <v>-15</v>
      </c>
      <c r="BM289" s="33">
        <v>841</v>
      </c>
      <c r="BN289" s="34">
        <v>19.75</v>
      </c>
      <c r="BO289" s="33">
        <v>66</v>
      </c>
      <c r="BP289" s="33">
        <v>44</v>
      </c>
      <c r="BQ289" s="33">
        <v>-4305</v>
      </c>
      <c r="BR289" s="35">
        <v>3922</v>
      </c>
      <c r="BS289" s="35">
        <v>56</v>
      </c>
      <c r="BT289" s="35">
        <v>58</v>
      </c>
      <c r="BU289" s="36">
        <v>1.7</v>
      </c>
      <c r="BV289" s="36">
        <v>17.3</v>
      </c>
      <c r="BW289" s="36">
        <v>11.4</v>
      </c>
      <c r="BX289" s="36">
        <v>0.2</v>
      </c>
      <c r="BY289" s="36">
        <v>4.5999999999999996</v>
      </c>
      <c r="BZ289" s="36">
        <v>58.1</v>
      </c>
      <c r="CA289" s="37">
        <v>66.5</v>
      </c>
      <c r="CB289" s="37">
        <v>13.9</v>
      </c>
      <c r="CC289" s="38">
        <v>71</v>
      </c>
      <c r="CD289" s="38">
        <v>1101</v>
      </c>
      <c r="CE289" s="38">
        <v>0</v>
      </c>
      <c r="CF289" s="38">
        <v>47</v>
      </c>
      <c r="CG289" s="38">
        <v>1</v>
      </c>
      <c r="CH289" s="38">
        <v>168</v>
      </c>
      <c r="CI289" s="37">
        <v>31</v>
      </c>
      <c r="CJ289" s="37">
        <v>1.3</v>
      </c>
      <c r="CK289" s="37">
        <v>0.2</v>
      </c>
      <c r="CL289" s="39" t="s">
        <v>1722</v>
      </c>
    </row>
    <row r="290" spans="1:90">
      <c r="A290" s="42"/>
      <c r="B290" s="21" t="s">
        <v>1744</v>
      </c>
      <c r="C290" s="22" t="s">
        <v>1744</v>
      </c>
      <c r="D290" s="23" t="s">
        <v>139</v>
      </c>
      <c r="E290" s="23" t="s">
        <v>1745</v>
      </c>
      <c r="F290" s="24" t="s">
        <v>1746</v>
      </c>
      <c r="G290" s="23" t="s">
        <v>1747</v>
      </c>
      <c r="H290" s="23" t="s">
        <v>1748</v>
      </c>
      <c r="I290" s="25" t="s">
        <v>1749</v>
      </c>
      <c r="J290" s="26">
        <v>60.3870808</v>
      </c>
      <c r="K290" s="27">
        <v>23.123334100000001</v>
      </c>
      <c r="L290" s="26">
        <v>53491</v>
      </c>
      <c r="M290" s="26">
        <v>27.8</v>
      </c>
      <c r="N290" s="26">
        <v>22.9</v>
      </c>
      <c r="O290" s="26">
        <v>13.4</v>
      </c>
      <c r="P290" s="26">
        <v>22.3</v>
      </c>
      <c r="Q290" s="26">
        <v>5.9</v>
      </c>
      <c r="R290" s="26">
        <v>4.0999999999999996</v>
      </c>
      <c r="S290" s="26">
        <v>0.3</v>
      </c>
      <c r="T290" s="26">
        <v>3.2</v>
      </c>
      <c r="U290" s="26">
        <v>0</v>
      </c>
      <c r="V290" s="26">
        <v>0</v>
      </c>
      <c r="W290" s="26">
        <v>0</v>
      </c>
      <c r="X290" s="26">
        <v>0</v>
      </c>
      <c r="Y290" s="26">
        <v>0</v>
      </c>
      <c r="Z290" s="26">
        <v>0</v>
      </c>
      <c r="AA290" s="26">
        <v>0</v>
      </c>
      <c r="AB290" s="26">
        <v>0.1</v>
      </c>
      <c r="AC290" s="26">
        <v>0</v>
      </c>
      <c r="AD290" s="26">
        <v>14</v>
      </c>
      <c r="AE290" s="26">
        <v>12</v>
      </c>
      <c r="AF290" s="26">
        <v>7</v>
      </c>
      <c r="AG290" s="26">
        <v>12</v>
      </c>
      <c r="AH290" s="26">
        <v>3</v>
      </c>
      <c r="AI290" s="26">
        <v>2</v>
      </c>
      <c r="AJ290" s="26">
        <v>0</v>
      </c>
      <c r="AK290" s="26">
        <v>1</v>
      </c>
      <c r="AL290" s="26">
        <v>0</v>
      </c>
      <c r="AM290" s="26">
        <v>0</v>
      </c>
      <c r="AN290" s="26">
        <v>0</v>
      </c>
      <c r="AO290" s="26">
        <v>0</v>
      </c>
      <c r="AP290" s="26">
        <v>0</v>
      </c>
      <c r="AQ290" s="26">
        <v>0</v>
      </c>
      <c r="AR290" s="26">
        <v>0</v>
      </c>
      <c r="AS290" s="26">
        <v>0</v>
      </c>
      <c r="AT290" s="28">
        <v>0</v>
      </c>
      <c r="AU290" s="28">
        <v>3</v>
      </c>
      <c r="AV290" s="28">
        <v>4</v>
      </c>
      <c r="AW290" s="28">
        <v>4</v>
      </c>
      <c r="AX290" s="28">
        <v>3</v>
      </c>
      <c r="AY290" s="29">
        <v>64.900000000000006</v>
      </c>
      <c r="AZ290" s="29">
        <v>18.600000000000001</v>
      </c>
      <c r="BA290" s="30">
        <v>168</v>
      </c>
      <c r="BB290" s="29">
        <v>-3.2</v>
      </c>
      <c r="BC290" s="29">
        <v>-17.8</v>
      </c>
      <c r="BD290" s="31">
        <v>-3.6</v>
      </c>
      <c r="BE290" s="30">
        <v>303</v>
      </c>
      <c r="BF290" s="32">
        <v>94.2</v>
      </c>
      <c r="BG290" s="30">
        <v>75</v>
      </c>
      <c r="BH290" s="30">
        <v>15202</v>
      </c>
      <c r="BI290" s="33">
        <v>3609</v>
      </c>
      <c r="BJ290" s="33">
        <v>198</v>
      </c>
      <c r="BK290" s="33">
        <v>2052</v>
      </c>
      <c r="BL290" s="33">
        <v>353</v>
      </c>
      <c r="BM290" s="33">
        <v>1916</v>
      </c>
      <c r="BN290" s="34">
        <v>20.75</v>
      </c>
      <c r="BO290" s="33">
        <v>62</v>
      </c>
      <c r="BP290" s="33">
        <v>44</v>
      </c>
      <c r="BQ290" s="33">
        <v>-5194</v>
      </c>
      <c r="BR290" s="35">
        <v>6301</v>
      </c>
      <c r="BS290" s="35">
        <v>103</v>
      </c>
      <c r="BT290" s="35">
        <v>84</v>
      </c>
      <c r="BU290" s="36">
        <v>1.6</v>
      </c>
      <c r="BV290" s="36">
        <v>17.899999999999999</v>
      </c>
      <c r="BW290" s="36">
        <v>11.4</v>
      </c>
      <c r="BX290" s="36">
        <v>1.7</v>
      </c>
      <c r="BY290" s="36">
        <v>9.6</v>
      </c>
      <c r="BZ290" s="36">
        <v>65.8</v>
      </c>
      <c r="CA290" s="37">
        <v>58.1</v>
      </c>
      <c r="CB290" s="37">
        <v>18.399999999999999</v>
      </c>
      <c r="CC290" s="38">
        <v>104</v>
      </c>
      <c r="CD290" s="38">
        <v>877</v>
      </c>
      <c r="CE290" s="38">
        <v>4</v>
      </c>
      <c r="CF290" s="38">
        <v>112</v>
      </c>
      <c r="CG290" s="38">
        <v>5</v>
      </c>
      <c r="CH290" s="38">
        <v>7191</v>
      </c>
      <c r="CI290" s="37">
        <v>31</v>
      </c>
      <c r="CJ290" s="37">
        <v>1.8</v>
      </c>
      <c r="CK290" s="37">
        <v>-0.5</v>
      </c>
      <c r="CL290" s="39" t="s">
        <v>1750</v>
      </c>
    </row>
    <row r="291" spans="1:90">
      <c r="A291" s="42"/>
      <c r="B291" s="21" t="s">
        <v>1758</v>
      </c>
      <c r="C291" s="22" t="s">
        <v>1758</v>
      </c>
      <c r="D291" s="23" t="s">
        <v>139</v>
      </c>
      <c r="E291" s="23" t="s">
        <v>1759</v>
      </c>
      <c r="F291" s="24" t="s">
        <v>1760</v>
      </c>
      <c r="G291" s="23" t="s">
        <v>1761</v>
      </c>
      <c r="H291" s="23" t="s">
        <v>1762</v>
      </c>
      <c r="I291" s="25" t="s">
        <v>1763</v>
      </c>
      <c r="J291" s="26">
        <v>60.343318699999998</v>
      </c>
      <c r="K291" s="27">
        <v>22.693726300000002</v>
      </c>
      <c r="L291" s="26">
        <v>3035</v>
      </c>
      <c r="M291" s="26">
        <v>18.8</v>
      </c>
      <c r="N291" s="26">
        <v>13.9</v>
      </c>
      <c r="O291" s="26">
        <v>9.6999999999999993</v>
      </c>
      <c r="P291" s="26">
        <v>45</v>
      </c>
      <c r="Q291" s="26">
        <v>4.4000000000000004</v>
      </c>
      <c r="R291" s="26">
        <v>0</v>
      </c>
      <c r="S291" s="26">
        <v>0</v>
      </c>
      <c r="T291" s="26">
        <v>7.1</v>
      </c>
      <c r="U291" s="26">
        <v>0</v>
      </c>
      <c r="V291" s="26">
        <v>0</v>
      </c>
      <c r="W291" s="26">
        <v>0</v>
      </c>
      <c r="X291" s="26">
        <v>0</v>
      </c>
      <c r="Y291" s="26">
        <v>0</v>
      </c>
      <c r="Z291" s="26">
        <v>1.2</v>
      </c>
      <c r="AA291" s="26">
        <v>0</v>
      </c>
      <c r="AB291" s="26">
        <v>0</v>
      </c>
      <c r="AC291" s="26">
        <v>0</v>
      </c>
      <c r="AD291" s="26">
        <v>4</v>
      </c>
      <c r="AE291" s="26">
        <v>3</v>
      </c>
      <c r="AF291" s="26">
        <v>2</v>
      </c>
      <c r="AG291" s="26">
        <v>10</v>
      </c>
      <c r="AH291" s="26">
        <v>1</v>
      </c>
      <c r="AI291" s="26">
        <v>0</v>
      </c>
      <c r="AJ291" s="26">
        <v>0</v>
      </c>
      <c r="AK291" s="26">
        <v>1</v>
      </c>
      <c r="AL291" s="26">
        <v>0</v>
      </c>
      <c r="AM291" s="26">
        <v>0</v>
      </c>
      <c r="AN291" s="26">
        <v>0</v>
      </c>
      <c r="AO291" s="26">
        <v>0</v>
      </c>
      <c r="AP291" s="26">
        <v>0</v>
      </c>
      <c r="AQ291" s="26">
        <v>0</v>
      </c>
      <c r="AR291" s="26">
        <v>0</v>
      </c>
      <c r="AS291" s="26">
        <v>0</v>
      </c>
      <c r="AT291" s="28">
        <v>0</v>
      </c>
      <c r="AU291" s="28">
        <v>4.5</v>
      </c>
      <c r="AV291" s="28">
        <v>3</v>
      </c>
      <c r="AW291" s="28">
        <v>3.5</v>
      </c>
      <c r="AX291" s="28">
        <v>2</v>
      </c>
      <c r="AY291" s="29">
        <v>71.7</v>
      </c>
      <c r="AZ291" s="29">
        <v>10.5</v>
      </c>
      <c r="BA291" s="30">
        <v>140</v>
      </c>
      <c r="BB291" s="29">
        <v>-0.3</v>
      </c>
      <c r="BC291" s="29">
        <v>-20.2</v>
      </c>
      <c r="BD291" s="31">
        <v>0.5</v>
      </c>
      <c r="BE291" s="30">
        <v>326</v>
      </c>
      <c r="BF291" s="32">
        <v>58.3</v>
      </c>
      <c r="BG291" s="30">
        <v>90</v>
      </c>
      <c r="BH291" s="30">
        <v>15026</v>
      </c>
      <c r="BI291" s="33">
        <v>3489</v>
      </c>
      <c r="BJ291" s="33">
        <v>126</v>
      </c>
      <c r="BK291" s="33">
        <v>2616</v>
      </c>
      <c r="BL291" s="33">
        <v>-238</v>
      </c>
      <c r="BM291" s="33">
        <v>1613</v>
      </c>
      <c r="BN291" s="34">
        <v>21.5</v>
      </c>
      <c r="BO291" s="33">
        <v>49</v>
      </c>
      <c r="BP291" s="33">
        <v>57</v>
      </c>
      <c r="BQ291" s="33">
        <v>-5167</v>
      </c>
      <c r="BR291" s="35">
        <v>7684</v>
      </c>
      <c r="BS291" s="35">
        <v>73</v>
      </c>
      <c r="BT291" s="35">
        <v>80</v>
      </c>
      <c r="BU291" s="36">
        <v>1.9</v>
      </c>
      <c r="BV291" s="36" t="s">
        <v>128</v>
      </c>
      <c r="BW291" s="36" t="s">
        <v>128</v>
      </c>
      <c r="BX291" s="36" t="s">
        <v>128</v>
      </c>
      <c r="BY291" s="36">
        <v>11.8</v>
      </c>
      <c r="BZ291" s="36">
        <v>65.2</v>
      </c>
      <c r="CA291" s="37">
        <v>68.3</v>
      </c>
      <c r="CB291" s="37">
        <v>16.5</v>
      </c>
      <c r="CC291" s="38">
        <v>68</v>
      </c>
      <c r="CD291" s="38">
        <v>1044</v>
      </c>
      <c r="CE291" s="38">
        <v>0</v>
      </c>
      <c r="CF291" s="38">
        <v>15</v>
      </c>
      <c r="CG291" s="38">
        <v>6</v>
      </c>
      <c r="CH291" s="38">
        <v>1385</v>
      </c>
      <c r="CI291" s="37" t="s">
        <v>128</v>
      </c>
      <c r="CJ291" s="37" t="s">
        <v>128</v>
      </c>
      <c r="CK291" s="37">
        <v>0.2</v>
      </c>
      <c r="CL291" s="39" t="s">
        <v>1764</v>
      </c>
    </row>
    <row r="292" spans="1:90">
      <c r="A292" s="42"/>
      <c r="B292" s="21" t="s">
        <v>1866</v>
      </c>
      <c r="C292" s="22" t="s">
        <v>1866</v>
      </c>
      <c r="D292" s="23" t="s">
        <v>139</v>
      </c>
      <c r="E292" s="23" t="s">
        <v>1867</v>
      </c>
      <c r="F292" s="24" t="s">
        <v>1868</v>
      </c>
      <c r="G292" s="23" t="s">
        <v>1869</v>
      </c>
      <c r="H292" s="23" t="s">
        <v>1870</v>
      </c>
      <c r="I292" s="25" t="s">
        <v>1871</v>
      </c>
      <c r="J292" s="26">
        <v>60.630974299999998</v>
      </c>
      <c r="K292" s="27">
        <v>23.512800500000001</v>
      </c>
      <c r="L292" s="26">
        <v>9021</v>
      </c>
      <c r="M292" s="26">
        <v>19.399999999999999</v>
      </c>
      <c r="N292" s="26">
        <v>18.100000000000001</v>
      </c>
      <c r="O292" s="26">
        <v>13.1</v>
      </c>
      <c r="P292" s="26">
        <v>42.7</v>
      </c>
      <c r="Q292" s="26">
        <v>1.4</v>
      </c>
      <c r="R292" s="26">
        <v>3.7</v>
      </c>
      <c r="S292" s="26">
        <v>0</v>
      </c>
      <c r="T292" s="26">
        <v>1.5</v>
      </c>
      <c r="U292" s="26">
        <v>0</v>
      </c>
      <c r="V292" s="26">
        <v>0</v>
      </c>
      <c r="W292" s="26">
        <v>0</v>
      </c>
      <c r="X292" s="26">
        <v>0</v>
      </c>
      <c r="Y292" s="26">
        <v>0</v>
      </c>
      <c r="Z292" s="26">
        <v>0</v>
      </c>
      <c r="AA292" s="26">
        <v>0</v>
      </c>
      <c r="AB292" s="26">
        <v>0</v>
      </c>
      <c r="AC292" s="26">
        <v>0</v>
      </c>
      <c r="AD292" s="26">
        <v>7</v>
      </c>
      <c r="AE292" s="26">
        <v>6</v>
      </c>
      <c r="AF292" s="26">
        <v>4</v>
      </c>
      <c r="AG292" s="26">
        <v>16</v>
      </c>
      <c r="AH292" s="26">
        <v>1</v>
      </c>
      <c r="AI292" s="26">
        <v>1</v>
      </c>
      <c r="AJ292" s="26">
        <v>0</v>
      </c>
      <c r="AK292" s="26">
        <v>0</v>
      </c>
      <c r="AL292" s="26">
        <v>0</v>
      </c>
      <c r="AM292" s="26">
        <v>0</v>
      </c>
      <c r="AN292" s="26">
        <v>0</v>
      </c>
      <c r="AO292" s="26">
        <v>0</v>
      </c>
      <c r="AP292" s="26">
        <v>0</v>
      </c>
      <c r="AQ292" s="26">
        <v>0</v>
      </c>
      <c r="AR292" s="26">
        <v>0</v>
      </c>
      <c r="AS292" s="26">
        <v>0</v>
      </c>
      <c r="AT292" s="28">
        <v>0</v>
      </c>
      <c r="AU292" s="28">
        <v>3</v>
      </c>
      <c r="AV292" s="28">
        <v>4</v>
      </c>
      <c r="AW292" s="28">
        <v>2</v>
      </c>
      <c r="AX292" s="28">
        <v>4</v>
      </c>
      <c r="AY292" s="29">
        <v>68.099999999999994</v>
      </c>
      <c r="AZ292" s="29">
        <v>14</v>
      </c>
      <c r="BA292" s="30">
        <v>173</v>
      </c>
      <c r="BB292" s="29">
        <v>-3.3</v>
      </c>
      <c r="BC292" s="29">
        <v>-17.2</v>
      </c>
      <c r="BD292" s="31">
        <v>-4.4000000000000004</v>
      </c>
      <c r="BE292" s="30">
        <v>262</v>
      </c>
      <c r="BF292" s="32">
        <v>82.9</v>
      </c>
      <c r="BG292" s="30">
        <v>93</v>
      </c>
      <c r="BH292" s="30">
        <v>13328</v>
      </c>
      <c r="BI292" s="33">
        <v>2997</v>
      </c>
      <c r="BJ292" s="33">
        <v>137</v>
      </c>
      <c r="BK292" s="33">
        <v>1239</v>
      </c>
      <c r="BL292" s="33">
        <v>-115</v>
      </c>
      <c r="BM292" s="33">
        <v>2723</v>
      </c>
      <c r="BN292" s="34">
        <v>19.5</v>
      </c>
      <c r="BO292" s="33">
        <v>74</v>
      </c>
      <c r="BP292" s="33">
        <v>28</v>
      </c>
      <c r="BQ292" s="33">
        <v>-5331</v>
      </c>
      <c r="BR292" s="35">
        <v>8030</v>
      </c>
      <c r="BS292" s="35">
        <v>83</v>
      </c>
      <c r="BT292" s="35">
        <v>130</v>
      </c>
      <c r="BU292" s="36">
        <v>2.6</v>
      </c>
      <c r="BV292" s="36">
        <v>19.100000000000001</v>
      </c>
      <c r="BW292" s="36">
        <v>9.3000000000000007</v>
      </c>
      <c r="BX292" s="36">
        <v>1</v>
      </c>
      <c r="BY292" s="36">
        <v>6.8</v>
      </c>
      <c r="BZ292" s="36">
        <v>77.599999999999994</v>
      </c>
      <c r="CA292" s="37">
        <v>65.7</v>
      </c>
      <c r="CB292" s="37">
        <v>23.2</v>
      </c>
      <c r="CC292" s="38">
        <v>99</v>
      </c>
      <c r="CD292" s="38">
        <v>942</v>
      </c>
      <c r="CE292" s="38">
        <v>1</v>
      </c>
      <c r="CF292" s="38">
        <v>196</v>
      </c>
      <c r="CG292" s="38">
        <v>5</v>
      </c>
      <c r="CH292" s="38">
        <v>2168</v>
      </c>
      <c r="CI292" s="37">
        <v>24.9</v>
      </c>
      <c r="CJ292" s="37">
        <v>2.7</v>
      </c>
      <c r="CK292" s="37">
        <v>0.1</v>
      </c>
      <c r="CL292" s="39" t="s">
        <v>1872</v>
      </c>
    </row>
    <row r="293" spans="1:90">
      <c r="A293" s="42"/>
      <c r="B293" s="21" t="s">
        <v>1936</v>
      </c>
      <c r="C293" s="22" t="s">
        <v>1937</v>
      </c>
      <c r="D293" s="23" t="s">
        <v>139</v>
      </c>
      <c r="E293" s="23" t="s">
        <v>1938</v>
      </c>
      <c r="F293" s="24" t="s">
        <v>1939</v>
      </c>
      <c r="G293" s="23" t="s">
        <v>1940</v>
      </c>
      <c r="H293" s="23" t="s">
        <v>1941</v>
      </c>
      <c r="I293" s="25" t="s">
        <v>1942</v>
      </c>
      <c r="J293" s="26">
        <v>60.5616767</v>
      </c>
      <c r="K293" s="27">
        <v>21.613429</v>
      </c>
      <c r="L293" s="26">
        <v>1620</v>
      </c>
      <c r="M293" s="26">
        <v>33.5</v>
      </c>
      <c r="N293" s="26">
        <v>12.4</v>
      </c>
      <c r="O293" s="26">
        <v>7.3</v>
      </c>
      <c r="P293" s="26">
        <v>41.9</v>
      </c>
      <c r="Q293" s="26">
        <v>4.8</v>
      </c>
      <c r="R293" s="26">
        <v>0</v>
      </c>
      <c r="S293" s="26">
        <v>0</v>
      </c>
      <c r="T293" s="26">
        <v>0</v>
      </c>
      <c r="U293" s="26">
        <v>0</v>
      </c>
      <c r="V293" s="26">
        <v>0</v>
      </c>
      <c r="W293" s="26">
        <v>0</v>
      </c>
      <c r="X293" s="26">
        <v>0</v>
      </c>
      <c r="Y293" s="26">
        <v>0</v>
      </c>
      <c r="Z293" s="26">
        <v>0</v>
      </c>
      <c r="AA293" s="26">
        <v>0</v>
      </c>
      <c r="AB293" s="26">
        <v>0</v>
      </c>
      <c r="AC293" s="26">
        <v>0</v>
      </c>
      <c r="AD293" s="26">
        <v>6</v>
      </c>
      <c r="AE293" s="26">
        <v>2</v>
      </c>
      <c r="AF293" s="26">
        <v>1</v>
      </c>
      <c r="AG293" s="26">
        <v>7</v>
      </c>
      <c r="AH293" s="26">
        <v>1</v>
      </c>
      <c r="AI293" s="26">
        <v>0</v>
      </c>
      <c r="AJ293" s="26">
        <v>0</v>
      </c>
      <c r="AK293" s="26">
        <v>0</v>
      </c>
      <c r="AL293" s="26">
        <v>0</v>
      </c>
      <c r="AM293" s="26">
        <v>0</v>
      </c>
      <c r="AN293" s="26">
        <v>0</v>
      </c>
      <c r="AO293" s="26">
        <v>0</v>
      </c>
      <c r="AP293" s="26">
        <v>0</v>
      </c>
      <c r="AQ293" s="26">
        <v>0</v>
      </c>
      <c r="AR293" s="26">
        <v>0</v>
      </c>
      <c r="AS293" s="26">
        <v>0</v>
      </c>
      <c r="AT293" s="28">
        <v>0</v>
      </c>
      <c r="AU293" s="28">
        <v>3</v>
      </c>
      <c r="AV293" s="28">
        <v>3</v>
      </c>
      <c r="AW293" s="28">
        <v>3.5</v>
      </c>
      <c r="AX293" s="28">
        <v>3.5</v>
      </c>
      <c r="AY293" s="29">
        <v>71.7</v>
      </c>
      <c r="AZ293" s="29">
        <v>11.7</v>
      </c>
      <c r="BA293" s="30">
        <v>158</v>
      </c>
      <c r="BB293" s="29">
        <v>-4.7</v>
      </c>
      <c r="BC293" s="29">
        <v>-17.7</v>
      </c>
      <c r="BD293" s="31">
        <v>-2.8</v>
      </c>
      <c r="BE293" s="30">
        <v>255</v>
      </c>
      <c r="BF293" s="32">
        <v>79.900000000000006</v>
      </c>
      <c r="BG293" s="30">
        <v>110</v>
      </c>
      <c r="BH293" s="30">
        <v>14226</v>
      </c>
      <c r="BI293" s="33">
        <v>3851</v>
      </c>
      <c r="BJ293" s="33">
        <v>162</v>
      </c>
      <c r="BK293" s="33">
        <v>5088</v>
      </c>
      <c r="BL293" s="33">
        <v>113</v>
      </c>
      <c r="BM293" s="33">
        <v>2628</v>
      </c>
      <c r="BN293" s="34">
        <v>20.75</v>
      </c>
      <c r="BO293" s="33">
        <v>44</v>
      </c>
      <c r="BP293" s="33">
        <v>74</v>
      </c>
      <c r="BQ293" s="33">
        <v>-5624</v>
      </c>
      <c r="BR293" s="35">
        <v>5723</v>
      </c>
      <c r="BS293" s="35">
        <v>66</v>
      </c>
      <c r="BT293" s="35">
        <v>52</v>
      </c>
      <c r="BU293" s="36">
        <v>2</v>
      </c>
      <c r="BV293" s="36" t="s">
        <v>128</v>
      </c>
      <c r="BW293" s="36" t="s">
        <v>128</v>
      </c>
      <c r="BX293" s="36" t="s">
        <v>128</v>
      </c>
      <c r="BY293" s="36">
        <v>10.199999999999999</v>
      </c>
      <c r="BZ293" s="36">
        <v>83.1</v>
      </c>
      <c r="CA293" s="37">
        <v>67.3</v>
      </c>
      <c r="CB293" s="37">
        <v>29.6</v>
      </c>
      <c r="CC293" s="38">
        <v>98</v>
      </c>
      <c r="CD293" s="38">
        <v>1203</v>
      </c>
      <c r="CE293" s="38">
        <v>0</v>
      </c>
      <c r="CF293" s="38">
        <v>96</v>
      </c>
      <c r="CG293" s="38">
        <v>10</v>
      </c>
      <c r="CH293" s="38">
        <v>1993</v>
      </c>
      <c r="CI293" s="37" t="s">
        <v>128</v>
      </c>
      <c r="CJ293" s="37">
        <v>3.7</v>
      </c>
      <c r="CK293" s="37">
        <v>-0.3</v>
      </c>
      <c r="CL293" s="39" t="s">
        <v>1943</v>
      </c>
    </row>
    <row r="294" spans="1:90">
      <c r="A294" s="42"/>
      <c r="B294" s="21" t="s">
        <v>2009</v>
      </c>
      <c r="C294" s="22" t="s">
        <v>2010</v>
      </c>
      <c r="D294" s="23" t="s">
        <v>139</v>
      </c>
      <c r="E294" s="23" t="s">
        <v>2011</v>
      </c>
      <c r="F294" s="24" t="s">
        <v>2012</v>
      </c>
      <c r="G294" s="23" t="s">
        <v>2013</v>
      </c>
      <c r="H294" s="23" t="s">
        <v>2014</v>
      </c>
      <c r="I294" s="25" t="s">
        <v>2015</v>
      </c>
      <c r="J294" s="26">
        <v>60.452185700000001</v>
      </c>
      <c r="K294" s="27">
        <v>22.2664595</v>
      </c>
      <c r="L294" s="26">
        <v>187686</v>
      </c>
      <c r="M294" s="26">
        <v>25.8</v>
      </c>
      <c r="N294" s="26">
        <v>20.3</v>
      </c>
      <c r="O294" s="26">
        <v>9.1999999999999993</v>
      </c>
      <c r="P294" s="26">
        <v>5.9</v>
      </c>
      <c r="Q294" s="26">
        <v>14.5</v>
      </c>
      <c r="R294" s="26">
        <v>13.4</v>
      </c>
      <c r="S294" s="26">
        <v>5.3</v>
      </c>
      <c r="T294" s="26">
        <v>2</v>
      </c>
      <c r="U294" s="26">
        <v>0.1</v>
      </c>
      <c r="V294" s="26">
        <v>0.1</v>
      </c>
      <c r="W294" s="26">
        <v>0</v>
      </c>
      <c r="X294" s="26">
        <v>0.6</v>
      </c>
      <c r="Y294" s="26">
        <v>0</v>
      </c>
      <c r="Z294" s="26">
        <v>0.3</v>
      </c>
      <c r="AA294" s="26">
        <v>0.7</v>
      </c>
      <c r="AB294" s="26">
        <v>0</v>
      </c>
      <c r="AC294" s="26">
        <v>2</v>
      </c>
      <c r="AD294" s="26">
        <v>19</v>
      </c>
      <c r="AE294" s="26">
        <v>14</v>
      </c>
      <c r="AF294" s="26">
        <v>6</v>
      </c>
      <c r="AG294" s="26">
        <v>4</v>
      </c>
      <c r="AH294" s="26">
        <v>10</v>
      </c>
      <c r="AI294" s="26">
        <v>9</v>
      </c>
      <c r="AJ294" s="26">
        <v>3</v>
      </c>
      <c r="AK294" s="26">
        <v>1</v>
      </c>
      <c r="AL294" s="26">
        <v>0</v>
      </c>
      <c r="AM294" s="26">
        <v>0</v>
      </c>
      <c r="AN294" s="26">
        <v>0</v>
      </c>
      <c r="AO294" s="26">
        <v>0</v>
      </c>
      <c r="AP294" s="26">
        <v>0</v>
      </c>
      <c r="AQ294" s="26">
        <v>0</v>
      </c>
      <c r="AR294" s="26">
        <v>0</v>
      </c>
      <c r="AS294" s="26">
        <v>0</v>
      </c>
      <c r="AT294" s="28">
        <v>1</v>
      </c>
      <c r="AU294" s="28">
        <v>5</v>
      </c>
      <c r="AV294" s="28">
        <v>5</v>
      </c>
      <c r="AW294" s="28">
        <v>4</v>
      </c>
      <c r="AX294" s="28">
        <v>4</v>
      </c>
      <c r="AY294" s="29">
        <v>63.4</v>
      </c>
      <c r="AZ294" s="29">
        <v>17.2</v>
      </c>
      <c r="BA294" s="30">
        <v>142</v>
      </c>
      <c r="BB294" s="29">
        <v>5.8</v>
      </c>
      <c r="BC294" s="29">
        <v>-8</v>
      </c>
      <c r="BD294" s="31">
        <v>7.1</v>
      </c>
      <c r="BE294" s="30">
        <v>384</v>
      </c>
      <c r="BF294" s="32">
        <v>123.3</v>
      </c>
      <c r="BG294" s="30">
        <v>64</v>
      </c>
      <c r="BH294" s="30">
        <v>16656</v>
      </c>
      <c r="BI294" s="33">
        <v>3931</v>
      </c>
      <c r="BJ294" s="33">
        <v>464</v>
      </c>
      <c r="BK294" s="33">
        <v>3217</v>
      </c>
      <c r="BL294" s="33">
        <v>705</v>
      </c>
      <c r="BM294" s="33">
        <v>1426</v>
      </c>
      <c r="BN294" s="34">
        <v>19.5</v>
      </c>
      <c r="BO294" s="33">
        <v>51</v>
      </c>
      <c r="BP294" s="33">
        <v>59</v>
      </c>
      <c r="BQ294" s="33">
        <v>-5179</v>
      </c>
      <c r="BR294" s="35">
        <v>6658</v>
      </c>
      <c r="BS294" s="35">
        <v>118</v>
      </c>
      <c r="BT294" s="35">
        <v>86</v>
      </c>
      <c r="BU294" s="36">
        <v>0.9</v>
      </c>
      <c r="BV294" s="36">
        <v>14.8</v>
      </c>
      <c r="BW294" s="36">
        <v>10.8</v>
      </c>
      <c r="BX294" s="36">
        <v>2.2000000000000002</v>
      </c>
      <c r="BY294" s="36">
        <v>7.9</v>
      </c>
      <c r="BZ294" s="36">
        <v>49.2</v>
      </c>
      <c r="CA294" s="37">
        <v>55.6</v>
      </c>
      <c r="CB294" s="37">
        <v>19.600000000000001</v>
      </c>
      <c r="CC294" s="38">
        <v>208</v>
      </c>
      <c r="CD294" s="38">
        <v>680</v>
      </c>
      <c r="CE294" s="38">
        <v>5</v>
      </c>
      <c r="CF294" s="38">
        <v>114</v>
      </c>
      <c r="CG294" s="38">
        <v>9</v>
      </c>
      <c r="CH294" s="38">
        <v>2488</v>
      </c>
      <c r="CI294" s="37">
        <v>31.6</v>
      </c>
      <c r="CJ294" s="37">
        <v>2.1</v>
      </c>
      <c r="CK294" s="37">
        <v>0.5</v>
      </c>
      <c r="CL294" s="39" t="s">
        <v>2016</v>
      </c>
    </row>
    <row r="295" spans="1:90">
      <c r="A295" s="42"/>
      <c r="B295" s="21" t="s">
        <v>2083</v>
      </c>
      <c r="C295" s="22" t="s">
        <v>2084</v>
      </c>
      <c r="D295" s="23" t="s">
        <v>139</v>
      </c>
      <c r="E295" s="23" t="s">
        <v>2085</v>
      </c>
      <c r="F295" s="24" t="s">
        <v>2086</v>
      </c>
      <c r="G295" s="23" t="s">
        <v>2087</v>
      </c>
      <c r="H295" s="23" t="s">
        <v>2088</v>
      </c>
      <c r="I295" s="25" t="s">
        <v>2089</v>
      </c>
      <c r="J295" s="26">
        <v>60.800054600000003</v>
      </c>
      <c r="K295" s="27">
        <v>21.410016500000001</v>
      </c>
      <c r="L295" s="26">
        <v>15404</v>
      </c>
      <c r="M295" s="26">
        <v>22.5</v>
      </c>
      <c r="N295" s="26">
        <v>33.299999999999997</v>
      </c>
      <c r="O295" s="26">
        <v>9.3000000000000007</v>
      </c>
      <c r="P295" s="26">
        <v>18.7</v>
      </c>
      <c r="Q295" s="26">
        <v>1.7</v>
      </c>
      <c r="R295" s="26">
        <v>6.9</v>
      </c>
      <c r="S295" s="26">
        <v>0</v>
      </c>
      <c r="T295" s="26">
        <v>3.7</v>
      </c>
      <c r="U295" s="26">
        <v>0</v>
      </c>
      <c r="V295" s="26">
        <v>0</v>
      </c>
      <c r="W295" s="26">
        <v>0</v>
      </c>
      <c r="X295" s="26">
        <v>0</v>
      </c>
      <c r="Y295" s="26">
        <v>0</v>
      </c>
      <c r="Z295" s="26">
        <v>2.6</v>
      </c>
      <c r="AA295" s="26">
        <v>1.4</v>
      </c>
      <c r="AB295" s="26">
        <v>0</v>
      </c>
      <c r="AC295" s="26">
        <v>0</v>
      </c>
      <c r="AD295" s="26">
        <v>10</v>
      </c>
      <c r="AE295" s="26">
        <v>15</v>
      </c>
      <c r="AF295" s="26">
        <v>4</v>
      </c>
      <c r="AG295" s="26">
        <v>8</v>
      </c>
      <c r="AH295" s="26">
        <v>0</v>
      </c>
      <c r="AI295" s="26">
        <v>3</v>
      </c>
      <c r="AJ295" s="26">
        <v>0</v>
      </c>
      <c r="AK295" s="26">
        <v>1</v>
      </c>
      <c r="AL295" s="26">
        <v>0</v>
      </c>
      <c r="AM295" s="26">
        <v>0</v>
      </c>
      <c r="AN295" s="26">
        <v>0</v>
      </c>
      <c r="AO295" s="26">
        <v>0</v>
      </c>
      <c r="AP295" s="26">
        <v>0</v>
      </c>
      <c r="AQ295" s="26">
        <v>1</v>
      </c>
      <c r="AR295" s="26">
        <v>1</v>
      </c>
      <c r="AS295" s="26">
        <v>0</v>
      </c>
      <c r="AT295" s="28">
        <v>0</v>
      </c>
      <c r="AU295" s="28">
        <v>4</v>
      </c>
      <c r="AV295" s="28">
        <v>4</v>
      </c>
      <c r="AW295" s="28">
        <v>3</v>
      </c>
      <c r="AX295" s="28">
        <v>3</v>
      </c>
      <c r="AY295" s="29">
        <v>70.8</v>
      </c>
      <c r="AZ295" s="29">
        <v>12.3</v>
      </c>
      <c r="BA295" s="30">
        <v>146</v>
      </c>
      <c r="BB295" s="29">
        <v>-2.7</v>
      </c>
      <c r="BC295" s="29">
        <v>-22</v>
      </c>
      <c r="BD295" s="31">
        <v>-3.9</v>
      </c>
      <c r="BE295" s="30">
        <v>297</v>
      </c>
      <c r="BF295" s="32">
        <v>107.8</v>
      </c>
      <c r="BG295" s="30">
        <v>78</v>
      </c>
      <c r="BH295" s="30">
        <v>16479</v>
      </c>
      <c r="BI295" s="33">
        <v>3991</v>
      </c>
      <c r="BJ295" s="33">
        <v>253</v>
      </c>
      <c r="BK295" s="33">
        <v>1983</v>
      </c>
      <c r="BL295" s="33">
        <v>208</v>
      </c>
      <c r="BM295" s="33">
        <v>1568</v>
      </c>
      <c r="BN295" s="34">
        <v>20.75</v>
      </c>
      <c r="BO295" s="33">
        <v>64</v>
      </c>
      <c r="BP295" s="33">
        <v>40</v>
      </c>
      <c r="BQ295" s="33">
        <v>-5027</v>
      </c>
      <c r="BR295" s="35">
        <v>7169</v>
      </c>
      <c r="BS295" s="35">
        <v>92</v>
      </c>
      <c r="BT295" s="35">
        <v>68</v>
      </c>
      <c r="BU295" s="36">
        <v>2</v>
      </c>
      <c r="BV295" s="36">
        <v>16.399999999999999</v>
      </c>
      <c r="BW295" s="36">
        <v>14.7</v>
      </c>
      <c r="BX295" s="36">
        <v>1.5</v>
      </c>
      <c r="BY295" s="36">
        <v>9.1999999999999993</v>
      </c>
      <c r="BZ295" s="36">
        <v>67.400000000000006</v>
      </c>
      <c r="CA295" s="37">
        <v>61.1</v>
      </c>
      <c r="CB295" s="37">
        <v>21.6</v>
      </c>
      <c r="CC295" s="38">
        <v>112</v>
      </c>
      <c r="CD295" s="38">
        <v>794</v>
      </c>
      <c r="CE295" s="38">
        <v>3</v>
      </c>
      <c r="CF295" s="38">
        <v>162</v>
      </c>
      <c r="CG295" s="38">
        <v>8</v>
      </c>
      <c r="CH295" s="38">
        <v>3877</v>
      </c>
      <c r="CI295" s="37">
        <v>37.200000000000003</v>
      </c>
      <c r="CJ295" s="37">
        <v>4.2</v>
      </c>
      <c r="CK295" s="37">
        <v>-0.1</v>
      </c>
      <c r="CL295" s="39" t="s">
        <v>2090</v>
      </c>
    </row>
    <row r="296" spans="1:90">
      <c r="A296" s="42"/>
      <c r="B296" s="21" t="s">
        <v>2135</v>
      </c>
      <c r="C296" s="22" t="s">
        <v>2135</v>
      </c>
      <c r="D296" s="23" t="s">
        <v>139</v>
      </c>
      <c r="E296" s="23" t="s">
        <v>2136</v>
      </c>
      <c r="F296" s="24" t="s">
        <v>2137</v>
      </c>
      <c r="G296" s="23" t="s">
        <v>2138</v>
      </c>
      <c r="H296" s="23" t="s">
        <v>2139</v>
      </c>
      <c r="I296" s="25" t="s">
        <v>2140</v>
      </c>
      <c r="J296" s="26">
        <v>60.6868488</v>
      </c>
      <c r="K296" s="27">
        <v>21.714676799999999</v>
      </c>
      <c r="L296" s="26">
        <v>2284</v>
      </c>
      <c r="M296" s="26">
        <v>16.5</v>
      </c>
      <c r="N296" s="26">
        <v>14.4</v>
      </c>
      <c r="O296" s="26">
        <v>6.6</v>
      </c>
      <c r="P296" s="26">
        <v>35.700000000000003</v>
      </c>
      <c r="Q296" s="26">
        <v>0</v>
      </c>
      <c r="R296" s="26">
        <v>8.3000000000000007</v>
      </c>
      <c r="S296" s="26">
        <v>0</v>
      </c>
      <c r="T296" s="26">
        <v>0</v>
      </c>
      <c r="U296" s="26">
        <v>0</v>
      </c>
      <c r="V296" s="26">
        <v>0</v>
      </c>
      <c r="W296" s="26">
        <v>0</v>
      </c>
      <c r="X296" s="26">
        <v>0</v>
      </c>
      <c r="Y296" s="26">
        <v>0</v>
      </c>
      <c r="Z296" s="26">
        <v>0</v>
      </c>
      <c r="AA296" s="26">
        <v>0</v>
      </c>
      <c r="AB296" s="26">
        <v>0</v>
      </c>
      <c r="AC296" s="26">
        <v>18.600000000000001</v>
      </c>
      <c r="AD296" s="26">
        <v>3</v>
      </c>
      <c r="AE296" s="26">
        <v>4</v>
      </c>
      <c r="AF296" s="26">
        <v>1</v>
      </c>
      <c r="AG296" s="26">
        <v>8</v>
      </c>
      <c r="AH296" s="26">
        <v>0</v>
      </c>
      <c r="AI296" s="26">
        <v>1</v>
      </c>
      <c r="AJ296" s="26">
        <v>0</v>
      </c>
      <c r="AK296" s="26">
        <v>0</v>
      </c>
      <c r="AL296" s="26">
        <v>0</v>
      </c>
      <c r="AM296" s="26">
        <v>0</v>
      </c>
      <c r="AN296" s="26">
        <v>0</v>
      </c>
      <c r="AO296" s="26">
        <v>0</v>
      </c>
      <c r="AP296" s="26">
        <v>0</v>
      </c>
      <c r="AQ296" s="26">
        <v>0</v>
      </c>
      <c r="AR296" s="26">
        <v>0</v>
      </c>
      <c r="AS296" s="26">
        <v>0</v>
      </c>
      <c r="AT296" s="28">
        <v>4</v>
      </c>
      <c r="AU296" s="28">
        <v>3.5</v>
      </c>
      <c r="AV296" s="28">
        <v>2</v>
      </c>
      <c r="AW296" s="28">
        <v>4</v>
      </c>
      <c r="AX296" s="28">
        <v>4</v>
      </c>
      <c r="AY296" s="29">
        <v>73.3</v>
      </c>
      <c r="AZ296" s="29">
        <v>10.1</v>
      </c>
      <c r="BA296" s="30">
        <v>141</v>
      </c>
      <c r="BB296" s="29">
        <v>-4</v>
      </c>
      <c r="BC296" s="29">
        <v>-20.7</v>
      </c>
      <c r="BD296" s="31">
        <v>-2.1</v>
      </c>
      <c r="BE296" s="30">
        <v>268</v>
      </c>
      <c r="BF296" s="32">
        <v>75.900000000000006</v>
      </c>
      <c r="BG296" s="30">
        <v>106</v>
      </c>
      <c r="BH296" s="30">
        <v>13408</v>
      </c>
      <c r="BI296" s="33">
        <v>3399</v>
      </c>
      <c r="BJ296" s="33">
        <v>159</v>
      </c>
      <c r="BK296" s="33">
        <v>2094</v>
      </c>
      <c r="BL296" s="33">
        <v>-609</v>
      </c>
      <c r="BM296" s="33">
        <v>2372</v>
      </c>
      <c r="BN296" s="34">
        <v>22.25</v>
      </c>
      <c r="BO296" s="33">
        <v>38</v>
      </c>
      <c r="BP296" s="33">
        <v>51</v>
      </c>
      <c r="BQ296" s="33">
        <v>-5873</v>
      </c>
      <c r="BR296" s="35">
        <v>4455</v>
      </c>
      <c r="BS296" s="35">
        <v>68</v>
      </c>
      <c r="BT296" s="35">
        <v>58</v>
      </c>
      <c r="BU296" s="36">
        <v>2.7</v>
      </c>
      <c r="BV296" s="36" t="s">
        <v>128</v>
      </c>
      <c r="BW296" s="36" t="s">
        <v>128</v>
      </c>
      <c r="BX296" s="36">
        <v>1.4</v>
      </c>
      <c r="BY296" s="36">
        <v>8.4</v>
      </c>
      <c r="BZ296" s="36">
        <v>68.8</v>
      </c>
      <c r="CA296" s="37">
        <v>70.400000000000006</v>
      </c>
      <c r="CB296" s="37">
        <v>25.8</v>
      </c>
      <c r="CC296" s="38">
        <v>68</v>
      </c>
      <c r="CD296" s="38">
        <v>1053</v>
      </c>
      <c r="CE296" s="38">
        <v>0</v>
      </c>
      <c r="CF296" s="38">
        <v>76</v>
      </c>
      <c r="CG296" s="38">
        <v>5</v>
      </c>
      <c r="CH296" s="38">
        <v>847</v>
      </c>
      <c r="CI296" s="37" t="s">
        <v>128</v>
      </c>
      <c r="CJ296" s="37" t="s">
        <v>128</v>
      </c>
      <c r="CK296" s="37">
        <v>-0.3</v>
      </c>
      <c r="CL296" s="39" t="s">
        <v>2141</v>
      </c>
    </row>
    <row r="297" spans="1:90">
      <c r="A297" s="43"/>
      <c r="B297" s="21"/>
      <c r="C297" s="22"/>
      <c r="D297" s="23"/>
      <c r="E297" s="23"/>
      <c r="F297" s="24"/>
      <c r="G297" s="23"/>
      <c r="H297" s="23"/>
      <c r="I297" s="25"/>
      <c r="J297" s="26"/>
      <c r="K297" s="27"/>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8"/>
      <c r="AU297" s="26"/>
      <c r="AV297" s="26"/>
      <c r="AW297" s="26"/>
      <c r="AX297" s="26"/>
      <c r="AY297" s="29"/>
      <c r="AZ297" s="29"/>
      <c r="BA297" s="30"/>
      <c r="BB297" s="29"/>
      <c r="BC297" s="29"/>
      <c r="BD297" s="31"/>
      <c r="BE297" s="30"/>
      <c r="BF297" s="32"/>
      <c r="BG297" s="30"/>
      <c r="BH297" s="30"/>
      <c r="BI297" s="33"/>
      <c r="BJ297" s="33"/>
      <c r="BK297" s="33"/>
      <c r="BL297" s="33"/>
      <c r="BM297" s="33"/>
      <c r="BN297" s="34"/>
      <c r="BO297" s="33"/>
      <c r="BP297" s="33"/>
      <c r="BQ297" s="33"/>
      <c r="BR297" s="35"/>
      <c r="BS297" s="35"/>
      <c r="BT297" s="35"/>
      <c r="BU297" s="36"/>
      <c r="BV297" s="36"/>
      <c r="BW297" s="36"/>
      <c r="BX297" s="36"/>
      <c r="BY297" s="36"/>
      <c r="BZ297" s="36"/>
      <c r="CA297" s="37"/>
      <c r="CB297" s="37"/>
      <c r="CC297" s="38"/>
      <c r="CD297" s="38"/>
      <c r="CE297" s="38"/>
      <c r="CF297" s="38"/>
      <c r="CG297" s="38"/>
      <c r="CH297" s="38"/>
      <c r="CI297" s="37"/>
      <c r="CJ297" s="37"/>
      <c r="CK297" s="37"/>
      <c r="CL297" s="39"/>
    </row>
    <row r="298" spans="1:90">
      <c r="A298" s="43"/>
      <c r="B298" s="21"/>
      <c r="C298" s="22"/>
      <c r="D298" s="23"/>
      <c r="E298" s="23"/>
      <c r="F298" s="24"/>
      <c r="G298" s="23"/>
      <c r="H298" s="23"/>
      <c r="I298" s="25"/>
      <c r="J298" s="26"/>
      <c r="K298" s="27"/>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8"/>
      <c r="AU298" s="26"/>
      <c r="AV298" s="26"/>
      <c r="AW298" s="26"/>
      <c r="AX298" s="26"/>
      <c r="AY298" s="29"/>
      <c r="AZ298" s="29"/>
      <c r="BA298" s="30"/>
      <c r="BB298" s="29"/>
      <c r="BC298" s="29"/>
      <c r="BD298" s="31"/>
      <c r="BE298" s="30"/>
      <c r="BF298" s="32"/>
      <c r="BG298" s="30"/>
      <c r="BH298" s="30"/>
      <c r="BI298" s="33"/>
      <c r="BJ298" s="33"/>
      <c r="BK298" s="33"/>
      <c r="BL298" s="33"/>
      <c r="BM298" s="33"/>
      <c r="BN298" s="34"/>
      <c r="BO298" s="33"/>
      <c r="BP298" s="33"/>
      <c r="BQ298" s="33"/>
      <c r="BR298" s="35"/>
      <c r="BS298" s="35"/>
      <c r="BT298" s="35"/>
      <c r="BU298" s="36"/>
      <c r="BV298" s="36"/>
      <c r="BW298" s="36"/>
      <c r="BX298" s="36"/>
      <c r="BY298" s="36"/>
      <c r="BZ298" s="36"/>
      <c r="CA298" s="37"/>
      <c r="CB298" s="37"/>
      <c r="CC298" s="38"/>
      <c r="CD298" s="38"/>
      <c r="CE298" s="38"/>
      <c r="CF298" s="38"/>
      <c r="CG298" s="38"/>
      <c r="CH298" s="38"/>
      <c r="CI298" s="37"/>
      <c r="CJ298" s="37"/>
      <c r="CK298" s="37"/>
      <c r="CL298" s="39"/>
    </row>
  </sheetData>
  <sortState ref="A2:CL296">
    <sortCondition ref="D2:D296"/>
    <sortCondition ref="B2:B296"/>
  </sortState>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8913A-18F0-4D81-8225-2C1B1415035F}">
  <dimension ref="C6:D38"/>
  <sheetViews>
    <sheetView topLeftCell="A7" workbookViewId="0">
      <selection activeCell="F33" sqref="F33"/>
    </sheetView>
  </sheetViews>
  <sheetFormatPr defaultRowHeight="12.75"/>
  <cols>
    <col min="3" max="3" width="18.42578125" bestFit="1" customWidth="1"/>
  </cols>
  <sheetData>
    <row r="6" spans="3:4">
      <c r="C6">
        <v>1</v>
      </c>
      <c r="D6">
        <f>COUNTIF(data!$AU$2:$AU$296,"&lt;=1")</f>
        <v>34</v>
      </c>
    </row>
    <row r="7" spans="3:4">
      <c r="C7">
        <v>1.5</v>
      </c>
      <c r="D7">
        <f>COUNTIF(data!$AU$2:$AU$296,"=1,5")</f>
        <v>0</v>
      </c>
    </row>
    <row r="8" spans="3:4">
      <c r="C8">
        <v>2</v>
      </c>
      <c r="D8">
        <f>COUNTIF(data!$AU$2:$AU$296,"=2")</f>
        <v>45</v>
      </c>
    </row>
    <row r="9" spans="3:4">
      <c r="C9">
        <v>2.5</v>
      </c>
      <c r="D9">
        <f>COUNTIF(data!$AU$2:$AU$296,"=2,5")</f>
        <v>0</v>
      </c>
    </row>
    <row r="10" spans="3:4">
      <c r="C10">
        <v>3</v>
      </c>
      <c r="D10">
        <f>COUNTIF(data!$AU$2:$AU$296,"=3")</f>
        <v>54</v>
      </c>
    </row>
    <row r="11" spans="3:4">
      <c r="C11">
        <v>3.5</v>
      </c>
      <c r="D11">
        <f>COUNTIF(data!$AU$2:$AU$296,"=3,5")</f>
        <v>0</v>
      </c>
    </row>
    <row r="12" spans="3:4">
      <c r="C12">
        <v>4</v>
      </c>
      <c r="D12">
        <f>COUNTIF(data!$AU$2:$AU$296,"=4")</f>
        <v>41</v>
      </c>
    </row>
    <row r="13" spans="3:4">
      <c r="C13">
        <v>4.5</v>
      </c>
      <c r="D13">
        <f>COUNTIF(data!$AU$2:$AU$296,"=4,5")</f>
        <v>0</v>
      </c>
    </row>
    <row r="14" spans="3:4">
      <c r="C14">
        <v>5</v>
      </c>
      <c r="D14">
        <f>COUNTIF(data!$AU$2:$AU$296,"=5")</f>
        <v>52</v>
      </c>
    </row>
    <row r="16" spans="3:4">
      <c r="D16">
        <f>SUM(D6:D14)</f>
        <v>226</v>
      </c>
    </row>
    <row r="18" spans="3:4">
      <c r="D18">
        <f>AVERAGE(SUMPRODUCT(C6:C14,D6:D14)/D16)</f>
        <v>3.1415929203539825</v>
      </c>
    </row>
    <row r="21" spans="3:4" ht="15">
      <c r="C21" s="24" t="s">
        <v>342</v>
      </c>
      <c r="D21">
        <f>AVERAGE(data!$AU$42:$AU$49)</f>
        <v>1.75</v>
      </c>
    </row>
    <row r="22" spans="3:4" ht="15">
      <c r="C22" s="24" t="s">
        <v>413</v>
      </c>
      <c r="D22">
        <f>AVERAGE(data!$AU$166:$AU$178)</f>
        <v>1.8461538461538463</v>
      </c>
    </row>
    <row r="23" spans="3:4" ht="15">
      <c r="C23" s="24" t="s">
        <v>147</v>
      </c>
      <c r="D23">
        <f>AVERAGE(data!$AU$28:$AU$41)</f>
        <v>2.0714285714285716</v>
      </c>
    </row>
    <row r="24" spans="3:4" ht="15">
      <c r="C24" s="24" t="s">
        <v>382</v>
      </c>
      <c r="D24">
        <f>AVERAGE(data!$AU$209:$AU$226)</f>
        <v>2.25</v>
      </c>
    </row>
    <row r="25" spans="3:4" ht="15">
      <c r="C25" s="24" t="s">
        <v>242</v>
      </c>
      <c r="D25">
        <f>AVERAGE(data!$AU$69:$AU$91)</f>
        <v>2.2826086956521738</v>
      </c>
    </row>
    <row r="26" spans="3:4" ht="15">
      <c r="C26" s="24" t="s">
        <v>156</v>
      </c>
      <c r="D26">
        <f>AVERAGE(data!$AU$99:$AU$119)</f>
        <v>2.5238095238095237</v>
      </c>
    </row>
    <row r="27" spans="3:4" ht="15">
      <c r="C27" s="24" t="s">
        <v>421</v>
      </c>
      <c r="D27">
        <f>AVERAGE(data!$AU$2:$AU$10)</f>
        <v>2.8333333333333335</v>
      </c>
    </row>
    <row r="28" spans="3:4" ht="15">
      <c r="C28" s="24" t="s">
        <v>107</v>
      </c>
      <c r="D28">
        <f>AVERAGE(data!$AU$179:$AU$208)</f>
        <v>2.8833333333333333</v>
      </c>
    </row>
    <row r="29" spans="3:4" ht="15">
      <c r="C29" s="24" t="s">
        <v>234</v>
      </c>
      <c r="D29">
        <f>AVERAGE(data!$AU$92:$AU$98)</f>
        <v>2.9285714285714284</v>
      </c>
    </row>
    <row r="30" spans="3:4" ht="15">
      <c r="C30" s="24" t="s">
        <v>122</v>
      </c>
      <c r="D30">
        <f>AVERAGE(data!$AU$120:$AU$128)</f>
        <v>2.9444444444444446</v>
      </c>
    </row>
    <row r="31" spans="3:4" ht="15">
      <c r="C31" s="24" t="s">
        <v>99</v>
      </c>
      <c r="D31">
        <f>AVERAGE(data!$AU$11:$AU$27)</f>
        <v>3.0294117647058822</v>
      </c>
    </row>
    <row r="32" spans="3:4" ht="15">
      <c r="C32" s="24" t="s">
        <v>172</v>
      </c>
      <c r="D32">
        <f>AVERAGE(data!$AU$227:$AU$243)</f>
        <v>3.0588235294117645</v>
      </c>
    </row>
    <row r="33" spans="3:4" ht="15">
      <c r="C33" s="24" t="s">
        <v>225</v>
      </c>
      <c r="D33">
        <f>AVERAGE(data!$AU$61:$AU$68)</f>
        <v>3.1875</v>
      </c>
    </row>
    <row r="34" spans="3:4" ht="15">
      <c r="C34" s="24" t="s">
        <v>91</v>
      </c>
      <c r="D34">
        <f>AVERAGE(data!$AU$129:$AU$150)</f>
        <v>3.4772727272727271</v>
      </c>
    </row>
    <row r="35" spans="3:4" ht="15">
      <c r="C35" s="24" t="s">
        <v>195</v>
      </c>
      <c r="D35">
        <f>AVERAGE(data!$AU$50:$AU$60)</f>
        <v>3.8636363636363638</v>
      </c>
    </row>
    <row r="36" spans="3:4" ht="15">
      <c r="C36" s="24" t="s">
        <v>139</v>
      </c>
      <c r="D36">
        <f>AVERAGE(data!$AU$270:$AU$296)</f>
        <v>4.2037037037037033</v>
      </c>
    </row>
    <row r="37" spans="3:4" ht="15">
      <c r="C37" s="24" t="s">
        <v>454</v>
      </c>
      <c r="D37">
        <f>AVERAGE(data!$AU$151:$AU$165)</f>
        <v>4.4333333333333336</v>
      </c>
    </row>
    <row r="38" spans="3:4" ht="15">
      <c r="C38" s="24" t="s">
        <v>131</v>
      </c>
      <c r="D38">
        <f>AVERAGE(data!$AU$244:$AU$269)</f>
        <v>4.5961538461538458</v>
      </c>
    </row>
  </sheetData>
  <sortState ref="C21:D38">
    <sortCondition ref="D21:D3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731FC-57DC-46B7-A738-CEA8B74F86A7}">
  <dimension ref="B2:C30"/>
  <sheetViews>
    <sheetView workbookViewId="0">
      <selection activeCell="V23" sqref="V23"/>
    </sheetView>
  </sheetViews>
  <sheetFormatPr defaultRowHeight="12.75"/>
  <cols>
    <col min="2" max="2" width="18.42578125" bestFit="1" customWidth="1"/>
  </cols>
  <sheetData>
    <row r="2" spans="2:3">
      <c r="B2">
        <v>1</v>
      </c>
      <c r="C2">
        <f>COUNTIF(data!$AV$2:$AV$296,"&lt;=1")</f>
        <v>13</v>
      </c>
    </row>
    <row r="3" spans="2:3">
      <c r="B3">
        <v>2</v>
      </c>
      <c r="C3">
        <f>COUNTIF(data!$AV$2:$AV$296,"=2")</f>
        <v>71</v>
      </c>
    </row>
    <row r="4" spans="2:3">
      <c r="B4">
        <v>3</v>
      </c>
      <c r="C4">
        <f>COUNTIF(data!$AV$2:$AV$296,"=3")</f>
        <v>114</v>
      </c>
    </row>
    <row r="5" spans="2:3">
      <c r="B5">
        <v>4</v>
      </c>
      <c r="C5">
        <f>COUNTIF(data!$AV$2:$AV$296,"=4")</f>
        <v>75</v>
      </c>
    </row>
    <row r="6" spans="2:3">
      <c r="B6">
        <v>5</v>
      </c>
      <c r="C6">
        <f>COUNTIF(data!$AV$2:$AV$296,"=5")</f>
        <v>22</v>
      </c>
    </row>
    <row r="8" spans="2:3">
      <c r="C8">
        <f>SUM(C2:C6)</f>
        <v>295</v>
      </c>
    </row>
    <row r="10" spans="2:3">
      <c r="C10">
        <f>AVERAGE(SUMPRODUCT(B2:B6,C2:C6)/C8)</f>
        <v>3.0745762711864408</v>
      </c>
    </row>
    <row r="13" spans="2:3" ht="15">
      <c r="B13" s="24" t="s">
        <v>225</v>
      </c>
      <c r="C13">
        <f>AVERAGE(data!$AV$61:$AV$68)</f>
        <v>2.25</v>
      </c>
    </row>
    <row r="14" spans="2:3" ht="15">
      <c r="B14" s="24" t="s">
        <v>99</v>
      </c>
      <c r="C14">
        <f>AVERAGE(data!$AV$11:$AV$27)</f>
        <v>2.4705882352941178</v>
      </c>
    </row>
    <row r="15" spans="2:3" ht="15">
      <c r="B15" s="24" t="s">
        <v>156</v>
      </c>
      <c r="C15">
        <f>AVERAGE(data!$AV$99:$AV$119)</f>
        <v>2.7619047619047619</v>
      </c>
    </row>
    <row r="16" spans="2:3" ht="15">
      <c r="B16" s="24" t="s">
        <v>107</v>
      </c>
      <c r="C16">
        <f>AVERAGE(data!$AV$179:$AV$208)</f>
        <v>2.7666666666666666</v>
      </c>
    </row>
    <row r="17" spans="2:3" ht="15">
      <c r="B17" s="24" t="s">
        <v>242</v>
      </c>
      <c r="C17">
        <f>AVERAGE(data!$AV$69:$AV$91)</f>
        <v>2.8260869565217392</v>
      </c>
    </row>
    <row r="18" spans="2:3" ht="15">
      <c r="B18" s="24" t="s">
        <v>234</v>
      </c>
      <c r="C18">
        <f>AVERAGE(data!$AV$92:$AV$98)</f>
        <v>2.8571428571428572</v>
      </c>
    </row>
    <row r="19" spans="2:3" ht="15">
      <c r="B19" s="24" t="s">
        <v>382</v>
      </c>
      <c r="C19">
        <f>AVERAGE(data!$AV$209:$AV$226)</f>
        <v>2.8888888888888888</v>
      </c>
    </row>
    <row r="20" spans="2:3" ht="15">
      <c r="B20" s="24" t="s">
        <v>342</v>
      </c>
      <c r="C20">
        <f>AVERAGE(data!$AV$42:$AV$49)</f>
        <v>3</v>
      </c>
    </row>
    <row r="21" spans="2:3" ht="15">
      <c r="B21" s="24" t="s">
        <v>122</v>
      </c>
      <c r="C21">
        <f>AVERAGE(data!$AV$120:$AV$128)</f>
        <v>3</v>
      </c>
    </row>
    <row r="22" spans="2:3" ht="15">
      <c r="B22" s="24" t="s">
        <v>454</v>
      </c>
      <c r="C22">
        <f>AVERAGE(data!$AV$151:$AV$165)</f>
        <v>3</v>
      </c>
    </row>
    <row r="23" spans="2:3" ht="15">
      <c r="B23" s="24" t="s">
        <v>91</v>
      </c>
      <c r="C23">
        <f>AVERAGE(data!$AV$129:$AV$150)</f>
        <v>3.0454545454545454</v>
      </c>
    </row>
    <row r="24" spans="2:3" ht="15">
      <c r="B24" s="24" t="s">
        <v>147</v>
      </c>
      <c r="C24">
        <f>AVERAGE(data!$AV$28:$AV$41)</f>
        <v>3.0714285714285716</v>
      </c>
    </row>
    <row r="25" spans="2:3" ht="15">
      <c r="B25" s="24" t="s">
        <v>195</v>
      </c>
      <c r="C25">
        <f>AVERAGE(data!$AV$50:$AV$60)</f>
        <v>3.1818181818181817</v>
      </c>
    </row>
    <row r="26" spans="2:3" ht="15">
      <c r="B26" s="24" t="s">
        <v>139</v>
      </c>
      <c r="C26">
        <f>AVERAGE(data!$AV$270:$AV$296)</f>
        <v>3.4074074074074074</v>
      </c>
    </row>
    <row r="27" spans="2:3" ht="15">
      <c r="B27" s="24" t="s">
        <v>421</v>
      </c>
      <c r="C27">
        <f>AVERAGE(data!$AV$2:$AV$10)</f>
        <v>3.4444444444444446</v>
      </c>
    </row>
    <row r="28" spans="2:3" ht="15">
      <c r="B28" s="24" t="s">
        <v>413</v>
      </c>
      <c r="C28">
        <f>AVERAGE(data!$AV$166:$AV$178)</f>
        <v>3.5384615384615383</v>
      </c>
    </row>
    <row r="29" spans="2:3" ht="15">
      <c r="B29" s="24" t="s">
        <v>172</v>
      </c>
      <c r="C29">
        <f>AVERAGE(data!$AV$227:$AV$243)</f>
        <v>3.5882352941176472</v>
      </c>
    </row>
    <row r="30" spans="2:3" ht="15">
      <c r="B30" s="24" t="s">
        <v>131</v>
      </c>
      <c r="C30">
        <f>AVERAGE(data!$AV$244:$AV$269)</f>
        <v>3.7692307692307692</v>
      </c>
    </row>
  </sheetData>
  <sortState ref="B13:C30">
    <sortCondition ref="C13:C30"/>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8ECDD-AA8D-41A3-9EE9-FA6B25B6994C}">
  <dimension ref="B2:C33"/>
  <sheetViews>
    <sheetView workbookViewId="0">
      <selection activeCell="T38" sqref="T38"/>
    </sheetView>
  </sheetViews>
  <sheetFormatPr defaultRowHeight="12.75"/>
  <cols>
    <col min="2" max="2" width="18.42578125" bestFit="1" customWidth="1"/>
  </cols>
  <sheetData>
    <row r="2" spans="2:3">
      <c r="B2">
        <v>1</v>
      </c>
      <c r="C2">
        <f>COUNTIF(data!$AW$2:$AW$296,"&lt;=1")</f>
        <v>38</v>
      </c>
    </row>
    <row r="3" spans="2:3">
      <c r="B3">
        <v>1.5</v>
      </c>
      <c r="C3">
        <f>COUNTIF(data!$AW$2:$AW$296,"=1,5")</f>
        <v>0</v>
      </c>
    </row>
    <row r="4" spans="2:3">
      <c r="B4">
        <v>2</v>
      </c>
      <c r="C4">
        <f>COUNTIF(data!$AW$2:$AW$296,"=2")</f>
        <v>61</v>
      </c>
    </row>
    <row r="5" spans="2:3">
      <c r="B5">
        <v>2.5</v>
      </c>
      <c r="C5">
        <f>COUNTIF(data!$AW$2:$AW$296,"=2,5")</f>
        <v>0</v>
      </c>
    </row>
    <row r="6" spans="2:3">
      <c r="B6">
        <v>3</v>
      </c>
      <c r="C6">
        <f>COUNTIF(data!$AW$2:$AW$296,"=3")</f>
        <v>92</v>
      </c>
    </row>
    <row r="7" spans="2:3">
      <c r="B7">
        <v>3.5</v>
      </c>
      <c r="C7">
        <f>COUNTIF(data!$AW$2:$AW$296,"=3,5")</f>
        <v>0</v>
      </c>
    </row>
    <row r="8" spans="2:3">
      <c r="B8">
        <v>4</v>
      </c>
      <c r="C8">
        <f>COUNTIF(data!$AW$2:$AW$296,"=4")</f>
        <v>71</v>
      </c>
    </row>
    <row r="9" spans="2:3">
      <c r="B9">
        <v>5</v>
      </c>
      <c r="C9">
        <f>COUNTIF(data!$AW$2:$AW$296,"=5")</f>
        <v>26</v>
      </c>
    </row>
    <row r="11" spans="2:3">
      <c r="C11">
        <f>SUM(C2:C9)</f>
        <v>288</v>
      </c>
    </row>
    <row r="13" spans="2:3">
      <c r="C13">
        <f>AVERAGE(SUMPRODUCT(B2:B9,C2:C9)/C11)</f>
        <v>2.9513888888888888</v>
      </c>
    </row>
    <row r="16" spans="2:3" ht="15">
      <c r="B16" s="24" t="s">
        <v>342</v>
      </c>
      <c r="C16">
        <f>AVERAGE(data!$AW$42:$AW$49)</f>
        <v>1.75</v>
      </c>
    </row>
    <row r="17" spans="2:3" ht="15">
      <c r="B17" s="24" t="s">
        <v>147</v>
      </c>
      <c r="C17">
        <f>AVERAGE(data!$AW$28:$AW$41)</f>
        <v>1.7857142857142858</v>
      </c>
    </row>
    <row r="18" spans="2:3" ht="15">
      <c r="B18" s="24" t="s">
        <v>413</v>
      </c>
      <c r="C18">
        <f>AVERAGE(data!$AW$166:$AW$178)</f>
        <v>1.8461538461538463</v>
      </c>
    </row>
    <row r="19" spans="2:3" ht="15">
      <c r="B19" s="24" t="s">
        <v>382</v>
      </c>
      <c r="C19">
        <f>AVERAGE(data!$AW$209:$AW$226)</f>
        <v>1.8888888888888888</v>
      </c>
    </row>
    <row r="20" spans="2:3" ht="15">
      <c r="B20" s="24" t="s">
        <v>107</v>
      </c>
      <c r="C20">
        <f>AVERAGE(data!$AW$179:$AW$208)</f>
        <v>2.4333333333333331</v>
      </c>
    </row>
    <row r="21" spans="2:3" ht="15">
      <c r="B21" s="24" t="s">
        <v>122</v>
      </c>
      <c r="C21">
        <f>AVERAGE(data!$AW$120:$AW$128)</f>
        <v>2.4444444444444446</v>
      </c>
    </row>
    <row r="22" spans="2:3" ht="15">
      <c r="B22" s="24" t="s">
        <v>156</v>
      </c>
      <c r="C22">
        <f>AVERAGE(data!$AW$99:$AW$119)</f>
        <v>2.6190476190476191</v>
      </c>
    </row>
    <row r="23" spans="2:3" ht="15">
      <c r="B23" s="24" t="s">
        <v>242</v>
      </c>
      <c r="C23">
        <f>AVERAGE(data!$AW$69:$AW$91)</f>
        <v>2.6304347826086958</v>
      </c>
    </row>
    <row r="24" spans="2:3" ht="15">
      <c r="B24" s="24" t="s">
        <v>234</v>
      </c>
      <c r="C24">
        <f>AVERAGE(data!$AW$92:$AW$98)</f>
        <v>2.7142857142857144</v>
      </c>
    </row>
    <row r="25" spans="2:3" ht="15">
      <c r="B25" s="24" t="s">
        <v>421</v>
      </c>
      <c r="C25">
        <f>AVERAGE(data!$AW$2:$AW$10)</f>
        <v>3</v>
      </c>
    </row>
    <row r="26" spans="2:3" ht="15">
      <c r="B26" s="24" t="s">
        <v>225</v>
      </c>
      <c r="C26">
        <f>AVERAGE(data!$AW$61:$AW$68)</f>
        <v>3.0625</v>
      </c>
    </row>
    <row r="27" spans="2:3" ht="15">
      <c r="B27" s="24" t="s">
        <v>172</v>
      </c>
      <c r="C27">
        <f>AVERAGE(data!$AW$227:$AW$243)</f>
        <v>3.1764705882352939</v>
      </c>
    </row>
    <row r="28" spans="2:3" ht="15">
      <c r="B28" s="24" t="s">
        <v>99</v>
      </c>
      <c r="C28">
        <f>AVERAGE(data!$AW$11:$AW$27)</f>
        <v>3.2058823529411766</v>
      </c>
    </row>
    <row r="29" spans="2:3" ht="15">
      <c r="B29" s="24" t="s">
        <v>91</v>
      </c>
      <c r="C29">
        <f>AVERAGE(data!$AW$129:$AW$150)</f>
        <v>3.3181818181818183</v>
      </c>
    </row>
    <row r="30" spans="2:3" ht="15">
      <c r="B30" s="24" t="s">
        <v>195</v>
      </c>
      <c r="C30">
        <f>AVERAGE(data!$AW$50:$AW$60)</f>
        <v>3.7272727272727271</v>
      </c>
    </row>
    <row r="31" spans="2:3" ht="15">
      <c r="B31" s="24" t="s">
        <v>139</v>
      </c>
      <c r="C31">
        <f>AVERAGE(data!$AW$270:$AW$296)</f>
        <v>3.7407407407407409</v>
      </c>
    </row>
    <row r="32" spans="2:3" ht="15">
      <c r="B32" s="24" t="s">
        <v>131</v>
      </c>
      <c r="C32">
        <f>AVERAGE(data!$AW$244:$AW$269)</f>
        <v>4</v>
      </c>
    </row>
    <row r="33" spans="2:3" ht="15">
      <c r="B33" s="24" t="s">
        <v>454</v>
      </c>
      <c r="C33">
        <f>AVERAGE(data!$AW$151:$AW$165)</f>
        <v>4.2</v>
      </c>
    </row>
  </sheetData>
  <sortState ref="B16:C33">
    <sortCondition ref="C16:C3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0833C-D680-4711-9381-421CF6BC2806}">
  <dimension ref="B2:C34"/>
  <sheetViews>
    <sheetView zoomScale="85" zoomScaleNormal="85" workbookViewId="0">
      <selection activeCell="I37" sqref="I37"/>
    </sheetView>
  </sheetViews>
  <sheetFormatPr defaultRowHeight="12.75"/>
  <cols>
    <col min="2" max="2" width="18.42578125" bestFit="1" customWidth="1"/>
  </cols>
  <sheetData>
    <row r="2" spans="2:3">
      <c r="B2">
        <v>1</v>
      </c>
      <c r="C2">
        <f>COUNTIF(data!$AX$2:$AX$296,"&lt;=1")</f>
        <v>1</v>
      </c>
    </row>
    <row r="3" spans="2:3">
      <c r="B3">
        <v>1.5</v>
      </c>
      <c r="C3">
        <f>COUNTIF(data!$AX$2:$AX$296,"=1,5")</f>
        <v>0</v>
      </c>
    </row>
    <row r="4" spans="2:3">
      <c r="B4">
        <v>2</v>
      </c>
      <c r="C4">
        <f>COUNTIF(data!$AX$2:$AX$296,"=2")</f>
        <v>56</v>
      </c>
    </row>
    <row r="5" spans="2:3">
      <c r="B5">
        <v>2.5</v>
      </c>
      <c r="C5">
        <f>COUNTIF(data!$AX$2:$AX$296,"=2,5")</f>
        <v>0</v>
      </c>
    </row>
    <row r="6" spans="2:3">
      <c r="B6">
        <v>3</v>
      </c>
      <c r="C6">
        <f>COUNTIF(data!$AX$2:$AX$296,"=3")</f>
        <v>150</v>
      </c>
    </row>
    <row r="7" spans="2:3">
      <c r="B7">
        <v>3.5</v>
      </c>
      <c r="C7">
        <f>COUNTIF(data!$AX$2:$AX$296,"=3,5")</f>
        <v>0</v>
      </c>
    </row>
    <row r="8" spans="2:3">
      <c r="B8">
        <v>4</v>
      </c>
      <c r="C8">
        <f>COUNTIF(data!$AX$2:$AX$296,"=4")</f>
        <v>51</v>
      </c>
    </row>
    <row r="9" spans="2:3">
      <c r="B9">
        <v>4.5</v>
      </c>
      <c r="C9">
        <f>COUNTIF(data!$AX$2:$AX$296,"=4,5")</f>
        <v>0</v>
      </c>
    </row>
    <row r="10" spans="2:3">
      <c r="B10">
        <v>5</v>
      </c>
      <c r="C10">
        <f>COUNTIF(data!$AX$2:$AX$296,"=5")</f>
        <v>7</v>
      </c>
    </row>
    <row r="12" spans="2:3">
      <c r="C12">
        <f>SUM(C2:C10)</f>
        <v>265</v>
      </c>
    </row>
    <row r="14" spans="2:3">
      <c r="C14">
        <f>AVERAGE(SUMPRODUCT(B2:B10,C2:C10)/C12)</f>
        <v>3.0264150943396229</v>
      </c>
    </row>
    <row r="17" spans="2:3" ht="15">
      <c r="B17" s="24" t="s">
        <v>342</v>
      </c>
      <c r="C17">
        <f>AVERAGE(data!$AX$42:$AX$49)</f>
        <v>2.4375</v>
      </c>
    </row>
    <row r="18" spans="2:3" ht="15">
      <c r="B18" s="24" t="s">
        <v>195</v>
      </c>
      <c r="C18">
        <f>AVERAGE(data!$AX$50:$AX$60)</f>
        <v>2.5454545454545454</v>
      </c>
    </row>
    <row r="19" spans="2:3" ht="15">
      <c r="B19" s="24" t="s">
        <v>413</v>
      </c>
      <c r="C19">
        <f>AVERAGE(data!$AX$166:$AX$178)</f>
        <v>2.6923076923076925</v>
      </c>
    </row>
    <row r="20" spans="2:3" ht="15">
      <c r="B20" s="24" t="s">
        <v>172</v>
      </c>
      <c r="C20">
        <f>AVERAGE(data!$AX$227:$AX$243)</f>
        <v>2.7058823529411766</v>
      </c>
    </row>
    <row r="21" spans="2:3" ht="15">
      <c r="B21" s="24" t="s">
        <v>382</v>
      </c>
      <c r="C21">
        <f>AVERAGE(data!$AX$209:$AX$226)</f>
        <v>2.7777777777777777</v>
      </c>
    </row>
    <row r="22" spans="2:3" ht="15">
      <c r="B22" s="24" t="s">
        <v>122</v>
      </c>
      <c r="C22">
        <f>AVERAGE(data!$AX$120:$AX$128)</f>
        <v>2.8333333333333335</v>
      </c>
    </row>
    <row r="23" spans="2:3" ht="15">
      <c r="B23" s="24" t="s">
        <v>99</v>
      </c>
      <c r="C23">
        <f>AVERAGE(data!$AX$11:$AX$27)</f>
        <v>2.9117647058823528</v>
      </c>
    </row>
    <row r="24" spans="2:3" ht="15">
      <c r="B24" s="24" t="s">
        <v>107</v>
      </c>
      <c r="C24">
        <f>AVERAGE(data!$AX$179:$AX$208)</f>
        <v>2.95</v>
      </c>
    </row>
    <row r="25" spans="2:3" ht="15">
      <c r="B25" s="24" t="s">
        <v>139</v>
      </c>
      <c r="C25">
        <f>AVERAGE(data!$AX$270:$AX$296)</f>
        <v>3.0925925925925926</v>
      </c>
    </row>
    <row r="26" spans="2:3" ht="15">
      <c r="B26" s="24" t="s">
        <v>242</v>
      </c>
      <c r="C26">
        <f>AVERAGE(data!$AX$69:$AX$91)</f>
        <v>3.1086956521739131</v>
      </c>
    </row>
    <row r="27" spans="2:3" ht="15">
      <c r="B27" s="24" t="s">
        <v>91</v>
      </c>
      <c r="C27">
        <f>AVERAGE(data!$AX$129:$AX$150)</f>
        <v>3.1818181818181817</v>
      </c>
    </row>
    <row r="28" spans="2:3" ht="15">
      <c r="B28" s="24" t="s">
        <v>131</v>
      </c>
      <c r="C28">
        <f>AVERAGE(data!$AX$244:$AX$269)</f>
        <v>3.1923076923076925</v>
      </c>
    </row>
    <row r="29" spans="2:3" ht="15">
      <c r="B29" s="24" t="s">
        <v>147</v>
      </c>
      <c r="C29">
        <f>AVERAGE(data!$AX$28:$AX$41)</f>
        <v>3.2142857142857144</v>
      </c>
    </row>
    <row r="30" spans="2:3" ht="15">
      <c r="B30" s="24" t="s">
        <v>156</v>
      </c>
      <c r="C30">
        <f>AVERAGE(data!$AX$99:$AX$119)</f>
        <v>3.2619047619047619</v>
      </c>
    </row>
    <row r="31" spans="2:3" ht="15">
      <c r="B31" s="24" t="s">
        <v>421</v>
      </c>
      <c r="C31">
        <f>AVERAGE(data!$AX$2:$AX$10)</f>
        <v>3.2777777777777777</v>
      </c>
    </row>
    <row r="32" spans="2:3" ht="15">
      <c r="B32" s="24" t="s">
        <v>225</v>
      </c>
      <c r="C32">
        <f>AVERAGE(data!$AX$61:$AX$68)</f>
        <v>3.3125</v>
      </c>
    </row>
    <row r="33" spans="2:3" ht="15">
      <c r="B33" s="24" t="s">
        <v>234</v>
      </c>
      <c r="C33">
        <f>AVERAGE(data!$AX$92:$AX$98)</f>
        <v>3.3571428571428572</v>
      </c>
    </row>
    <row r="34" spans="2:3" ht="15">
      <c r="B34" s="24" t="s">
        <v>454</v>
      </c>
      <c r="C34">
        <f>AVERAGE(data!$AX$151:$AX$165)</f>
        <v>3.4</v>
      </c>
    </row>
  </sheetData>
  <sortState ref="B17:C34">
    <sortCondition ref="C17:C3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5</vt:i4>
      </vt:variant>
    </vt:vector>
  </HeadingPairs>
  <TitlesOfParts>
    <vt:vector size="5" baseType="lpstr">
      <vt:lpstr>data</vt:lpstr>
      <vt:lpstr>Elinvoima</vt:lpstr>
      <vt:lpstr>Talous</vt:lpstr>
      <vt:lpstr>Terveys</vt:lpstr>
      <vt:lpstr>Ilmapiiri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Ranstu</cp:lastModifiedBy>
  <dcterms:modified xsi:type="dcterms:W3CDTF">2017-12-27T15:31:15Z</dcterms:modified>
</cp:coreProperties>
</file>