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8_{718E6C11-FF5D-4D0B-8CC0-75BF788A70FA}" xr6:coauthVersionLast="47" xr6:coauthVersionMax="47" xr10:uidLastSave="{00000000-0000-0000-0000-000000000000}"/>
  <bookViews>
    <workbookView xWindow="-120" yWindow="-120" windowWidth="20730" windowHeight="1176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9" i="11" l="1"/>
  <c r="F9" i="11" l="1"/>
  <c r="E10" i="11" s="1"/>
  <c r="I5" i="11"/>
  <c r="I4" i="11" s="1"/>
  <c r="H14" i="11"/>
  <c r="H8" i="11"/>
  <c r="H9" i="11" l="1"/>
  <c r="F10" i="11"/>
  <c r="E11" i="11" s="1"/>
  <c r="E13" i="11"/>
  <c r="I6" i="11"/>
  <c r="H10" i="11" l="1"/>
  <c r="F13" i="11"/>
  <c r="H13" i="11" s="1"/>
  <c r="F11" i="11"/>
  <c r="E12" i="11" s="1"/>
  <c r="J5" i="11"/>
  <c r="K5" i="11" s="1"/>
  <c r="L5" i="11" s="1"/>
  <c r="M5" i="11" s="1"/>
  <c r="N5" i="11" s="1"/>
  <c r="O5" i="11" s="1"/>
  <c r="P5" i="11" s="1"/>
  <c r="H11" i="11" l="1"/>
  <c r="F12" i="11"/>
  <c r="H12" i="11" s="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<sst xmlns="http://schemas.openxmlformats.org/spreadsheetml/2006/main" count="51" uniqueCount="48">
  <si>
    <t>Phase 1 Title</t>
  </si>
  <si>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</si>
  <si>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</si>
  <si>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</si>
  <si>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</si>
  <si>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</si>
  <si>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</si>
  <si>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</si>
  <si>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</si>
  <si>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</si>
  <si>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</si>
  <si>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</si>
  <si>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</si>
  <si>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</si>
  <si>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</si>
  <si>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</si>
  <si>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</si>
  <si>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</si>
  <si>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</si>
  <si>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</si>
  <si>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</si>
  <si>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</si>
  <si>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</si>
  <si>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</si>
  <si>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</si>
  <si>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</si>
  <si>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</si>
  <si>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</si>
  <si>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</si>
  <si>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</si>
  <si>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</si>
  <si>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</si>
  <si>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</si>
  <si>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</si>
  <si>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</si>
  <si>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</si>
  <si>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</si>
  <si>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</si>
  <si>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</si>
  <si>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</si>
  <si>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</si>
  <si>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</si>
  <si>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</si>
  <si>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</si>
  <si>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</si>
  <si>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</si>
  <si>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</si>
  <si>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Tour Planning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</si>
</sst>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6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7" borderId="1" xfId="0" applyFont="1" applyFill="1" applyBorder="1" applyAlignment="1">
      <alignment horizontal="left" vertical="center" indent="1"/>
    </xf>
    <xf numFmtId="0" fontId="7" fillId="7" borderId="1" xfId="0" applyFont="1" applyFill="1" applyBorder="1" applyAlignment="1">
      <alignment horizontal="center" vertical="center" wrapText="1"/>
    </xf>
    <xf numFmtId="168" fontId="11" fillId="4" borderId="0" xfId="0" applyNumberFormat="1" applyFont="1" applyFill="1" applyAlignment="1">
      <alignment horizontal="center" vertical="center"/>
    </xf>
    <xf numFmtId="168" fontId="11" fillId="4" borderId="6" xfId="0" applyNumberFormat="1" applyFont="1" applyFill="1" applyBorder="1" applyAlignment="1">
      <alignment horizontal="center" vertical="center"/>
    </xf>
    <xf numFmtId="168" fontId="11" fillId="4" borderId="7" xfId="0" applyNumberFormat="1" applyFont="1" applyFill="1" applyBorder="1" applyAlignment="1">
      <alignment horizontal="center" vertical="center"/>
    </xf>
    <xf numFmtId="0" fontId="12" fillId="6"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0" fontId="9" fillId="5" borderId="2" xfId="11" applyFill="1">
      <alignment horizontal="center" vertical="center"/>
    </xf>
    <xf numFmtId="0" fontId="9" fillId="3" borderId="2" xfId="11" applyFill="1">
      <alignment horizontal="center" vertical="center"/>
    </xf>
    <xf numFmtId="0" fontId="9" fillId="3" borderId="2" xfId="12" applyFill="1">
      <alignment horizontal="left" vertical="center" indent="2"/>
    </xf>
    <xf numFmtId="167" fontId="0" fillId="4" borderId="4" xfId="0" applyNumberFormat="1" applyFill="1" applyBorder="1" applyAlignment="1">
      <alignment horizontal="left" vertical="center" wrapText="1" indent="1"/>
    </xf>
    <xf numFmtId="167" fontId="0" fillId="4" borderId="1" xfId="0" applyNumberFormat="1" applyFill="1" applyBorder="1" applyAlignment="1">
      <alignment horizontal="left" vertical="center" wrapText="1" indent="1"/>
    </xf>
    <xf numFmtId="167" fontId="0" fillId="4"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3"/>
  <sheetViews>
    <sheetView showGridLines="0" tabSelected="1" showRuler="0" zoomScaleNormal="100" zoomScalePageLayoutView="70" workbookViewId="0">
      <pane ySplit="6" topLeftCell="A7" activePane="bottomLeft" state="frozen"/>
      <selection pane="bottomLeft" activeCell="B3" sqref="B3"/>
    </sheetView>
  </sheetViews>
  <sheetFormatPr defaultRowHeight="30" customHeight="1" x14ac:dyDescent="0.25"/>
  <cols>
    <col min="1" max="1" width="2.7109375" style="42"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3" t="s">
        <v>38</v>
      </c>
      <c r="B1" s="47" t="s">
        <v>47</v>
      </c>
      <c r="C1" s="1"/>
      <c r="D1" s="2"/>
      <c r="E1" s="4"/>
      <c r="F1" s="31"/>
      <c r="H1" s="2"/>
      <c r="I1" s="14" t="s">
        <v>18</v>
      </c>
    </row>
    <row r="2" spans="1:64" ht="30" customHeight="1" x14ac:dyDescent="0.3">
      <c r="A2" s="42" t="s">
        <v>32</v>
      </c>
      <c r="B2" s="48" t="s">
        <v>28</v>
      </c>
      <c r="I2" s="45" t="s">
        <v>23</v>
      </c>
    </row>
    <row r="3" spans="1:64" ht="30" customHeight="1" x14ac:dyDescent="0.25">
      <c r="A3" s="42" t="s">
        <v>39</v>
      </c>
      <c r="B3" s="49" t="s">
        <v>29</v>
      </c>
      <c r="C3" s="58" t="s">
        <v>7</v>
      </c>
      <c r="D3" s="59"/>
      <c r="E3" s="57">
        <v>44436</v>
      </c>
      <c r="F3" s="57"/>
    </row>
    <row r="4" spans="1:64" ht="30" customHeight="1" x14ac:dyDescent="0.25">
      <c r="A4" s="43" t="s">
        <v>40</v>
      </c>
      <c r="C4" s="58" t="s">
        <v>14</v>
      </c>
      <c r="D4" s="59"/>
      <c r="E4" s="7">
        <v>0.5</v>
      </c>
      <c r="I4" s="54">
        <f>I5</f>
        <v>44427.5</v>
      </c>
      <c r="J4" s="55"/>
      <c r="K4" s="55"/>
      <c r="L4" s="55"/>
      <c r="M4" s="55"/>
      <c r="N4" s="55"/>
      <c r="O4" s="56"/>
      <c r="P4" s="54">
        <f>P5</f>
        <v>44434.5</v>
      </c>
      <c r="Q4" s="55"/>
      <c r="R4" s="55"/>
      <c r="S4" s="55"/>
      <c r="T4" s="55"/>
      <c r="U4" s="55"/>
      <c r="V4" s="56"/>
      <c r="W4" s="54">
        <f>W5</f>
        <v>44441.5</v>
      </c>
      <c r="X4" s="55"/>
      <c r="Y4" s="55"/>
      <c r="Z4" s="55"/>
      <c r="AA4" s="55"/>
      <c r="AB4" s="55"/>
      <c r="AC4" s="56"/>
      <c r="AD4" s="54">
        <f>AD5</f>
        <v>44448.5</v>
      </c>
      <c r="AE4" s="55"/>
      <c r="AF4" s="55"/>
      <c r="AG4" s="55"/>
      <c r="AH4" s="55"/>
      <c r="AI4" s="55"/>
      <c r="AJ4" s="56"/>
      <c r="AK4" s="54">
        <f>AK5</f>
        <v>44455.5</v>
      </c>
      <c r="AL4" s="55"/>
      <c r="AM4" s="55"/>
      <c r="AN4" s="55"/>
      <c r="AO4" s="55"/>
      <c r="AP4" s="55"/>
      <c r="AQ4" s="56"/>
      <c r="AR4" s="54">
        <f>AR5</f>
        <v>44462.5</v>
      </c>
      <c r="AS4" s="55"/>
      <c r="AT4" s="55"/>
      <c r="AU4" s="55"/>
      <c r="AV4" s="55"/>
      <c r="AW4" s="55"/>
      <c r="AX4" s="56"/>
      <c r="AY4" s="54">
        <f>AY5</f>
        <v>44469.5</v>
      </c>
      <c r="AZ4" s="55"/>
      <c r="BA4" s="55"/>
      <c r="BB4" s="55"/>
      <c r="BC4" s="55"/>
      <c r="BD4" s="55"/>
      <c r="BE4" s="56"/>
      <c r="BF4" s="54">
        <f>BF5</f>
        <v>44476.5</v>
      </c>
      <c r="BG4" s="55"/>
      <c r="BH4" s="55"/>
      <c r="BI4" s="55"/>
      <c r="BJ4" s="55"/>
      <c r="BK4" s="55"/>
      <c r="BL4" s="56"/>
    </row>
    <row r="5" spans="1:64" ht="15" customHeight="1" x14ac:dyDescent="0.25">
      <c r="A5" s="43" t="s">
        <v>41</v>
      </c>
      <c r="B5" s="60"/>
      <c r="C5" s="60"/>
      <c r="D5" s="60"/>
      <c r="E5" s="60"/>
      <c r="F5" s="60"/>
      <c r="G5" s="60"/>
      <c r="I5" s="11">
        <f>Project_Start-WEEKDAY(Project_Start,1)+2+7*(Display_Week-1)</f>
        <v>44427.5</v>
      </c>
      <c r="J5" s="10">
        <f>I5+1</f>
        <v>44428.5</v>
      </c>
      <c r="K5" s="10">
        <f t="shared" ref="K5:AX5" si="0">J5+1</f>
        <v>44429.5</v>
      </c>
      <c r="L5" s="10">
        <f t="shared" si="0"/>
        <v>44430.5</v>
      </c>
      <c r="M5" s="10">
        <f t="shared" si="0"/>
        <v>44431.5</v>
      </c>
      <c r="N5" s="10">
        <f t="shared" si="0"/>
        <v>44432.5</v>
      </c>
      <c r="O5" s="12">
        <f t="shared" si="0"/>
        <v>44433.5</v>
      </c>
      <c r="P5" s="11">
        <f>O5+1</f>
        <v>44434.5</v>
      </c>
      <c r="Q5" s="10">
        <f>P5+1</f>
        <v>44435.5</v>
      </c>
      <c r="R5" s="10">
        <f t="shared" si="0"/>
        <v>44436.5</v>
      </c>
      <c r="S5" s="10">
        <f t="shared" si="0"/>
        <v>44437.5</v>
      </c>
      <c r="T5" s="10">
        <f t="shared" si="0"/>
        <v>44438.5</v>
      </c>
      <c r="U5" s="10">
        <f t="shared" si="0"/>
        <v>44439.5</v>
      </c>
      <c r="V5" s="12">
        <f t="shared" si="0"/>
        <v>44440.5</v>
      </c>
      <c r="W5" s="11">
        <f>V5+1</f>
        <v>44441.5</v>
      </c>
      <c r="X5" s="10">
        <f>W5+1</f>
        <v>44442.5</v>
      </c>
      <c r="Y5" s="10">
        <f t="shared" si="0"/>
        <v>44443.5</v>
      </c>
      <c r="Z5" s="10">
        <f t="shared" si="0"/>
        <v>44444.5</v>
      </c>
      <c r="AA5" s="10">
        <f t="shared" si="0"/>
        <v>44445.5</v>
      </c>
      <c r="AB5" s="10">
        <f t="shared" si="0"/>
        <v>44446.5</v>
      </c>
      <c r="AC5" s="12">
        <f t="shared" si="0"/>
        <v>44447.5</v>
      </c>
      <c r="AD5" s="11">
        <f>AC5+1</f>
        <v>44448.5</v>
      </c>
      <c r="AE5" s="10">
        <f>AD5+1</f>
        <v>44449.5</v>
      </c>
      <c r="AF5" s="10">
        <f t="shared" si="0"/>
        <v>44450.5</v>
      </c>
      <c r="AG5" s="10">
        <f t="shared" si="0"/>
        <v>44451.5</v>
      </c>
      <c r="AH5" s="10">
        <f t="shared" si="0"/>
        <v>44452.5</v>
      </c>
      <c r="AI5" s="10">
        <f t="shared" si="0"/>
        <v>44453.5</v>
      </c>
      <c r="AJ5" s="12">
        <f t="shared" si="0"/>
        <v>44454.5</v>
      </c>
      <c r="AK5" s="11">
        <f>AJ5+1</f>
        <v>44455.5</v>
      </c>
      <c r="AL5" s="10">
        <f>AK5+1</f>
        <v>44456.5</v>
      </c>
      <c r="AM5" s="10">
        <f t="shared" si="0"/>
        <v>44457.5</v>
      </c>
      <c r="AN5" s="10">
        <f t="shared" si="0"/>
        <v>44458.5</v>
      </c>
      <c r="AO5" s="10">
        <f t="shared" si="0"/>
        <v>44459.5</v>
      </c>
      <c r="AP5" s="10">
        <f t="shared" si="0"/>
        <v>44460.5</v>
      </c>
      <c r="AQ5" s="12">
        <f t="shared" si="0"/>
        <v>44461.5</v>
      </c>
      <c r="AR5" s="11">
        <f>AQ5+1</f>
        <v>44462.5</v>
      </c>
      <c r="AS5" s="10">
        <f>AR5+1</f>
        <v>44463.5</v>
      </c>
      <c r="AT5" s="10">
        <f t="shared" si="0"/>
        <v>44464.5</v>
      </c>
      <c r="AU5" s="10">
        <f t="shared" si="0"/>
        <v>44465.5</v>
      </c>
      <c r="AV5" s="10">
        <f t="shared" si="0"/>
        <v>44466.5</v>
      </c>
      <c r="AW5" s="10">
        <f t="shared" si="0"/>
        <v>44467.5</v>
      </c>
      <c r="AX5" s="12">
        <f t="shared" si="0"/>
        <v>44468.5</v>
      </c>
      <c r="AY5" s="11">
        <f>AX5+1</f>
        <v>44469.5</v>
      </c>
      <c r="AZ5" s="10">
        <f>AY5+1</f>
        <v>44470.5</v>
      </c>
      <c r="BA5" s="10">
        <f t="shared" ref="BA5:BE5" si="1">AZ5+1</f>
        <v>44471.5</v>
      </c>
      <c r="BB5" s="10">
        <f t="shared" si="1"/>
        <v>44472.5</v>
      </c>
      <c r="BC5" s="10">
        <f t="shared" si="1"/>
        <v>44473.5</v>
      </c>
      <c r="BD5" s="10">
        <f t="shared" si="1"/>
        <v>44474.5</v>
      </c>
      <c r="BE5" s="12">
        <f t="shared" si="1"/>
        <v>44475.5</v>
      </c>
      <c r="BF5" s="11">
        <f>BE5+1</f>
        <v>44476.5</v>
      </c>
      <c r="BG5" s="10">
        <f>BF5+1</f>
        <v>44477.5</v>
      </c>
      <c r="BH5" s="10">
        <f t="shared" ref="BH5:BL5" si="2">BG5+1</f>
        <v>44478.5</v>
      </c>
      <c r="BI5" s="10">
        <f t="shared" si="2"/>
        <v>44479.5</v>
      </c>
      <c r="BJ5" s="10">
        <f t="shared" si="2"/>
        <v>44480.5</v>
      </c>
      <c r="BK5" s="10">
        <f t="shared" si="2"/>
        <v>44481.5</v>
      </c>
      <c r="BL5" s="12">
        <f t="shared" si="2"/>
        <v>44482.5</v>
      </c>
    </row>
    <row r="6" spans="1:64" ht="30" customHeight="1" thickBot="1" x14ac:dyDescent="0.3">
      <c r="A6" s="43" t="s">
        <v>42</v>
      </c>
      <c r="B6" s="8" t="s">
        <v>15</v>
      </c>
      <c r="C6" s="9" t="s">
        <v>9</v>
      </c>
      <c r="D6" s="9" t="s">
        <v>8</v>
      </c>
      <c r="E6" s="9" t="s">
        <v>11</v>
      </c>
      <c r="F6" s="9" t="s">
        <v>12</v>
      </c>
      <c r="G6" s="9"/>
      <c r="H6" s="9" t="s">
        <v>13</v>
      </c>
      <c r="I6" s="13" t="str">
        <f t="shared" ref="I6" si="3">LEFT(TEXT(I5,"ddd"),1)</f>
        <v>T</v>
      </c>
      <c r="J6" s="13" t="str">
        <f t="shared" ref="J6:AR6" si="4">LEFT(TEXT(J5,"ddd"),1)</f>
        <v>F</v>
      </c>
      <c r="K6" s="13" t="str">
        <f t="shared" si="4"/>
        <v>S</v>
      </c>
      <c r="L6" s="13" t="str">
        <f t="shared" si="4"/>
        <v>S</v>
      </c>
      <c r="M6" s="13" t="str">
        <f t="shared" si="4"/>
        <v>M</v>
      </c>
      <c r="N6" s="13" t="str">
        <f t="shared" si="4"/>
        <v>T</v>
      </c>
      <c r="O6" s="13" t="str">
        <f t="shared" si="4"/>
        <v>W</v>
      </c>
      <c r="P6" s="13" t="str">
        <f t="shared" si="4"/>
        <v>T</v>
      </c>
      <c r="Q6" s="13" t="str">
        <f t="shared" si="4"/>
        <v>F</v>
      </c>
      <c r="R6" s="13" t="str">
        <f t="shared" si="4"/>
        <v>S</v>
      </c>
      <c r="S6" s="13" t="str">
        <f t="shared" si="4"/>
        <v>S</v>
      </c>
      <c r="T6" s="13" t="str">
        <f t="shared" si="4"/>
        <v>M</v>
      </c>
      <c r="U6" s="13" t="str">
        <f t="shared" si="4"/>
        <v>T</v>
      </c>
      <c r="V6" s="13" t="str">
        <f t="shared" si="4"/>
        <v>W</v>
      </c>
      <c r="W6" s="13" t="str">
        <f t="shared" si="4"/>
        <v>T</v>
      </c>
      <c r="X6" s="13" t="str">
        <f t="shared" si="4"/>
        <v>F</v>
      </c>
      <c r="Y6" s="13" t="str">
        <f t="shared" si="4"/>
        <v>S</v>
      </c>
      <c r="Z6" s="13" t="str">
        <f t="shared" si="4"/>
        <v>S</v>
      </c>
      <c r="AA6" s="13" t="str">
        <f t="shared" si="4"/>
        <v>M</v>
      </c>
      <c r="AB6" s="13" t="str">
        <f t="shared" si="4"/>
        <v>T</v>
      </c>
      <c r="AC6" s="13" t="str">
        <f t="shared" si="4"/>
        <v>W</v>
      </c>
      <c r="AD6" s="13" t="str">
        <f t="shared" si="4"/>
        <v>T</v>
      </c>
      <c r="AE6" s="13" t="str">
        <f t="shared" si="4"/>
        <v>F</v>
      </c>
      <c r="AF6" s="13" t="str">
        <f t="shared" si="4"/>
        <v>S</v>
      </c>
      <c r="AG6" s="13" t="str">
        <f t="shared" si="4"/>
        <v>S</v>
      </c>
      <c r="AH6" s="13" t="str">
        <f t="shared" si="4"/>
        <v>M</v>
      </c>
      <c r="AI6" s="13" t="str">
        <f t="shared" si="4"/>
        <v>T</v>
      </c>
      <c r="AJ6" s="13" t="str">
        <f t="shared" si="4"/>
        <v>W</v>
      </c>
      <c r="AK6" s="13" t="str">
        <f t="shared" si="4"/>
        <v>T</v>
      </c>
      <c r="AL6" s="13" t="str">
        <f t="shared" si="4"/>
        <v>F</v>
      </c>
      <c r="AM6" s="13" t="str">
        <f t="shared" si="4"/>
        <v>S</v>
      </c>
      <c r="AN6" s="13" t="str">
        <f t="shared" si="4"/>
        <v>S</v>
      </c>
      <c r="AO6" s="13" t="str">
        <f t="shared" si="4"/>
        <v>M</v>
      </c>
      <c r="AP6" s="13" t="str">
        <f t="shared" si="4"/>
        <v>T</v>
      </c>
      <c r="AQ6" s="13" t="str">
        <f t="shared" si="4"/>
        <v>W</v>
      </c>
      <c r="AR6" s="13" t="str">
        <f t="shared" si="4"/>
        <v>T</v>
      </c>
      <c r="AS6" s="13" t="str">
        <f t="shared" ref="AS6:BL6" si="5">LEFT(TEXT(AS5,"ddd"),1)</f>
        <v>F</v>
      </c>
      <c r="AT6" s="13" t="str">
        <f t="shared" si="5"/>
        <v>S</v>
      </c>
      <c r="AU6" s="13" t="str">
        <f t="shared" si="5"/>
        <v>S</v>
      </c>
      <c r="AV6" s="13" t="str">
        <f t="shared" si="5"/>
        <v>M</v>
      </c>
      <c r="AW6" s="13" t="str">
        <f t="shared" si="5"/>
        <v>T</v>
      </c>
      <c r="AX6" s="13" t="str">
        <f t="shared" si="5"/>
        <v>W</v>
      </c>
      <c r="AY6" s="13" t="str">
        <f t="shared" si="5"/>
        <v>T</v>
      </c>
      <c r="AZ6" s="13" t="str">
        <f t="shared" si="5"/>
        <v>F</v>
      </c>
      <c r="BA6" s="13" t="str">
        <f t="shared" si="5"/>
        <v>S</v>
      </c>
      <c r="BB6" s="13" t="str">
        <f t="shared" si="5"/>
        <v>S</v>
      </c>
      <c r="BC6" s="13" t="str">
        <f t="shared" si="5"/>
        <v>M</v>
      </c>
      <c r="BD6" s="13" t="str">
        <f t="shared" si="5"/>
        <v>T</v>
      </c>
      <c r="BE6" s="13" t="str">
        <f t="shared" si="5"/>
        <v>W</v>
      </c>
      <c r="BF6" s="13" t="str">
        <f t="shared" si="5"/>
        <v>T</v>
      </c>
      <c r="BG6" s="13" t="str">
        <f t="shared" si="5"/>
        <v>F</v>
      </c>
      <c r="BH6" s="13" t="str">
        <f t="shared" si="5"/>
        <v>S</v>
      </c>
      <c r="BI6" s="13" t="str">
        <f t="shared" si="5"/>
        <v>S</v>
      </c>
      <c r="BJ6" s="13" t="str">
        <f t="shared" si="5"/>
        <v>M</v>
      </c>
      <c r="BK6" s="13" t="str">
        <f t="shared" si="5"/>
        <v>T</v>
      </c>
      <c r="BL6" s="13" t="str">
        <f t="shared" si="5"/>
        <v>W</v>
      </c>
    </row>
    <row r="7" spans="1:64" ht="30" hidden="1" customHeight="1" thickBot="1" x14ac:dyDescent="0.3">
      <c r="A7" s="42" t="s">
        <v>37</v>
      </c>
      <c r="C7" s="46"/>
      <c r="E7"/>
      <c r="H7" t="str">
        <f>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64" s="3" customFormat="1" ht="30" customHeight="1" thickBot="1" x14ac:dyDescent="0.3">
      <c r="A8" s="43" t="s">
        <v>43</v>
      </c>
      <c r="B8" s="17" t="s">
        <v>0</v>
      </c>
      <c r="C8" s="51"/>
      <c r="D8" s="18"/>
      <c r="E8" s="19"/>
      <c r="F8" s="20"/>
      <c r="G8" s="16"/>
      <c r="H8" s="16" t="str">
        <f t="shared" ref="H8:H14" si="6">IF(OR(ISBLANK(task_start),ISBLANK(task_end)),"",task_end-task_start+1)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row>
    <row r="9" spans="1:64" s="3" customFormat="1" ht="30" customHeight="1" thickBot="1" x14ac:dyDescent="0.3">
      <c r="A9" s="43" t="s">
        <v>44</v>
      </c>
      <c r="B9" s="53" t="s">
        <v>4</v>
      </c>
      <c r="C9" s="52" t="s">
        <v>33</v>
      </c>
      <c r="D9" s="21">
        <v>0.5</v>
      </c>
      <c r="E9" s="50">
        <f>Project_Start</f>
        <v>44436</v>
      </c>
      <c r="F9" s="50">
        <f>E9+3</f>
        <v>44439</v>
      </c>
      <c r="G9" s="16"/>
      <c r="H9" s="16">
        <f t="shared" si="6"/>
        <v>4</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row>
    <row r="10" spans="1:64" s="3" customFormat="1" ht="30" customHeight="1" thickBot="1" x14ac:dyDescent="0.3">
      <c r="A10" s="43" t="s">
        <v>45</v>
      </c>
      <c r="B10" s="53" t="s">
        <v>5</v>
      </c>
      <c r="C10" s="52"/>
      <c r="D10" s="21">
        <v>0.6</v>
      </c>
      <c r="E10" s="50">
        <f>F9</f>
        <v>44439</v>
      </c>
      <c r="F10" s="50">
        <f>E10+2</f>
        <v>44441</v>
      </c>
      <c r="G10" s="16"/>
      <c r="H10" s="16">
        <f t="shared" si="6"/>
        <v>3</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row>
    <row r="11" spans="1:64" s="3" customFormat="1" ht="30" customHeight="1" thickBot="1" x14ac:dyDescent="0.3">
      <c r="A11" s="42"/>
      <c r="B11" s="53" t="s">
        <v>1</v>
      </c>
      <c r="C11" s="52"/>
      <c r="D11" s="21">
        <v>0.5</v>
      </c>
      <c r="E11" s="50">
        <f>F10</f>
        <v>44441</v>
      </c>
      <c r="F11" s="50">
        <f>E11+4</f>
        <v>44445</v>
      </c>
      <c r="G11" s="16"/>
      <c r="H11" s="16">
        <f t="shared" si="6"/>
        <v>5</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row>
    <row r="12" spans="1:64" s="3" customFormat="1" ht="30" customHeight="1" thickBot="1" x14ac:dyDescent="0.3">
      <c r="A12" s="42"/>
      <c r="B12" s="53" t="s">
        <v>2</v>
      </c>
      <c r="C12" s="52"/>
      <c r="D12" s="21">
        <v>0.25</v>
      </c>
      <c r="E12" s="50">
        <f>F11</f>
        <v>44445</v>
      </c>
      <c r="F12" s="50">
        <f>E12+5</f>
        <v>44450</v>
      </c>
      <c r="G12" s="16"/>
      <c r="H12" s="16">
        <f t="shared" si="6"/>
        <v>6</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row>
    <row r="13" spans="1:64" s="3" customFormat="1" ht="30" customHeight="1" thickBot="1" x14ac:dyDescent="0.3">
      <c r="A13" s="42"/>
      <c r="B13" s="53" t="s">
        <v>3</v>
      </c>
      <c r="C13" s="52"/>
      <c r="D13" s="21"/>
      <c r="E13" s="50">
        <f>E10+1</f>
        <v>44440</v>
      </c>
      <c r="F13" s="50">
        <f>E13+2</f>
        <v>44442</v>
      </c>
      <c r="G13" s="16"/>
      <c r="H13" s="16">
        <f t="shared" si="6"/>
        <v>3</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row>
    <row r="14" spans="1:64" s="3" customFormat="1" ht="30" customHeight="1" thickBot="1" x14ac:dyDescent="0.3">
      <c r="A14" s="43" t="s">
        <v>46</v>
      </c>
      <c r="B14" s="22" t="s">
        <v>6</v>
      </c>
      <c r="C14" s="23"/>
      <c r="D14" s="24"/>
      <c r="E14" s="25"/>
      <c r="F14" s="26"/>
      <c r="G14" s="27"/>
      <c r="H14" s="27" t="str">
        <f t="shared" si="6"/>
        <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row>
    <row r="15" spans="1:64" s="3" customFormat="1" ht="30" customHeight="1" x14ac:dyDescent="0.25">
      <c r="A15" s="43"/>
      <c r="B15"/>
      <c r="C15"/>
      <c r="D15"/>
      <c r="E15" s="5"/>
      <c r="F15"/>
      <c r="G15" s="6"/>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row>
    <row r="16" spans="1:64" s="3" customFormat="1" ht="30" customHeight="1" x14ac:dyDescent="0.25">
      <c r="A16" s="42"/>
      <c r="B16"/>
      <c r="C16" s="14"/>
      <c r="D16"/>
      <c r="E16" s="5"/>
      <c r="F16" s="44"/>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row>
    <row r="17" spans="1:64" s="3" customFormat="1" ht="30" customHeight="1" x14ac:dyDescent="0.25">
      <c r="A17" s="42"/>
      <c r="B17"/>
      <c r="C17" s="15"/>
      <c r="D17"/>
      <c r="E17" s="5"/>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row>
    <row r="18" spans="1:64" s="3" customFormat="1" ht="30" customHeight="1" x14ac:dyDescent="0.25">
      <c r="A18" s="42"/>
      <c r="B18"/>
      <c r="C18"/>
      <c r="D18"/>
      <c r="E18" s="5"/>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row>
    <row r="19" spans="1:64" s="3" customFormat="1" ht="30" customHeight="1" x14ac:dyDescent="0.25">
      <c r="A19" s="42"/>
      <c r="B19"/>
      <c r="C19"/>
      <c r="D19"/>
      <c r="E19" s="5"/>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row>
    <row r="20" spans="1:64" s="3" customFormat="1" ht="30" customHeight="1" x14ac:dyDescent="0.25">
      <c r="A20" s="42" t="s">
        <v>34</v>
      </c>
      <c r="B20"/>
      <c r="C20"/>
      <c r="D20"/>
      <c r="E20" s="5"/>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row>
    <row r="21" spans="1:64" s="3" customFormat="1" ht="30" customHeight="1" x14ac:dyDescent="0.25">
      <c r="A21" s="42"/>
      <c r="B21"/>
      <c r="C21"/>
      <c r="D21"/>
      <c r="E21" s="5"/>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row>
    <row r="22" spans="1:64" s="3" customFormat="1" ht="30" customHeight="1" x14ac:dyDescent="0.25">
      <c r="A22" s="42"/>
      <c r="B22"/>
      <c r="C22"/>
      <c r="D22"/>
      <c r="E22" s="5"/>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row>
    <row r="23" spans="1:64" s="3" customFormat="1" ht="30" customHeight="1" x14ac:dyDescent="0.25">
      <c r="A23" s="42"/>
      <c r="B23"/>
      <c r="C23"/>
      <c r="D23"/>
      <c r="E23" s="5"/>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row>
    <row r="24" spans="1:64" s="3" customFormat="1" ht="30" customHeight="1" x14ac:dyDescent="0.25">
      <c r="A24" s="42"/>
      <c r="B24"/>
      <c r="C24"/>
      <c r="D24"/>
      <c r="E24" s="5"/>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row>
    <row r="25" spans="1:64" s="3" customFormat="1" ht="30" customHeight="1" x14ac:dyDescent="0.25">
      <c r="A25" s="42"/>
      <c r="B25"/>
      <c r="C25"/>
      <c r="D25"/>
      <c r="E25" s="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row>
    <row r="26" spans="1:64" s="3" customFormat="1" ht="30" customHeight="1" x14ac:dyDescent="0.25">
      <c r="A26" s="42" t="s">
        <v>34</v>
      </c>
      <c r="B26"/>
      <c r="C26"/>
      <c r="D26"/>
      <c r="E26" s="5"/>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row>
    <row r="27" spans="1:64" s="3" customFormat="1" ht="30" customHeight="1" x14ac:dyDescent="0.25">
      <c r="A27" s="42"/>
      <c r="B27"/>
      <c r="C27"/>
      <c r="D27"/>
      <c r="E27" s="5"/>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row>
    <row r="28" spans="1:64" s="3" customFormat="1" ht="30" customHeight="1" x14ac:dyDescent="0.25">
      <c r="A28" s="42"/>
      <c r="B28"/>
      <c r="C28"/>
      <c r="D28"/>
      <c r="E28" s="5"/>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row>
    <row r="29" spans="1:64" s="3" customFormat="1" ht="30" customHeight="1" x14ac:dyDescent="0.25">
      <c r="A29" s="42"/>
      <c r="B29"/>
      <c r="C29"/>
      <c r="D29"/>
      <c r="E29" s="5"/>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row>
    <row r="30" spans="1:64" s="3" customFormat="1" ht="30" customHeight="1" x14ac:dyDescent="0.25">
      <c r="A30" s="42"/>
      <c r="B30"/>
      <c r="C30"/>
      <c r="D30"/>
      <c r="E30" s="5"/>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row>
    <row r="31" spans="1:64" s="3" customFormat="1" ht="30" customHeight="1" x14ac:dyDescent="0.25">
      <c r="A31" s="42"/>
      <c r="B31"/>
      <c r="C31"/>
      <c r="D31"/>
      <c r="E31" s="5"/>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row>
    <row r="32" spans="1:64" s="3" customFormat="1" ht="30" customHeight="1" x14ac:dyDescent="0.25">
      <c r="A32" s="42" t="s">
        <v>36</v>
      </c>
      <c r="B32"/>
      <c r="C32"/>
      <c r="D32"/>
      <c r="E32" s="5"/>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row>
    <row r="33" spans="1:64" s="3" customFormat="1" ht="30" customHeight="1" x14ac:dyDescent="0.25">
      <c r="A33" s="43" t="s">
        <v>35</v>
      </c>
      <c r="B33"/>
      <c r="C33"/>
      <c r="D33"/>
      <c r="E33" s="5"/>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1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4">
    <cfRule type="expression" dxfId="2" priority="33">
      <formula>AND(TODAY()&gt;=I$5,TODAY()&lt;J$5)</formula>
    </cfRule>
  </conditionalFormatting>
  <conditionalFormatting sqref="I7:BL1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2" customWidth="1"/>
    <col min="2" max="16384" width="9.140625" style="2"/>
  </cols>
  <sheetData>
    <row r="1" spans="1:2" ht="46.5" customHeight="1" x14ac:dyDescent="0.2"/>
    <row r="2" spans="1:2" s="34" customFormat="1" ht="15.75" x14ac:dyDescent="0.25">
      <c r="A2" s="33" t="s">
        <v>18</v>
      </c>
      <c r="B2" s="33"/>
    </row>
    <row r="3" spans="1:2" s="38" customFormat="1" ht="27" customHeight="1" x14ac:dyDescent="0.25">
      <c r="A3" s="39" t="s">
        <v>23</v>
      </c>
      <c r="B3" s="39"/>
    </row>
    <row r="4" spans="1:2" s="35" customFormat="1" ht="26.25" x14ac:dyDescent="0.4">
      <c r="A4" s="36" t="s">
        <v>17</v>
      </c>
    </row>
    <row r="5" spans="1:2" ht="74.099999999999994" customHeight="1" x14ac:dyDescent="0.2">
      <c r="A5" s="37" t="s">
        <v>26</v>
      </c>
    </row>
    <row r="6" spans="1:2" ht="26.25" customHeight="1" x14ac:dyDescent="0.2">
      <c r="A6" s="36" t="s">
        <v>31</v>
      </c>
    </row>
    <row r="7" spans="1:2" s="32" customFormat="1" ht="204.95" customHeight="1" x14ac:dyDescent="0.25">
      <c r="A7" s="41" t="s">
        <v>30</v>
      </c>
    </row>
    <row r="8" spans="1:2" s="35" customFormat="1" ht="26.25" x14ac:dyDescent="0.4">
      <c r="A8" s="36" t="s">
        <v>19</v>
      </c>
    </row>
    <row r="9" spans="1:2" ht="60" x14ac:dyDescent="0.2">
      <c r="A9" s="37" t="s">
        <v>27</v>
      </c>
    </row>
    <row r="10" spans="1:2" s="32" customFormat="1" ht="27.95" customHeight="1" x14ac:dyDescent="0.25">
      <c r="A10" s="40" t="s">
        <v>25</v>
      </c>
    </row>
    <row r="11" spans="1:2" s="35" customFormat="1" ht="26.25" x14ac:dyDescent="0.4">
      <c r="A11" s="36" t="s">
        <v>16</v>
      </c>
    </row>
    <row r="12" spans="1:2" ht="30" x14ac:dyDescent="0.2">
      <c r="A12" s="37" t="s">
        <v>24</v>
      </c>
    </row>
    <row r="13" spans="1:2" s="32" customFormat="1" ht="27.95" customHeight="1" x14ac:dyDescent="0.25">
      <c r="A13" s="40" t="s">
        <v>10</v>
      </c>
    </row>
    <row r="14" spans="1:2" s="35" customFormat="1" ht="26.25" x14ac:dyDescent="0.4">
      <c r="A14" s="36" t="s">
        <v>20</v>
      </c>
    </row>
    <row r="15" spans="1:2" ht="75" customHeight="1" x14ac:dyDescent="0.2">
      <c r="A15" s="37" t="s">
        <v>21</v>
      </c>
    </row>
    <row r="16" spans="1:2" ht="75" x14ac:dyDescent="0.2">
      <c r="A16" s="37" t="s">
        <v>22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2021-09-08T16:17:41Z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