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0590" activeTab="4"/>
  </bookViews>
  <sheets>
    <sheet name="pure 10" sheetId="9" r:id="rId1"/>
    <sheet name="pure 20" sheetId="3" r:id="rId2"/>
    <sheet name="pure 30" sheetId="2" r:id="rId3"/>
    <sheet name="pure 40" sheetId="1" r:id="rId4"/>
    <sheet name="graphs" sheetId="10" r:id="rId5"/>
    <sheet name="slot 10" sheetId="8" r:id="rId6"/>
    <sheet name="slot 20" sheetId="6" r:id="rId7"/>
    <sheet name="slot 30" sheetId="5" r:id="rId8"/>
    <sheet name="slot 40" sheetId="4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4" l="1"/>
  <c r="F55" i="4"/>
  <c r="I44" i="5"/>
  <c r="H44" i="5"/>
  <c r="I35" i="6"/>
  <c r="H35" i="6"/>
  <c r="C45" i="1"/>
  <c r="D45" i="1"/>
  <c r="G36" i="2"/>
  <c r="F36" i="2"/>
  <c r="H36" i="3"/>
  <c r="G36" i="3"/>
  <c r="J27" i="9"/>
  <c r="I27" i="9"/>
  <c r="I25" i="8"/>
  <c r="H25" i="8"/>
  <c r="C25" i="8"/>
</calcChain>
</file>

<file path=xl/sharedStrings.xml><?xml version="1.0" encoding="utf-8"?>
<sst xmlns="http://schemas.openxmlformats.org/spreadsheetml/2006/main" count="479" uniqueCount="95">
  <si>
    <t>Application Id</t>
  </si>
  <si>
    <t>App1_CBR</t>
  </si>
  <si>
    <t>App2_CBR</t>
  </si>
  <si>
    <t>App3_CBR</t>
  </si>
  <si>
    <t>App4_CBR</t>
  </si>
  <si>
    <t>App5_CBR</t>
  </si>
  <si>
    <t>App6_CBR</t>
  </si>
  <si>
    <t>App7_CBR</t>
  </si>
  <si>
    <t>App8_CBR</t>
  </si>
  <si>
    <t>App9_CBR</t>
  </si>
  <si>
    <t>App10_CBR</t>
  </si>
  <si>
    <t>App11_CBR</t>
  </si>
  <si>
    <t>App12_CBR</t>
  </si>
  <si>
    <t>App13_CBR</t>
  </si>
  <si>
    <t>App14_CBR</t>
  </si>
  <si>
    <t>App15_CBR</t>
  </si>
  <si>
    <t>App16_CBR</t>
  </si>
  <si>
    <t>App17_CBR</t>
  </si>
  <si>
    <t>App18_CBR</t>
  </si>
  <si>
    <t>App19_CBR</t>
  </si>
  <si>
    <t>App20_CBR</t>
  </si>
  <si>
    <t>App21_CBR</t>
  </si>
  <si>
    <t>App22_CBR</t>
  </si>
  <si>
    <t>App23_CBR</t>
  </si>
  <si>
    <t>App24_CBR</t>
  </si>
  <si>
    <t>App25_CBR</t>
  </si>
  <si>
    <t>App26_CBR</t>
  </si>
  <si>
    <t>App27_CBR</t>
  </si>
  <si>
    <t>App28_CBR</t>
  </si>
  <si>
    <t>App29_CBR</t>
  </si>
  <si>
    <t>App30_CBR</t>
  </si>
  <si>
    <t>App31_CBR</t>
  </si>
  <si>
    <t>App32_CBR</t>
  </si>
  <si>
    <t>App33_CBR</t>
  </si>
  <si>
    <t>App34_CBR</t>
  </si>
  <si>
    <t>App35_CBR</t>
  </si>
  <si>
    <t>App36_CBR</t>
  </si>
  <si>
    <t>App37_CBR</t>
  </si>
  <si>
    <t>App38_CBR</t>
  </si>
  <si>
    <t>App39_CBR</t>
  </si>
  <si>
    <t>Throughput (Mbps)</t>
  </si>
  <si>
    <t>Delay(microsec)</t>
  </si>
  <si>
    <t>Link_Metrics</t>
  </si>
  <si>
    <t>Link_id</t>
  </si>
  <si>
    <t>Link_throughput_plot</t>
  </si>
  <si>
    <t>Packet_transmitted</t>
  </si>
  <si>
    <t>Packet_collided</t>
  </si>
  <si>
    <t xml:space="preserve"> </t>
  </si>
  <si>
    <t>Data</t>
  </si>
  <si>
    <t>Control</t>
  </si>
  <si>
    <t>All</t>
  </si>
  <si>
    <t>NA</t>
  </si>
  <si>
    <t xml:space="preserve">                                     0 retries                                    </t>
  </si>
  <si>
    <t xml:space="preserve">                                         5 retries                               </t>
  </si>
  <si>
    <t>Application Name</t>
  </si>
  <si>
    <t xml:space="preserve">              0 retries</t>
  </si>
  <si>
    <t xml:space="preserve">                                  0 retries                     </t>
  </si>
  <si>
    <t xml:space="preserve">             5 retries      </t>
  </si>
  <si>
    <t xml:space="preserve">                                                          5 retries              </t>
  </si>
  <si>
    <t xml:space="preserve">                              0 retries</t>
  </si>
  <si>
    <t xml:space="preserve">                         5 retries</t>
  </si>
  <si>
    <t xml:space="preserve">                                                                0 retries</t>
  </si>
  <si>
    <t xml:space="preserve">                                       5 retries</t>
  </si>
  <si>
    <t xml:space="preserve">                 0 retries</t>
  </si>
  <si>
    <t xml:space="preserve">                   5 retries</t>
  </si>
  <si>
    <t xml:space="preserve">                                      0 retries</t>
  </si>
  <si>
    <t xml:space="preserve">                  0 retries</t>
  </si>
  <si>
    <t xml:space="preserve">                                     0  retries</t>
  </si>
  <si>
    <t xml:space="preserve">                                         6 retries                               </t>
  </si>
  <si>
    <t xml:space="preserve">                                      5 retries</t>
  </si>
  <si>
    <t xml:space="preserve">                 0  retries</t>
  </si>
  <si>
    <t xml:space="preserve">                                      5 retries                </t>
  </si>
  <si>
    <t xml:space="preserve">                                      0 retries                  </t>
  </si>
  <si>
    <t xml:space="preserve">                                         5 retries              </t>
  </si>
  <si>
    <t>average</t>
  </si>
  <si>
    <t xml:space="preserve">            0 retries</t>
  </si>
  <si>
    <t xml:space="preserve">            5 retries     </t>
  </si>
  <si>
    <t xml:space="preserve"> 5 retries                               </t>
  </si>
  <si>
    <t>************************Throughput and Mean delay***********************</t>
  </si>
  <si>
    <t>***************packet transmitted v/s collided******</t>
  </si>
  <si>
    <t>Throughput in pure aloha</t>
  </si>
  <si>
    <t>Throughput in slotted aloha</t>
  </si>
  <si>
    <t>delay in slotted aloha</t>
  </si>
  <si>
    <t>delay In pure aloha</t>
  </si>
  <si>
    <t xml:space="preserve">                                    5   retries</t>
  </si>
  <si>
    <t>nodes</t>
  </si>
  <si>
    <t xml:space="preserve">               pure aloha  (0 retries)</t>
  </si>
  <si>
    <t xml:space="preserve">              </t>
  </si>
  <si>
    <t xml:space="preserve">                    pure aloha (5 retries)</t>
  </si>
  <si>
    <t xml:space="preserve">                  slotted aloha (5 retries)</t>
  </si>
  <si>
    <t xml:space="preserve">            slotted aloha  (0 retries)</t>
  </si>
  <si>
    <t xml:space="preserve">                  5 retries          </t>
  </si>
  <si>
    <t xml:space="preserve">                                       0 retries                                  </t>
  </si>
  <si>
    <t xml:space="preserve">                 0 retries          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</si>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</sst>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'pure 10'!$I$17:$I$25</c:f>
              <c:numCache>
                <c:formatCode>General</c:formatCode>
                <c:ptCount val="9"/>
                <c:pt idx="0">
                  <c:v>0.35216700000000001</c:v>
                </c:pt>
                <c:pt idx="1">
                  <c:v>0.33827600000000002</c:v>
                </c:pt>
                <c:pt idx="2">
                  <c:v>0.340698</c:v>
                </c:pt>
                <c:pt idx="3">
                  <c:v>0.33168599999999998</c:v>
                </c:pt>
                <c:pt idx="4">
                  <c:v>0.34833999999999998</c:v>
                </c:pt>
                <c:pt idx="5">
                  <c:v>0.340916</c:v>
                </c:pt>
                <c:pt idx="6">
                  <c:v>0.36577999999999999</c:v>
                </c:pt>
                <c:pt idx="7">
                  <c:v>0.34607100000000002</c:v>
                </c:pt>
                <c:pt idx="8">
                  <c:v>0.356875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23904"/>
        <c:axId val="209325440"/>
      </c:lineChart>
      <c:catAx>
        <c:axId val="209323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325440"/>
        <c:crosses val="autoZero"/>
        <c:auto val="1"/>
        <c:lblAlgn val="ctr"/>
        <c:lblOffset val="100"/>
        <c:noMultiLvlLbl val="0"/>
      </c:catAx>
      <c:valAx>
        <c:axId val="20932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23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</a:t>
            </a:r>
            <a:r>
              <a:rPr lang="en-IN" baseline="0"/>
              <a:t> Retries 5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6708333333333336"/>
          <c:w val="0.89655796150481193"/>
          <c:h val="0.61498432487605714"/>
        </c:manualLayout>
      </c:layout>
      <c:lineChart>
        <c:grouping val="stacked"/>
        <c:varyColors val="0"/>
        <c:ser>
          <c:idx val="0"/>
          <c:order val="0"/>
          <c:tx>
            <c:strRef>
              <c:f>graphs!$D$4</c:f>
              <c:strCache>
                <c:ptCount val="1"/>
                <c:pt idx="0">
                  <c:v>Throughput in pure aloha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graphs!$D$5:$D$8</c:f>
              <c:numCache>
                <c:formatCode>General</c:formatCode>
                <c:ptCount val="4"/>
                <c:pt idx="0">
                  <c:v>0.55713633333333301</c:v>
                </c:pt>
                <c:pt idx="1">
                  <c:v>0.51852542105263155</c:v>
                </c:pt>
                <c:pt idx="2">
                  <c:v>0.39090089655172416</c:v>
                </c:pt>
                <c:pt idx="3">
                  <c:v>0.31344176923076916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89C-4E50-A5F9-F3D16D254ACF}"/>
            </c:ext>
          </c:extLst>
        </c:ser>
        <c:ser>
          <c:idx val="1"/>
          <c:order val="1"/>
          <c:tx>
            <c:strRef>
              <c:f>graphs!$E$4</c:f>
              <c:strCache>
                <c:ptCount val="1"/>
                <c:pt idx="0">
                  <c:v>Throughput in slotted aloha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graphs!$E$5:$E$8</c:f>
              <c:numCache>
                <c:formatCode>General</c:formatCode>
                <c:ptCount val="4"/>
                <c:pt idx="0">
                  <c:v>0.5815853333333334</c:v>
                </c:pt>
                <c:pt idx="1">
                  <c:v>0.48693410526315806</c:v>
                </c:pt>
                <c:pt idx="2">
                  <c:v>0.34157020689655165</c:v>
                </c:pt>
                <c:pt idx="3">
                  <c:v>0.24394151282051288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89C-4E50-A5F9-F3D16D254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92480"/>
        <c:axId val="209894400"/>
      </c:lineChart>
      <c:catAx>
        <c:axId val="20989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4400"/>
        <c:crosses val="autoZero"/>
        <c:auto val="1"/>
        <c:lblAlgn val="ctr"/>
        <c:lblOffset val="100"/>
        <c:noMultiLvlLbl val="0"/>
      </c:catAx>
      <c:valAx>
        <c:axId val="2098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</a:t>
            </a:r>
            <a:r>
              <a:rPr lang="en-IN" baseline="0"/>
              <a:t> 5 retries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graphs!$D$17:$D$18</c:f>
              <c:strCache>
                <c:ptCount val="1"/>
                <c:pt idx="0">
                  <c:v>                                       5 retries delay In pure aloha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graphs!$D$19:$D$22</c:f>
              <c:numCache>
                <c:formatCode>General</c:formatCode>
                <c:ptCount val="4"/>
                <c:pt idx="0">
                  <c:v>1741982.4278744445</c:v>
                </c:pt>
                <c:pt idx="1">
                  <c:v>3769826.2711532116</c:v>
                </c:pt>
                <c:pt idx="2">
                  <c:v>6596965.8867203454</c:v>
                </c:pt>
                <c:pt idx="3">
                  <c:v>6046138.0377962301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41-4B7B-90F2-2AF51A522EAA}"/>
            </c:ext>
          </c:extLst>
        </c:ser>
        <c:ser>
          <c:idx val="1"/>
          <c:order val="1"/>
          <c:tx>
            <c:strRef>
              <c:f>graphs!$E$17:$E$18</c:f>
              <c:strCache>
                <c:ptCount val="1"/>
                <c:pt idx="0">
                  <c:v>                                       5 retries delay in slotted aloha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graphs!$E$19:$E$22</c:f>
              <c:numCache>
                <c:formatCode>General</c:formatCode>
                <c:ptCount val="4"/>
                <c:pt idx="0">
                  <c:v>437177.24252155551</c:v>
                </c:pt>
                <c:pt idx="1">
                  <c:v>5139011.1356466841</c:v>
                </c:pt>
                <c:pt idx="2">
                  <c:v>11893303.353161795</c:v>
                </c:pt>
                <c:pt idx="3">
                  <c:v>15316604.238069233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41-4B7B-90F2-2AF51A522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4832"/>
        <c:axId val="210266752"/>
      </c:lineChart>
      <c:catAx>
        <c:axId val="21026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6752"/>
        <c:crosses val="autoZero"/>
        <c:auto val="1"/>
        <c:lblAlgn val="ctr"/>
        <c:lblOffset val="100"/>
        <c:noMultiLvlLbl val="0"/>
      </c:catAx>
      <c:valAx>
        <c:axId val="2102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graphs!$C$40:$C$43</c:f>
              <c:strCache>
                <c:ptCount val="1"/>
                <c:pt idx="0">
                  <c:v>                              pure aloha  (0 retries) Packet_transmitted 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graphs!$B$44:$B$47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graphs!$C$44:$C$47</c:f>
              <c:numCache>
                <c:formatCode>General</c:formatCode>
                <c:ptCount val="4"/>
                <c:pt idx="0">
                  <c:v>9900</c:v>
                </c:pt>
                <c:pt idx="1">
                  <c:v>59900</c:v>
                </c:pt>
                <c:pt idx="2">
                  <c:v>59900</c:v>
                </c:pt>
                <c:pt idx="3">
                  <c:v>84900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1E9-405F-889C-6F638CE27F64}"/>
            </c:ext>
          </c:extLst>
        </c:ser>
        <c:ser>
          <c:idx val="1"/>
          <c:order val="1"/>
          <c:tx>
            <c:strRef>
              <c:f>graphs!$D$40:$D$43</c:f>
              <c:strCache>
                <c:ptCount val="1"/>
                <c:pt idx="0">
                  <c:v>                              pure aloha  (0 retries) Packet_collided Control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graphs!$B$44:$B$47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graphs!$D$44:$D$47</c:f>
              <c:numCache>
                <c:formatCode>General</c:formatCode>
                <c:ptCount val="4"/>
                <c:pt idx="0">
                  <c:v>9900</c:v>
                </c:pt>
                <c:pt idx="1">
                  <c:v>59900</c:v>
                </c:pt>
                <c:pt idx="2">
                  <c:v>59900</c:v>
                </c:pt>
                <c:pt idx="3">
                  <c:v>84900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1E9-405F-889C-6F638CE27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94816"/>
        <c:axId val="210196352"/>
      </c:lineChart>
      <c:catAx>
        <c:axId val="21019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6352"/>
        <c:crosses val="autoZero"/>
        <c:auto val="1"/>
        <c:lblAlgn val="ctr"/>
        <c:lblOffset val="100"/>
        <c:noMultiLvlLbl val="0"/>
      </c:catAx>
      <c:valAx>
        <c:axId val="210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graphs!$C$52</c:f>
              <c:strCache>
                <c:ptCount val="1"/>
                <c:pt idx="0">
                  <c:v>                    pure aloha (5 retries)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graphs!$B$53:$B$56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graphs!$C$53:$C$56</c:f>
              <c:numCache>
                <c:formatCode>General</c:formatCode>
                <c:ptCount val="4"/>
                <c:pt idx="0">
                  <c:v>52499</c:v>
                </c:pt>
                <c:pt idx="1">
                  <c:v>200285</c:v>
                </c:pt>
                <c:pt idx="2">
                  <c:v>357962</c:v>
                </c:pt>
                <c:pt idx="3">
                  <c:v>509198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97-4FB8-887B-456378EA9B07}"/>
            </c:ext>
          </c:extLst>
        </c:ser>
        <c:ser>
          <c:idx val="1"/>
          <c:order val="1"/>
          <c:tx>
            <c:strRef>
              <c:f>graphs!$D$52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graphs!$B$53:$B$56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graphs!$D$53:$D$56</c:f>
              <c:numCache>
                <c:formatCode>General</c:formatCode>
                <c:ptCount val="4"/>
                <c:pt idx="0">
                  <c:v>46621</c:v>
                </c:pt>
                <c:pt idx="1">
                  <c:v>193018</c:v>
                </c:pt>
                <c:pt idx="2">
                  <c:v>357326</c:v>
                </c:pt>
                <c:pt idx="3">
                  <c:v>509142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97-4FB8-887B-456378EA9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24640"/>
        <c:axId val="210226176"/>
      </c:lineChart>
      <c:catAx>
        <c:axId val="21022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6176"/>
        <c:crosses val="autoZero"/>
        <c:auto val="1"/>
        <c:lblAlgn val="ctr"/>
        <c:lblOffset val="100"/>
        <c:noMultiLvlLbl val="0"/>
      </c:catAx>
      <c:valAx>
        <c:axId val="210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graphs!$C$64</c:f>
              <c:strCache>
                <c:ptCount val="1"/>
                <c:pt idx="0">
                  <c:v>            slotted aloha  (0 retries)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graphs!$B$65:$B$68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graphs!$C$65:$C$68</c:f>
              <c:numCache>
                <c:formatCode>General</c:formatCode>
                <c:ptCount val="4"/>
                <c:pt idx="0">
                  <c:v>22500</c:v>
                </c:pt>
                <c:pt idx="1">
                  <c:v>110739</c:v>
                </c:pt>
                <c:pt idx="2">
                  <c:v>70000</c:v>
                </c:pt>
                <c:pt idx="3">
                  <c:v>97500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166-4E24-835B-C5824FCBA181}"/>
            </c:ext>
          </c:extLst>
        </c:ser>
        <c:ser>
          <c:idx val="1"/>
          <c:order val="1"/>
          <c:tx>
            <c:strRef>
              <c:f>graphs!$D$64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graphs!$B$65:$B$68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graphs!$D$65:$D$68</c:f>
              <c:numCache>
                <c:formatCode>General</c:formatCode>
                <c:ptCount val="4"/>
                <c:pt idx="0">
                  <c:v>22500</c:v>
                </c:pt>
                <c:pt idx="1">
                  <c:v>110739</c:v>
                </c:pt>
                <c:pt idx="2">
                  <c:v>70000</c:v>
                </c:pt>
                <c:pt idx="3">
                  <c:v>97500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166-4E24-835B-C5824FCBA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26272"/>
        <c:axId val="210327808"/>
      </c:lineChart>
      <c:catAx>
        <c:axId val="21032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7808"/>
        <c:crosses val="autoZero"/>
        <c:auto val="1"/>
        <c:lblAlgn val="ctr"/>
        <c:lblOffset val="100"/>
        <c:noMultiLvlLbl val="0"/>
      </c:catAx>
      <c:valAx>
        <c:axId val="2103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graphs!$C$74</c:f>
              <c:strCache>
                <c:ptCount val="1"/>
                <c:pt idx="0">
                  <c:v>                  slotted aloha (5 retries)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graphs!$B$75:$B$78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graphs!$C$75:$C$78</c:f>
              <c:numCache>
                <c:formatCode>General</c:formatCode>
                <c:ptCount val="4"/>
                <c:pt idx="0">
                  <c:v>86157</c:v>
                </c:pt>
                <c:pt idx="1">
                  <c:v>152729</c:v>
                </c:pt>
                <c:pt idx="2">
                  <c:v>220533</c:v>
                </c:pt>
                <c:pt idx="3">
                  <c:v>305307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31-46F1-A801-0955DB3193E0}"/>
            </c:ext>
          </c:extLst>
        </c:ser>
        <c:ser>
          <c:idx val="1"/>
          <c:order val="1"/>
          <c:tx>
            <c:strRef>
              <c:f>graphs!$D$74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graphs!$B$75:$B$78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graphs!$D$75:$D$78</c:f>
              <c:numCache>
                <c:formatCode>General</c:formatCode>
                <c:ptCount val="4"/>
                <c:pt idx="0">
                  <c:v>74827</c:v>
                </c:pt>
                <c:pt idx="1">
                  <c:v>149782</c:v>
                </c:pt>
                <c:pt idx="2">
                  <c:v>219796</c:v>
                </c:pt>
                <c:pt idx="3">
                  <c:v>305198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831-46F1-A801-0955DB319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40192"/>
        <c:axId val="210441728"/>
      </c:lineChart>
      <c:catAx>
        <c:axId val="21044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41728"/>
        <c:crosses val="autoZero"/>
        <c:auto val="1"/>
        <c:lblAlgn val="ctr"/>
        <c:lblOffset val="100"/>
        <c:noMultiLvlLbl val="0"/>
      </c:catAx>
      <c:valAx>
        <c:axId val="2104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14</xdr:row>
      <xdr:rowOff>15875</xdr:rowOff>
    </xdr:from>
    <xdr:to>
      <xdr:col>20</xdr:col>
      <xdr:colOff>276225</xdr:colOff>
      <xdr:row>28</xdr:row>
      <xdr:rowOff>155575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14</xdr:col>
      <xdr:colOff>314325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8B95193-DD87-4E99-9B0F-48A7D6921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18</xdr:row>
      <xdr:rowOff>14287</xdr:rowOff>
    </xdr:from>
    <xdr:to>
      <xdr:col>14</xdr:col>
      <xdr:colOff>323850</xdr:colOff>
      <xdr:row>32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7524061-394C-4E16-80CA-A74F6ACD5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9524</xdr:colOff>
      <xdr:row>37</xdr:row>
      <xdr:rowOff>61912</xdr:rowOff>
    </xdr:from>
    <xdr:to>
      <xdr:col>11</xdr:col>
      <xdr:colOff>171449</xdr:colOff>
      <xdr:row>49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F198712F-75B2-4277-BC8D-0BA6FA699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49</xdr:row>
      <xdr:rowOff>185737</xdr:rowOff>
    </xdr:from>
    <xdr:to>
      <xdr:col>11</xdr:col>
      <xdr:colOff>228600</xdr:colOff>
      <xdr:row>60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B4223C93-3433-4F4D-9647-24BA58139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</xdr:colOff>
      <xdr:row>61</xdr:row>
      <xdr:rowOff>185737</xdr:rowOff>
    </xdr:from>
    <xdr:to>
      <xdr:col>10</xdr:col>
      <xdr:colOff>523875</xdr:colOff>
      <xdr:row>69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D38CB07F-EF36-4B4C-865E-B133C9D69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9524</xdr:colOff>
      <xdr:row>73</xdr:row>
      <xdr:rowOff>4762</xdr:rowOff>
    </xdr:from>
    <xdr:to>
      <xdr:col>10</xdr:col>
      <xdr:colOff>571499</xdr:colOff>
      <xdr:row>82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C35B16C4-A581-406B-A16C-7EFB3FD7E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7"/>
  <sheetViews>
    <sheetView topLeftCell="C10" workbookViewId="0">
      <selection activeCell="I27" sqref="I27"/>
    </sheetView>
  </sheetViews>
  <sheetFormatPr defaultRowHeight="14.5" x14ac:dyDescent="0.35"/>
  <sheetData>
    <row r="3" spans="1:19" ht="15.75" thickBot="1" x14ac:dyDescent="0.3">
      <c r="A3" t="s">
        <v>79</v>
      </c>
    </row>
    <row r="4" spans="1:19" ht="15.75" thickBot="1" x14ac:dyDescent="0.3">
      <c r="C4" s="4" t="s">
        <v>92</v>
      </c>
      <c r="D4" s="4"/>
      <c r="E4" s="4"/>
      <c r="F4" s="4"/>
      <c r="G4" s="4"/>
      <c r="J4" s="4" t="s">
        <v>73</v>
      </c>
      <c r="K4" s="4"/>
      <c r="L4" s="4"/>
      <c r="M4" s="4"/>
    </row>
    <row r="5" spans="1:19" ht="15" x14ac:dyDescent="0.25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46</v>
      </c>
      <c r="J5" t="s">
        <v>45</v>
      </c>
      <c r="K5" t="s">
        <v>45</v>
      </c>
      <c r="L5" t="s">
        <v>46</v>
      </c>
      <c r="M5" t="s">
        <v>46</v>
      </c>
    </row>
    <row r="6" spans="1:19" ht="15" x14ac:dyDescent="0.25">
      <c r="A6" t="s">
        <v>47</v>
      </c>
      <c r="B6" t="s">
        <v>47</v>
      </c>
      <c r="C6" t="s">
        <v>48</v>
      </c>
      <c r="D6" t="s">
        <v>49</v>
      </c>
      <c r="E6" t="s">
        <v>48</v>
      </c>
      <c r="F6" t="s">
        <v>49</v>
      </c>
      <c r="J6" t="s">
        <v>48</v>
      </c>
      <c r="K6" t="s">
        <v>49</v>
      </c>
      <c r="L6" t="s">
        <v>48</v>
      </c>
      <c r="M6" t="s">
        <v>49</v>
      </c>
    </row>
    <row r="7" spans="1:19" x14ac:dyDescent="0.35">
      <c r="A7" t="s">
        <v>50</v>
      </c>
      <c r="B7" t="s">
        <v>51</v>
      </c>
      <c r="C7">
        <v>9900</v>
      </c>
      <c r="D7">
        <v>0</v>
      </c>
      <c r="E7">
        <v>9900</v>
      </c>
      <c r="F7">
        <v>0</v>
      </c>
      <c r="J7">
        <v>52499</v>
      </c>
      <c r="K7">
        <v>0</v>
      </c>
      <c r="L7">
        <v>46621</v>
      </c>
      <c r="M7">
        <v>3515</v>
      </c>
    </row>
    <row r="8" spans="1:19" x14ac:dyDescent="0.35">
      <c r="A8">
        <v>1</v>
      </c>
      <c r="B8" t="s">
        <v>51</v>
      </c>
      <c r="C8">
        <v>9900</v>
      </c>
      <c r="D8">
        <v>0</v>
      </c>
      <c r="E8">
        <v>9900</v>
      </c>
      <c r="F8">
        <v>0</v>
      </c>
      <c r="J8">
        <v>52499</v>
      </c>
      <c r="K8">
        <v>0</v>
      </c>
      <c r="L8">
        <v>46621</v>
      </c>
      <c r="M8">
        <v>3515</v>
      </c>
    </row>
    <row r="12" spans="1:19" x14ac:dyDescent="0.35">
      <c r="N12" s="6"/>
      <c r="O12" s="6"/>
      <c r="P12" s="5" t="s">
        <v>94</v>
      </c>
      <c r="Q12" s="6"/>
      <c r="R12" s="6"/>
      <c r="S12" s="6"/>
    </row>
    <row r="13" spans="1:19" x14ac:dyDescent="0.35">
      <c r="A13" t="s">
        <v>78</v>
      </c>
    </row>
    <row r="14" spans="1:19" ht="15.75" thickBot="1" x14ac:dyDescent="0.3"/>
    <row r="15" spans="1:19" ht="15" thickBot="1" x14ac:dyDescent="0.4">
      <c r="C15" s="4" t="s">
        <v>93</v>
      </c>
      <c r="D15" s="4"/>
      <c r="E15" s="4"/>
      <c r="I15" s="4" t="s">
        <v>91</v>
      </c>
      <c r="J15" s="4"/>
      <c r="K15" s="4"/>
    </row>
    <row r="16" spans="1:19" x14ac:dyDescent="0.35">
      <c r="A16" t="s">
        <v>0</v>
      </c>
      <c r="B16" t="s">
        <v>54</v>
      </c>
      <c r="C16" t="s">
        <v>40</v>
      </c>
      <c r="D16" t="s">
        <v>41</v>
      </c>
      <c r="I16" t="s">
        <v>40</v>
      </c>
      <c r="J16" t="s">
        <v>41</v>
      </c>
    </row>
    <row r="17" spans="1:10" x14ac:dyDescent="0.35">
      <c r="A17">
        <v>1</v>
      </c>
      <c r="B17" t="s">
        <v>1</v>
      </c>
      <c r="C17">
        <v>0</v>
      </c>
      <c r="D17">
        <v>0</v>
      </c>
      <c r="I17">
        <v>0.35216700000000001</v>
      </c>
      <c r="J17">
        <v>12337.873912999999</v>
      </c>
    </row>
    <row r="18" spans="1:10" x14ac:dyDescent="0.35">
      <c r="A18">
        <v>2</v>
      </c>
      <c r="B18" t="s">
        <v>2</v>
      </c>
      <c r="C18">
        <v>0</v>
      </c>
      <c r="D18">
        <v>0</v>
      </c>
      <c r="I18">
        <v>0.33827600000000002</v>
      </c>
      <c r="J18">
        <v>12887.59953</v>
      </c>
    </row>
    <row r="19" spans="1:10" x14ac:dyDescent="0.35">
      <c r="A19">
        <v>3</v>
      </c>
      <c r="B19" t="s">
        <v>3</v>
      </c>
      <c r="C19">
        <v>0</v>
      </c>
      <c r="D19">
        <v>0</v>
      </c>
      <c r="I19">
        <v>0.340698</v>
      </c>
      <c r="J19">
        <v>12407.071712000001</v>
      </c>
    </row>
    <row r="20" spans="1:10" x14ac:dyDescent="0.35">
      <c r="A20">
        <v>4</v>
      </c>
      <c r="B20" t="s">
        <v>4</v>
      </c>
      <c r="C20">
        <v>0</v>
      </c>
      <c r="D20">
        <v>0</v>
      </c>
      <c r="I20">
        <v>0.33168599999999998</v>
      </c>
      <c r="J20">
        <v>12357.236376999999</v>
      </c>
    </row>
    <row r="21" spans="1:10" x14ac:dyDescent="0.35">
      <c r="A21">
        <v>5</v>
      </c>
      <c r="B21" t="s">
        <v>5</v>
      </c>
      <c r="C21">
        <v>0</v>
      </c>
      <c r="D21">
        <v>0</v>
      </c>
      <c r="I21">
        <v>0.34833999999999998</v>
      </c>
      <c r="J21">
        <v>12749.716579</v>
      </c>
    </row>
    <row r="22" spans="1:10" x14ac:dyDescent="0.35">
      <c r="A22">
        <v>6</v>
      </c>
      <c r="B22" t="s">
        <v>6</v>
      </c>
      <c r="C22">
        <v>0</v>
      </c>
      <c r="D22">
        <v>0</v>
      </c>
      <c r="I22">
        <v>0.340916</v>
      </c>
      <c r="J22">
        <v>12445.92189</v>
      </c>
    </row>
    <row r="23" spans="1:10" x14ac:dyDescent="0.35">
      <c r="A23">
        <v>7</v>
      </c>
      <c r="B23" t="s">
        <v>7</v>
      </c>
      <c r="C23">
        <v>0</v>
      </c>
      <c r="D23">
        <v>0</v>
      </c>
      <c r="I23">
        <v>0.36577999999999999</v>
      </c>
      <c r="J23">
        <v>12222.663543000001</v>
      </c>
    </row>
    <row r="24" spans="1:10" x14ac:dyDescent="0.35">
      <c r="A24">
        <v>8</v>
      </c>
      <c r="B24" t="s">
        <v>8</v>
      </c>
      <c r="C24">
        <v>0</v>
      </c>
      <c r="D24">
        <v>0</v>
      </c>
      <c r="I24">
        <v>0.34607100000000002</v>
      </c>
      <c r="J24">
        <v>12806.314714</v>
      </c>
    </row>
    <row r="25" spans="1:10" x14ac:dyDescent="0.35">
      <c r="A25">
        <v>9</v>
      </c>
      <c r="B25" t="s">
        <v>9</v>
      </c>
      <c r="C25">
        <v>0</v>
      </c>
      <c r="D25">
        <v>0</v>
      </c>
      <c r="I25">
        <v>0.356875</v>
      </c>
      <c r="J25">
        <v>12313.123656</v>
      </c>
    </row>
    <row r="27" spans="1:10" x14ac:dyDescent="0.35">
      <c r="B27" t="s">
        <v>74</v>
      </c>
      <c r="C27">
        <v>0</v>
      </c>
      <c r="D27">
        <v>0</v>
      </c>
      <c r="I27">
        <f>SUM(I17:I25)/9</f>
        <v>0.34675655555555557</v>
      </c>
      <c r="J27">
        <f>SUM(J17:J25)/9</f>
        <v>12503.057990444444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36"/>
  <sheetViews>
    <sheetView workbookViewId="0">
      <selection activeCell="K8" sqref="K8"/>
    </sheetView>
  </sheetViews>
  <sheetFormatPr defaultRowHeight="14.5" x14ac:dyDescent="0.35"/>
  <sheetData>
    <row r="6" spans="1:12" ht="15" x14ac:dyDescent="0.25">
      <c r="A6" t="s">
        <v>43</v>
      </c>
      <c r="B6" t="s">
        <v>44</v>
      </c>
      <c r="C6" t="s">
        <v>45</v>
      </c>
      <c r="D6" t="s">
        <v>45</v>
      </c>
      <c r="E6" t="s">
        <v>46</v>
      </c>
      <c r="F6" t="s">
        <v>46</v>
      </c>
      <c r="I6" t="s">
        <v>45</v>
      </c>
      <c r="J6" t="s">
        <v>45</v>
      </c>
      <c r="K6" t="s">
        <v>46</v>
      </c>
      <c r="L6" t="s">
        <v>46</v>
      </c>
    </row>
    <row r="7" spans="1:12" ht="15" x14ac:dyDescent="0.25">
      <c r="A7" t="s">
        <v>47</v>
      </c>
      <c r="B7" t="s">
        <v>47</v>
      </c>
      <c r="C7" t="s">
        <v>48</v>
      </c>
      <c r="D7" t="s">
        <v>49</v>
      </c>
      <c r="E7" t="s">
        <v>48</v>
      </c>
      <c r="F7" t="s">
        <v>49</v>
      </c>
      <c r="I7" t="s">
        <v>48</v>
      </c>
      <c r="J7" t="s">
        <v>49</v>
      </c>
      <c r="K7" t="s">
        <v>48</v>
      </c>
      <c r="L7" t="s">
        <v>49</v>
      </c>
    </row>
    <row r="8" spans="1:12" x14ac:dyDescent="0.35">
      <c r="A8" t="s">
        <v>50</v>
      </c>
      <c r="B8" t="s">
        <v>51</v>
      </c>
      <c r="C8">
        <v>59900</v>
      </c>
      <c r="D8">
        <v>0</v>
      </c>
      <c r="E8">
        <v>59900</v>
      </c>
      <c r="F8">
        <v>0</v>
      </c>
      <c r="I8">
        <v>200285</v>
      </c>
      <c r="J8">
        <v>0</v>
      </c>
      <c r="K8">
        <v>193018</v>
      </c>
      <c r="L8">
        <v>0</v>
      </c>
    </row>
    <row r="9" spans="1:12" x14ac:dyDescent="0.35">
      <c r="A9">
        <v>1</v>
      </c>
      <c r="B9" t="s">
        <v>51</v>
      </c>
      <c r="C9">
        <v>59900</v>
      </c>
      <c r="D9">
        <v>0</v>
      </c>
      <c r="E9">
        <v>59900</v>
      </c>
      <c r="F9">
        <v>0</v>
      </c>
      <c r="I9">
        <v>200285</v>
      </c>
      <c r="J9">
        <v>0</v>
      </c>
      <c r="K9">
        <v>193018</v>
      </c>
      <c r="L9">
        <v>0</v>
      </c>
    </row>
    <row r="15" spans="1:12" x14ac:dyDescent="0.35">
      <c r="A15" t="s">
        <v>0</v>
      </c>
      <c r="B15" t="s">
        <v>54</v>
      </c>
      <c r="C15" t="s">
        <v>40</v>
      </c>
      <c r="D15" t="s">
        <v>41</v>
      </c>
      <c r="G15" t="s">
        <v>40</v>
      </c>
      <c r="H15" t="s">
        <v>41</v>
      </c>
    </row>
    <row r="16" spans="1:12" x14ac:dyDescent="0.35">
      <c r="A16">
        <v>1</v>
      </c>
      <c r="B16" t="s">
        <v>1</v>
      </c>
      <c r="C16">
        <v>0</v>
      </c>
      <c r="D16">
        <v>0</v>
      </c>
      <c r="G16">
        <v>1.4853E-2</v>
      </c>
      <c r="H16">
        <v>22323.113194000001</v>
      </c>
    </row>
    <row r="17" spans="1:8" x14ac:dyDescent="0.35">
      <c r="A17">
        <v>2</v>
      </c>
      <c r="B17" t="s">
        <v>2</v>
      </c>
      <c r="C17">
        <v>0</v>
      </c>
      <c r="D17">
        <v>0</v>
      </c>
      <c r="G17">
        <v>2.1491E-2</v>
      </c>
      <c r="H17">
        <v>15645.945921</v>
      </c>
    </row>
    <row r="18" spans="1:8" x14ac:dyDescent="0.35">
      <c r="A18">
        <v>3</v>
      </c>
      <c r="B18" t="s">
        <v>3</v>
      </c>
      <c r="C18">
        <v>0</v>
      </c>
      <c r="D18">
        <v>0</v>
      </c>
      <c r="G18">
        <v>2.2091E-2</v>
      </c>
      <c r="H18">
        <v>27094.781063999999</v>
      </c>
    </row>
    <row r="19" spans="1:8" x14ac:dyDescent="0.35">
      <c r="A19">
        <v>4</v>
      </c>
      <c r="B19" t="s">
        <v>4</v>
      </c>
      <c r="C19">
        <v>0</v>
      </c>
      <c r="D19">
        <v>0</v>
      </c>
      <c r="G19">
        <v>2.3883000000000001E-2</v>
      </c>
      <c r="H19">
        <v>20596.867343999998</v>
      </c>
    </row>
    <row r="20" spans="1:8" x14ac:dyDescent="0.35">
      <c r="A20">
        <v>5</v>
      </c>
      <c r="B20" t="s">
        <v>5</v>
      </c>
      <c r="C20">
        <v>0</v>
      </c>
      <c r="D20">
        <v>0</v>
      </c>
      <c r="G20">
        <v>1.7288000000000001E-2</v>
      </c>
      <c r="H20">
        <v>21813.584105999998</v>
      </c>
    </row>
    <row r="21" spans="1:8" x14ac:dyDescent="0.35">
      <c r="A21">
        <v>6</v>
      </c>
      <c r="B21" t="s">
        <v>6</v>
      </c>
      <c r="C21">
        <v>0</v>
      </c>
      <c r="D21">
        <v>0</v>
      </c>
      <c r="G21">
        <v>2.3653E-2</v>
      </c>
      <c r="H21">
        <v>22755.155628</v>
      </c>
    </row>
    <row r="22" spans="1:8" x14ac:dyDescent="0.35">
      <c r="A22">
        <v>7</v>
      </c>
      <c r="B22" t="s">
        <v>7</v>
      </c>
      <c r="C22">
        <v>0</v>
      </c>
      <c r="D22">
        <v>0</v>
      </c>
      <c r="G22">
        <v>1.9612999999999998E-2</v>
      </c>
      <c r="H22">
        <v>19664.425114999998</v>
      </c>
    </row>
    <row r="23" spans="1:8" x14ac:dyDescent="0.35">
      <c r="A23">
        <v>8</v>
      </c>
      <c r="B23" t="s">
        <v>8</v>
      </c>
      <c r="C23">
        <v>0</v>
      </c>
      <c r="D23">
        <v>0</v>
      </c>
      <c r="G23">
        <v>1.9918000000000002E-2</v>
      </c>
      <c r="H23">
        <v>20437.355693000001</v>
      </c>
    </row>
    <row r="24" spans="1:8" x14ac:dyDescent="0.35">
      <c r="A24">
        <v>9</v>
      </c>
      <c r="B24" t="s">
        <v>9</v>
      </c>
      <c r="C24">
        <v>0</v>
      </c>
      <c r="D24">
        <v>0</v>
      </c>
      <c r="G24">
        <v>1.9414000000000001E-2</v>
      </c>
      <c r="H24">
        <v>25349.143144000001</v>
      </c>
    </row>
    <row r="25" spans="1:8" x14ac:dyDescent="0.35">
      <c r="A25">
        <v>10</v>
      </c>
      <c r="B25" t="s">
        <v>10</v>
      </c>
      <c r="C25">
        <v>0</v>
      </c>
      <c r="D25">
        <v>0</v>
      </c>
      <c r="G25">
        <v>0.15651200000000001</v>
      </c>
      <c r="H25">
        <v>13781.685624</v>
      </c>
    </row>
    <row r="26" spans="1:8" x14ac:dyDescent="0.35">
      <c r="A26">
        <v>11</v>
      </c>
      <c r="B26" t="s">
        <v>11</v>
      </c>
      <c r="C26">
        <v>0</v>
      </c>
      <c r="D26">
        <v>0</v>
      </c>
      <c r="G26">
        <v>0.165155</v>
      </c>
      <c r="H26">
        <v>14788.959997</v>
      </c>
    </row>
    <row r="27" spans="1:8" x14ac:dyDescent="0.35">
      <c r="A27">
        <v>12</v>
      </c>
      <c r="B27" t="s">
        <v>12</v>
      </c>
      <c r="C27">
        <v>0</v>
      </c>
      <c r="D27">
        <v>0</v>
      </c>
      <c r="G27">
        <v>0.163053</v>
      </c>
      <c r="H27">
        <v>14073.577272</v>
      </c>
    </row>
    <row r="28" spans="1:8" x14ac:dyDescent="0.35">
      <c r="A28">
        <v>13</v>
      </c>
      <c r="B28" t="s">
        <v>13</v>
      </c>
      <c r="C28">
        <v>0</v>
      </c>
      <c r="D28">
        <v>0</v>
      </c>
      <c r="G28">
        <v>0.16095000000000001</v>
      </c>
      <c r="H28">
        <v>14215.542675999999</v>
      </c>
    </row>
    <row r="29" spans="1:8" x14ac:dyDescent="0.35">
      <c r="A29">
        <v>14</v>
      </c>
      <c r="B29" t="s">
        <v>14</v>
      </c>
      <c r="C29">
        <v>0</v>
      </c>
      <c r="D29">
        <v>0</v>
      </c>
      <c r="G29">
        <v>0.154643</v>
      </c>
      <c r="H29">
        <v>13760.193889</v>
      </c>
    </row>
    <row r="30" spans="1:8" x14ac:dyDescent="0.35">
      <c r="A30">
        <v>15</v>
      </c>
      <c r="B30" t="s">
        <v>15</v>
      </c>
      <c r="C30">
        <v>0</v>
      </c>
      <c r="D30">
        <v>0</v>
      </c>
      <c r="G30">
        <v>0.16118399999999999</v>
      </c>
      <c r="H30">
        <v>14136.626654</v>
      </c>
    </row>
    <row r="31" spans="1:8" x14ac:dyDescent="0.35">
      <c r="A31">
        <v>16</v>
      </c>
      <c r="B31" t="s">
        <v>16</v>
      </c>
      <c r="C31">
        <v>0</v>
      </c>
      <c r="D31">
        <v>0</v>
      </c>
      <c r="G31">
        <v>0.162352</v>
      </c>
      <c r="H31">
        <v>14322.129929000001</v>
      </c>
    </row>
    <row r="32" spans="1:8" x14ac:dyDescent="0.35">
      <c r="A32">
        <v>17</v>
      </c>
      <c r="B32" t="s">
        <v>17</v>
      </c>
      <c r="C32">
        <v>0</v>
      </c>
      <c r="D32">
        <v>0</v>
      </c>
      <c r="G32">
        <v>0.16025</v>
      </c>
      <c r="H32">
        <v>14407.91532</v>
      </c>
    </row>
    <row r="33" spans="1:8" x14ac:dyDescent="0.35">
      <c r="A33">
        <v>18</v>
      </c>
      <c r="B33" t="s">
        <v>18</v>
      </c>
      <c r="C33">
        <v>0</v>
      </c>
      <c r="D33">
        <v>0</v>
      </c>
      <c r="G33">
        <v>0.168659</v>
      </c>
      <c r="H33">
        <v>13873.473948999999</v>
      </c>
    </row>
    <row r="34" spans="1:8" x14ac:dyDescent="0.35">
      <c r="A34">
        <v>19</v>
      </c>
      <c r="B34" t="s">
        <v>19</v>
      </c>
      <c r="C34">
        <v>0</v>
      </c>
      <c r="D34">
        <v>0</v>
      </c>
      <c r="G34">
        <v>0.16608999999999999</v>
      </c>
      <c r="H34">
        <v>14557.247022</v>
      </c>
    </row>
    <row r="36" spans="1:8" x14ac:dyDescent="0.35">
      <c r="B36" t="s">
        <v>74</v>
      </c>
      <c r="C36">
        <v>0</v>
      </c>
      <c r="D36">
        <v>0</v>
      </c>
      <c r="G36">
        <f>SUM(G16:G34)/19</f>
        <v>9.4792210526315812E-2</v>
      </c>
      <c r="H36">
        <f>SUM(H16:H34)/19</f>
        <v>17768.301239000004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3"/>
  <sheetViews>
    <sheetView topLeftCell="A28" workbookViewId="0">
      <selection activeCell="L42" sqref="L42"/>
    </sheetView>
  </sheetViews>
  <sheetFormatPr defaultRowHeight="14.5" x14ac:dyDescent="0.35"/>
  <sheetData>
    <row r="4" spans="1:7" ht="15" x14ac:dyDescent="0.25">
      <c r="C4" t="s">
        <v>55</v>
      </c>
      <c r="F4" t="s">
        <v>57</v>
      </c>
    </row>
    <row r="5" spans="1:7" ht="15" x14ac:dyDescent="0.25">
      <c r="A5" t="s">
        <v>0</v>
      </c>
      <c r="B5" t="s">
        <v>54</v>
      </c>
      <c r="C5" t="s">
        <v>40</v>
      </c>
      <c r="D5" t="s">
        <v>41</v>
      </c>
      <c r="F5" t="s">
        <v>40</v>
      </c>
      <c r="G5" t="s">
        <v>41</v>
      </c>
    </row>
    <row r="6" spans="1:7" x14ac:dyDescent="0.35">
      <c r="A6">
        <v>1</v>
      </c>
      <c r="B6" t="s">
        <v>1</v>
      </c>
      <c r="C6">
        <v>0</v>
      </c>
      <c r="D6">
        <v>0</v>
      </c>
      <c r="F6">
        <v>0.54066899999999996</v>
      </c>
      <c r="G6">
        <v>13178.271483</v>
      </c>
    </row>
    <row r="7" spans="1:7" x14ac:dyDescent="0.35">
      <c r="A7">
        <v>2</v>
      </c>
      <c r="B7" t="s">
        <v>2</v>
      </c>
      <c r="C7">
        <v>0</v>
      </c>
      <c r="D7">
        <v>0</v>
      </c>
      <c r="F7">
        <v>0.57143600000000006</v>
      </c>
      <c r="G7">
        <v>16452.967358999998</v>
      </c>
    </row>
    <row r="8" spans="1:7" x14ac:dyDescent="0.35">
      <c r="A8">
        <v>3</v>
      </c>
      <c r="B8" t="s">
        <v>3</v>
      </c>
      <c r="C8">
        <v>0</v>
      </c>
      <c r="D8">
        <v>0</v>
      </c>
      <c r="F8">
        <v>0.51543499999999998</v>
      </c>
      <c r="G8">
        <v>19448.856797</v>
      </c>
    </row>
    <row r="9" spans="1:7" x14ac:dyDescent="0.35">
      <c r="A9">
        <v>4</v>
      </c>
      <c r="B9" t="s">
        <v>4</v>
      </c>
      <c r="C9">
        <v>0</v>
      </c>
      <c r="D9">
        <v>0</v>
      </c>
      <c r="F9">
        <v>0.57714100000000002</v>
      </c>
      <c r="G9">
        <v>32516.136493999998</v>
      </c>
    </row>
    <row r="10" spans="1:7" x14ac:dyDescent="0.35">
      <c r="A10">
        <v>5</v>
      </c>
      <c r="B10" t="s">
        <v>5</v>
      </c>
      <c r="C10">
        <v>0</v>
      </c>
      <c r="D10">
        <v>0</v>
      </c>
      <c r="F10">
        <v>0.45052300000000001</v>
      </c>
      <c r="G10">
        <v>19187.824624000001</v>
      </c>
    </row>
    <row r="11" spans="1:7" x14ac:dyDescent="0.35">
      <c r="A11">
        <v>6</v>
      </c>
      <c r="B11" t="s">
        <v>6</v>
      </c>
      <c r="C11">
        <v>0</v>
      </c>
      <c r="D11">
        <v>0</v>
      </c>
      <c r="F11">
        <v>0.45218900000000001</v>
      </c>
      <c r="G11">
        <v>48368.218848999997</v>
      </c>
    </row>
    <row r="12" spans="1:7" x14ac:dyDescent="0.35">
      <c r="A12">
        <v>7</v>
      </c>
      <c r="B12" t="s">
        <v>7</v>
      </c>
      <c r="C12">
        <v>0</v>
      </c>
      <c r="D12">
        <v>0</v>
      </c>
      <c r="F12">
        <v>0.323878</v>
      </c>
      <c r="G12">
        <v>98948.963105000003</v>
      </c>
    </row>
    <row r="13" spans="1:7" x14ac:dyDescent="0.35">
      <c r="A13">
        <v>8</v>
      </c>
      <c r="B13" t="s">
        <v>8</v>
      </c>
      <c r="C13">
        <v>0</v>
      </c>
      <c r="D13">
        <v>0</v>
      </c>
      <c r="F13">
        <v>0.54725100000000004</v>
      </c>
      <c r="G13">
        <v>37061.861348999999</v>
      </c>
    </row>
    <row r="14" spans="1:7" x14ac:dyDescent="0.35">
      <c r="A14">
        <v>9</v>
      </c>
      <c r="B14" t="s">
        <v>9</v>
      </c>
      <c r="C14">
        <v>0</v>
      </c>
      <c r="D14">
        <v>0</v>
      </c>
      <c r="F14">
        <v>0</v>
      </c>
      <c r="G14">
        <v>0</v>
      </c>
    </row>
    <row r="15" spans="1:7" x14ac:dyDescent="0.35">
      <c r="A15">
        <v>10</v>
      </c>
      <c r="B15" t="s">
        <v>10</v>
      </c>
      <c r="C15">
        <v>0</v>
      </c>
      <c r="D15">
        <v>0</v>
      </c>
      <c r="F15">
        <v>6.3034000000000007E-2</v>
      </c>
      <c r="G15">
        <v>21040.358706999999</v>
      </c>
    </row>
    <row r="16" spans="1:7" x14ac:dyDescent="0.35">
      <c r="A16">
        <v>11</v>
      </c>
      <c r="B16" t="s">
        <v>11</v>
      </c>
      <c r="C16">
        <v>0</v>
      </c>
      <c r="D16">
        <v>0</v>
      </c>
      <c r="F16">
        <v>0.58427200000000001</v>
      </c>
      <c r="G16">
        <v>21708.100590999999</v>
      </c>
    </row>
    <row r="17" spans="1:7" x14ac:dyDescent="0.35">
      <c r="A17">
        <v>12</v>
      </c>
      <c r="B17" t="s">
        <v>12</v>
      </c>
      <c r="C17">
        <v>0</v>
      </c>
      <c r="D17">
        <v>0</v>
      </c>
      <c r="F17">
        <v>0.55469000000000002</v>
      </c>
      <c r="G17">
        <v>24126.644331</v>
      </c>
    </row>
    <row r="18" spans="1:7" x14ac:dyDescent="0.35">
      <c r="A18">
        <v>13</v>
      </c>
      <c r="B18" t="s">
        <v>13</v>
      </c>
      <c r="C18">
        <v>0</v>
      </c>
      <c r="D18">
        <v>0</v>
      </c>
      <c r="F18">
        <v>0.25478600000000001</v>
      </c>
      <c r="G18">
        <v>26038.937972</v>
      </c>
    </row>
    <row r="19" spans="1:7" x14ac:dyDescent="0.35">
      <c r="A19">
        <v>14</v>
      </c>
      <c r="B19" t="s">
        <v>14</v>
      </c>
      <c r="C19">
        <v>0</v>
      </c>
      <c r="D19">
        <v>0</v>
      </c>
      <c r="F19">
        <v>0</v>
      </c>
      <c r="G19">
        <v>25070.444876000001</v>
      </c>
    </row>
    <row r="20" spans="1:7" x14ac:dyDescent="0.35">
      <c r="A20">
        <v>15</v>
      </c>
      <c r="B20" t="s">
        <v>15</v>
      </c>
      <c r="C20">
        <v>0</v>
      </c>
      <c r="D20">
        <v>0</v>
      </c>
      <c r="F20">
        <v>0.51242900000000002</v>
      </c>
      <c r="G20">
        <v>34193.541788000002</v>
      </c>
    </row>
    <row r="21" spans="1:7" x14ac:dyDescent="0.35">
      <c r="A21">
        <v>16</v>
      </c>
      <c r="B21" t="s">
        <v>16</v>
      </c>
      <c r="C21">
        <v>0</v>
      </c>
      <c r="D21">
        <v>0</v>
      </c>
      <c r="F21">
        <v>0.28061199999999997</v>
      </c>
      <c r="G21">
        <v>20823.731601</v>
      </c>
    </row>
    <row r="22" spans="1:7" x14ac:dyDescent="0.35">
      <c r="A22">
        <v>17</v>
      </c>
      <c r="B22" t="s">
        <v>17</v>
      </c>
      <c r="C22">
        <v>0</v>
      </c>
      <c r="D22">
        <v>0</v>
      </c>
      <c r="F22">
        <v>0.56454499999999996</v>
      </c>
      <c r="G22">
        <v>33161.208743000003</v>
      </c>
    </row>
    <row r="23" spans="1:7" x14ac:dyDescent="0.35">
      <c r="A23">
        <v>18</v>
      </c>
      <c r="B23" t="s">
        <v>18</v>
      </c>
      <c r="C23">
        <v>0</v>
      </c>
      <c r="D23">
        <v>0</v>
      </c>
      <c r="F23">
        <v>0.35156599999999999</v>
      </c>
      <c r="G23">
        <v>20697.301765</v>
      </c>
    </row>
    <row r="24" spans="1:7" x14ac:dyDescent="0.35">
      <c r="A24">
        <v>19</v>
      </c>
      <c r="B24" t="s">
        <v>19</v>
      </c>
      <c r="C24">
        <v>0</v>
      </c>
      <c r="D24">
        <v>0</v>
      </c>
      <c r="F24">
        <v>0.58511500000000005</v>
      </c>
      <c r="G24">
        <v>22193.347182000001</v>
      </c>
    </row>
    <row r="25" spans="1:7" x14ac:dyDescent="0.35">
      <c r="A25">
        <v>20</v>
      </c>
      <c r="B25" t="s">
        <v>20</v>
      </c>
      <c r="C25">
        <v>0</v>
      </c>
      <c r="D25">
        <v>0</v>
      </c>
      <c r="F25">
        <v>0.57744499999999999</v>
      </c>
      <c r="G25">
        <v>26669.897994999999</v>
      </c>
    </row>
    <row r="26" spans="1:7" x14ac:dyDescent="0.35">
      <c r="A26">
        <v>21</v>
      </c>
      <c r="B26" t="s">
        <v>21</v>
      </c>
      <c r="C26">
        <v>0</v>
      </c>
      <c r="D26">
        <v>0</v>
      </c>
      <c r="F26">
        <v>0</v>
      </c>
      <c r="G26">
        <v>30719.731853000001</v>
      </c>
    </row>
    <row r="27" spans="1:7" x14ac:dyDescent="0.35">
      <c r="A27">
        <v>22</v>
      </c>
      <c r="B27" t="s">
        <v>22</v>
      </c>
      <c r="C27">
        <v>0</v>
      </c>
      <c r="D27">
        <v>0</v>
      </c>
      <c r="F27">
        <v>0.53176100000000004</v>
      </c>
      <c r="G27">
        <v>27058.556797000001</v>
      </c>
    </row>
    <row r="28" spans="1:7" x14ac:dyDescent="0.35">
      <c r="A28">
        <v>23</v>
      </c>
      <c r="B28" t="s">
        <v>23</v>
      </c>
      <c r="C28">
        <v>0</v>
      </c>
      <c r="D28">
        <v>0</v>
      </c>
      <c r="F28">
        <v>0.57152599999999998</v>
      </c>
      <c r="G28">
        <v>20715.021722000001</v>
      </c>
    </row>
    <row r="29" spans="1:7" x14ac:dyDescent="0.35">
      <c r="A29">
        <v>24</v>
      </c>
      <c r="B29" t="s">
        <v>24</v>
      </c>
      <c r="C29">
        <v>0</v>
      </c>
      <c r="D29">
        <v>0</v>
      </c>
      <c r="F29">
        <v>0.51944800000000002</v>
      </c>
      <c r="G29">
        <v>24424.245330999998</v>
      </c>
    </row>
    <row r="30" spans="1:7" x14ac:dyDescent="0.35">
      <c r="A30">
        <v>25</v>
      </c>
      <c r="B30" t="s">
        <v>25</v>
      </c>
      <c r="C30">
        <v>0</v>
      </c>
      <c r="D30">
        <v>0</v>
      </c>
      <c r="F30">
        <v>4.0168000000000002E-2</v>
      </c>
      <c r="G30">
        <v>31293.778352000001</v>
      </c>
    </row>
    <row r="31" spans="1:7" x14ac:dyDescent="0.35">
      <c r="A31">
        <v>26</v>
      </c>
      <c r="B31" t="s">
        <v>26</v>
      </c>
      <c r="C31">
        <v>0</v>
      </c>
      <c r="D31">
        <v>0</v>
      </c>
      <c r="F31">
        <v>0.16034699999999999</v>
      </c>
      <c r="G31">
        <v>24597.490253</v>
      </c>
    </row>
    <row r="32" spans="1:7" x14ac:dyDescent="0.35">
      <c r="A32">
        <v>27</v>
      </c>
      <c r="B32" t="s">
        <v>27</v>
      </c>
      <c r="C32">
        <v>0</v>
      </c>
      <c r="D32">
        <v>0</v>
      </c>
      <c r="F32">
        <v>0.494531</v>
      </c>
      <c r="G32">
        <v>24921.074393999999</v>
      </c>
    </row>
    <row r="33" spans="1:13" x14ac:dyDescent="0.35">
      <c r="A33">
        <v>28</v>
      </c>
      <c r="B33" t="s">
        <v>28</v>
      </c>
      <c r="C33">
        <v>0</v>
      </c>
      <c r="D33">
        <v>0</v>
      </c>
      <c r="F33">
        <v>0.55382100000000001</v>
      </c>
      <c r="G33">
        <v>22247.506308</v>
      </c>
    </row>
    <row r="34" spans="1:13" x14ac:dyDescent="0.35">
      <c r="A34">
        <v>29</v>
      </c>
      <c r="B34" t="s">
        <v>29</v>
      </c>
      <c r="C34">
        <v>0</v>
      </c>
      <c r="D34">
        <v>0</v>
      </c>
      <c r="F34">
        <v>0.15750800000000001</v>
      </c>
      <c r="G34">
        <v>33989.447739000003</v>
      </c>
    </row>
    <row r="36" spans="1:13" x14ac:dyDescent="0.35">
      <c r="B36" t="s">
        <v>74</v>
      </c>
      <c r="C36">
        <v>0</v>
      </c>
      <c r="D36">
        <v>0</v>
      </c>
      <c r="F36">
        <f>SUM(F6:F34)/29</f>
        <v>0.39090089655172416</v>
      </c>
      <c r="G36">
        <f>SUM(G6:G34)/29</f>
        <v>27615.636839999999</v>
      </c>
    </row>
    <row r="39" spans="1:13" x14ac:dyDescent="0.35">
      <c r="C39" t="s">
        <v>56</v>
      </c>
      <c r="I39" t="s">
        <v>58</v>
      </c>
    </row>
    <row r="40" spans="1:13" x14ac:dyDescent="0.35">
      <c r="A40" t="s">
        <v>43</v>
      </c>
      <c r="B40" t="s">
        <v>44</v>
      </c>
      <c r="C40" t="s">
        <v>45</v>
      </c>
      <c r="D40" t="s">
        <v>45</v>
      </c>
      <c r="E40" t="s">
        <v>46</v>
      </c>
      <c r="F40" t="s">
        <v>46</v>
      </c>
      <c r="I40" t="s">
        <v>45</v>
      </c>
      <c r="J40" t="s">
        <v>45</v>
      </c>
      <c r="L40" t="s">
        <v>46</v>
      </c>
      <c r="M40" t="s">
        <v>46</v>
      </c>
    </row>
    <row r="41" spans="1:13" x14ac:dyDescent="0.35">
      <c r="A41" t="s">
        <v>47</v>
      </c>
      <c r="B41" t="s">
        <v>47</v>
      </c>
      <c r="C41" t="s">
        <v>48</v>
      </c>
      <c r="D41" t="s">
        <v>49</v>
      </c>
      <c r="E41" t="s">
        <v>48</v>
      </c>
      <c r="F41" t="s">
        <v>49</v>
      </c>
      <c r="I41" t="s">
        <v>48</v>
      </c>
      <c r="J41" t="s">
        <v>49</v>
      </c>
      <c r="L41" t="s">
        <v>48</v>
      </c>
      <c r="M41" t="s">
        <v>49</v>
      </c>
    </row>
    <row r="42" spans="1:13" x14ac:dyDescent="0.35">
      <c r="A42" t="s">
        <v>50</v>
      </c>
      <c r="B42" t="s">
        <v>51</v>
      </c>
      <c r="C42">
        <v>59900</v>
      </c>
      <c r="D42">
        <v>0</v>
      </c>
      <c r="E42">
        <v>59900</v>
      </c>
      <c r="F42">
        <v>0</v>
      </c>
      <c r="I42">
        <v>357962</v>
      </c>
      <c r="J42">
        <v>0</v>
      </c>
      <c r="L42">
        <v>357326</v>
      </c>
      <c r="M42">
        <v>0</v>
      </c>
    </row>
    <row r="43" spans="1:13" x14ac:dyDescent="0.35">
      <c r="A43">
        <v>1</v>
      </c>
      <c r="B43" t="s">
        <v>51</v>
      </c>
      <c r="C43">
        <v>59900</v>
      </c>
      <c r="D43">
        <v>0</v>
      </c>
      <c r="E43">
        <v>59900</v>
      </c>
      <c r="F43">
        <v>0</v>
      </c>
      <c r="I43">
        <v>357962</v>
      </c>
      <c r="J43">
        <v>0</v>
      </c>
      <c r="L43">
        <v>357326</v>
      </c>
      <c r="M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5"/>
  <sheetViews>
    <sheetView topLeftCell="A34" zoomScaleNormal="100" workbookViewId="0">
      <selection activeCell="H54" sqref="H54"/>
    </sheetView>
  </sheetViews>
  <sheetFormatPr defaultRowHeight="14.5" x14ac:dyDescent="0.35"/>
  <cols>
    <col min="1" max="1" width="15.1796875" customWidth="1"/>
    <col min="2" max="2" width="13.7265625" customWidth="1"/>
    <col min="4" max="4" width="12" customWidth="1"/>
    <col min="7" max="7" width="12.26953125" customWidth="1"/>
  </cols>
  <sheetData>
    <row r="3" spans="1:7" ht="15" x14ac:dyDescent="0.25">
      <c r="C3" t="s">
        <v>76</v>
      </c>
      <c r="F3" t="s">
        <v>75</v>
      </c>
    </row>
    <row r="4" spans="1:7" ht="15" x14ac:dyDescent="0.25">
      <c r="A4" t="s">
        <v>0</v>
      </c>
      <c r="B4" t="s">
        <v>0</v>
      </c>
      <c r="C4" t="s">
        <v>40</v>
      </c>
      <c r="D4" t="s">
        <v>41</v>
      </c>
      <c r="F4" t="s">
        <v>40</v>
      </c>
      <c r="G4" t="s">
        <v>41</v>
      </c>
    </row>
    <row r="5" spans="1:7" x14ac:dyDescent="0.35">
      <c r="A5">
        <v>1</v>
      </c>
      <c r="B5" t="s">
        <v>1</v>
      </c>
      <c r="C5">
        <v>0</v>
      </c>
      <c r="D5">
        <v>0</v>
      </c>
      <c r="F5">
        <v>0</v>
      </c>
      <c r="G5">
        <v>0</v>
      </c>
    </row>
    <row r="6" spans="1:7" x14ac:dyDescent="0.35">
      <c r="A6">
        <v>2</v>
      </c>
      <c r="B6" t="s">
        <v>2</v>
      </c>
      <c r="C6">
        <v>0</v>
      </c>
      <c r="D6">
        <v>0</v>
      </c>
      <c r="F6">
        <v>0</v>
      </c>
      <c r="G6">
        <v>0</v>
      </c>
    </row>
    <row r="7" spans="1:7" x14ac:dyDescent="0.35">
      <c r="A7">
        <v>3</v>
      </c>
      <c r="B7" t="s">
        <v>3</v>
      </c>
      <c r="C7">
        <v>0</v>
      </c>
      <c r="D7">
        <v>0</v>
      </c>
      <c r="F7">
        <v>0</v>
      </c>
      <c r="G7">
        <v>0</v>
      </c>
    </row>
    <row r="8" spans="1:7" x14ac:dyDescent="0.35">
      <c r="A8">
        <v>4</v>
      </c>
      <c r="B8" t="s">
        <v>4</v>
      </c>
      <c r="C8">
        <v>6.5930000000000002E-2</v>
      </c>
      <c r="D8">
        <v>17156.765766</v>
      </c>
      <c r="F8">
        <v>0</v>
      </c>
      <c r="G8">
        <v>0</v>
      </c>
    </row>
    <row r="9" spans="1:7" x14ac:dyDescent="0.35">
      <c r="A9">
        <v>5</v>
      </c>
      <c r="B9" t="s">
        <v>5</v>
      </c>
      <c r="C9">
        <v>6.1399999999999996E-4</v>
      </c>
      <c r="D9">
        <v>55827.530274999997</v>
      </c>
      <c r="F9">
        <v>0</v>
      </c>
      <c r="G9">
        <v>0</v>
      </c>
    </row>
    <row r="10" spans="1:7" x14ac:dyDescent="0.35">
      <c r="A10">
        <v>6</v>
      </c>
      <c r="B10" t="s">
        <v>6</v>
      </c>
      <c r="C10">
        <v>0</v>
      </c>
      <c r="D10">
        <v>0</v>
      </c>
      <c r="F10">
        <v>0</v>
      </c>
      <c r="G10">
        <v>0</v>
      </c>
    </row>
    <row r="11" spans="1:7" x14ac:dyDescent="0.35">
      <c r="A11">
        <v>7</v>
      </c>
      <c r="B11" t="s">
        <v>7</v>
      </c>
      <c r="C11">
        <v>0</v>
      </c>
      <c r="D11">
        <v>0</v>
      </c>
      <c r="F11">
        <v>0</v>
      </c>
      <c r="G11">
        <v>0</v>
      </c>
    </row>
    <row r="12" spans="1:7" x14ac:dyDescent="0.35">
      <c r="A12">
        <v>8</v>
      </c>
      <c r="B12" t="s">
        <v>8</v>
      </c>
      <c r="C12">
        <v>0</v>
      </c>
      <c r="D12">
        <v>0</v>
      </c>
      <c r="F12">
        <v>0</v>
      </c>
      <c r="G12">
        <v>0</v>
      </c>
    </row>
    <row r="13" spans="1:7" x14ac:dyDescent="0.35">
      <c r="A13">
        <v>9</v>
      </c>
      <c r="B13" t="s">
        <v>9</v>
      </c>
      <c r="C13">
        <v>0</v>
      </c>
      <c r="D13">
        <v>0</v>
      </c>
      <c r="F13">
        <v>0</v>
      </c>
      <c r="G13">
        <v>0</v>
      </c>
    </row>
    <row r="14" spans="1:7" x14ac:dyDescent="0.35">
      <c r="A14">
        <v>10</v>
      </c>
      <c r="B14" t="s">
        <v>10</v>
      </c>
      <c r="C14">
        <v>2.34E-4</v>
      </c>
      <c r="D14">
        <v>16116.344279999999</v>
      </c>
      <c r="F14">
        <v>0</v>
      </c>
      <c r="G14">
        <v>0</v>
      </c>
    </row>
    <row r="15" spans="1:7" x14ac:dyDescent="0.35">
      <c r="A15">
        <v>11</v>
      </c>
      <c r="B15" t="s">
        <v>11</v>
      </c>
      <c r="C15">
        <v>2.34E-4</v>
      </c>
      <c r="D15">
        <v>38096.504886000002</v>
      </c>
      <c r="F15">
        <v>0</v>
      </c>
      <c r="G15">
        <v>0</v>
      </c>
    </row>
    <row r="16" spans="1:7" x14ac:dyDescent="0.35">
      <c r="A16">
        <v>12</v>
      </c>
      <c r="B16" t="s">
        <v>12</v>
      </c>
      <c r="C16">
        <v>2.34E-4</v>
      </c>
      <c r="D16">
        <v>10778.47417</v>
      </c>
      <c r="F16">
        <v>0</v>
      </c>
      <c r="G16">
        <v>0</v>
      </c>
    </row>
    <row r="17" spans="1:7" x14ac:dyDescent="0.35">
      <c r="A17">
        <v>13</v>
      </c>
      <c r="B17" t="s">
        <v>13</v>
      </c>
      <c r="C17">
        <v>7.0100000000000002E-4</v>
      </c>
      <c r="D17">
        <v>16103.316043999999</v>
      </c>
      <c r="F17">
        <v>0</v>
      </c>
      <c r="G17">
        <v>0</v>
      </c>
    </row>
    <row r="18" spans="1:7" x14ac:dyDescent="0.35">
      <c r="A18">
        <v>14</v>
      </c>
      <c r="B18" t="s">
        <v>14</v>
      </c>
      <c r="C18">
        <v>1.168E-3</v>
      </c>
      <c r="D18">
        <v>20875.932554999999</v>
      </c>
      <c r="F18">
        <v>0</v>
      </c>
      <c r="G18">
        <v>0</v>
      </c>
    </row>
    <row r="19" spans="1:7" x14ac:dyDescent="0.35">
      <c r="A19">
        <v>15</v>
      </c>
      <c r="B19" t="s">
        <v>15</v>
      </c>
      <c r="C19">
        <v>2.34E-4</v>
      </c>
      <c r="D19">
        <v>17081.264704000001</v>
      </c>
      <c r="F19">
        <v>0</v>
      </c>
      <c r="G19">
        <v>0</v>
      </c>
    </row>
    <row r="20" spans="1:7" x14ac:dyDescent="0.35">
      <c r="A20">
        <v>16</v>
      </c>
      <c r="B20" t="s">
        <v>16</v>
      </c>
      <c r="C20">
        <v>7.0100000000000002E-4</v>
      </c>
      <c r="D20">
        <v>16470.482048000002</v>
      </c>
      <c r="F20">
        <v>0</v>
      </c>
      <c r="G20">
        <v>0</v>
      </c>
    </row>
    <row r="21" spans="1:7" x14ac:dyDescent="0.35">
      <c r="A21">
        <v>17</v>
      </c>
      <c r="B21" t="s">
        <v>17</v>
      </c>
      <c r="C21">
        <v>2.34E-4</v>
      </c>
      <c r="D21">
        <v>15949.963539</v>
      </c>
      <c r="F21">
        <v>0</v>
      </c>
      <c r="G21">
        <v>0</v>
      </c>
    </row>
    <row r="22" spans="1:7" x14ac:dyDescent="0.35">
      <c r="A22">
        <v>18</v>
      </c>
      <c r="B22" t="s">
        <v>18</v>
      </c>
      <c r="C22">
        <v>7.0100000000000002E-4</v>
      </c>
      <c r="D22">
        <v>13863.519875</v>
      </c>
      <c r="F22">
        <v>0</v>
      </c>
      <c r="G22">
        <v>0</v>
      </c>
    </row>
    <row r="23" spans="1:7" x14ac:dyDescent="0.35">
      <c r="A23">
        <v>19</v>
      </c>
      <c r="B23" t="s">
        <v>19</v>
      </c>
      <c r="C23">
        <v>4.6700000000000002E-4</v>
      </c>
      <c r="D23">
        <v>35531.817096999999</v>
      </c>
      <c r="F23">
        <v>0</v>
      </c>
      <c r="G23">
        <v>0</v>
      </c>
    </row>
    <row r="24" spans="1:7" x14ac:dyDescent="0.35">
      <c r="A24">
        <v>20</v>
      </c>
      <c r="B24" t="s">
        <v>20</v>
      </c>
      <c r="C24">
        <v>4.6700000000000002E-4</v>
      </c>
      <c r="D24">
        <v>38359.598135</v>
      </c>
      <c r="F24">
        <v>0</v>
      </c>
      <c r="G24">
        <v>0</v>
      </c>
    </row>
    <row r="25" spans="1:7" x14ac:dyDescent="0.35">
      <c r="A25">
        <v>21</v>
      </c>
      <c r="B25" t="s">
        <v>21</v>
      </c>
      <c r="C25">
        <v>7.0100000000000002E-4</v>
      </c>
      <c r="D25">
        <v>48461.110237000001</v>
      </c>
      <c r="F25">
        <v>0</v>
      </c>
      <c r="G25">
        <v>0</v>
      </c>
    </row>
    <row r="26" spans="1:7" x14ac:dyDescent="0.35">
      <c r="A26">
        <v>22</v>
      </c>
      <c r="B26" t="s">
        <v>22</v>
      </c>
      <c r="C26">
        <v>0</v>
      </c>
      <c r="D26">
        <v>0</v>
      </c>
      <c r="F26">
        <v>0</v>
      </c>
      <c r="G26">
        <v>0</v>
      </c>
    </row>
    <row r="27" spans="1:7" x14ac:dyDescent="0.35">
      <c r="A27">
        <v>23</v>
      </c>
      <c r="B27" t="s">
        <v>23</v>
      </c>
      <c r="C27">
        <v>0</v>
      </c>
      <c r="D27">
        <v>0</v>
      </c>
      <c r="F27">
        <v>0</v>
      </c>
      <c r="G27">
        <v>0</v>
      </c>
    </row>
    <row r="28" spans="1:7" x14ac:dyDescent="0.35">
      <c r="A28">
        <v>24</v>
      </c>
      <c r="B28" t="s">
        <v>24</v>
      </c>
      <c r="C28">
        <v>7.0100000000000002E-4</v>
      </c>
      <c r="D28">
        <v>36460.132896000003</v>
      </c>
      <c r="F28">
        <v>0</v>
      </c>
      <c r="G28">
        <v>0</v>
      </c>
    </row>
    <row r="29" spans="1:7" x14ac:dyDescent="0.35">
      <c r="A29">
        <v>25</v>
      </c>
      <c r="B29" t="s">
        <v>25</v>
      </c>
      <c r="C29">
        <v>4.6700000000000002E-4</v>
      </c>
      <c r="D29">
        <v>16475.504080999999</v>
      </c>
      <c r="F29">
        <v>0</v>
      </c>
      <c r="G29">
        <v>0</v>
      </c>
    </row>
    <row r="30" spans="1:7" x14ac:dyDescent="0.35">
      <c r="A30">
        <v>26</v>
      </c>
      <c r="B30" t="s">
        <v>26</v>
      </c>
      <c r="C30">
        <v>0</v>
      </c>
      <c r="D30">
        <v>0</v>
      </c>
      <c r="F30">
        <v>0</v>
      </c>
      <c r="G30">
        <v>0</v>
      </c>
    </row>
    <row r="31" spans="1:7" x14ac:dyDescent="0.35">
      <c r="A31">
        <v>27</v>
      </c>
      <c r="B31" t="s">
        <v>27</v>
      </c>
      <c r="C31">
        <v>4.6700000000000002E-4</v>
      </c>
      <c r="D31">
        <v>16123.780758000001</v>
      </c>
      <c r="F31">
        <v>0</v>
      </c>
      <c r="G31">
        <v>0</v>
      </c>
    </row>
    <row r="32" spans="1:7" x14ac:dyDescent="0.35">
      <c r="A32">
        <v>28</v>
      </c>
      <c r="B32" t="s">
        <v>28</v>
      </c>
      <c r="C32">
        <v>0</v>
      </c>
      <c r="D32">
        <v>0</v>
      </c>
      <c r="F32">
        <v>0</v>
      </c>
      <c r="G32">
        <v>0</v>
      </c>
    </row>
    <row r="33" spans="1:7" x14ac:dyDescent="0.35">
      <c r="A33">
        <v>29</v>
      </c>
      <c r="B33" t="s">
        <v>29</v>
      </c>
      <c r="C33">
        <v>2.34E-4</v>
      </c>
      <c r="D33">
        <v>18787.204467</v>
      </c>
      <c r="F33">
        <v>0</v>
      </c>
      <c r="G33">
        <v>0</v>
      </c>
    </row>
    <row r="34" spans="1:7" x14ac:dyDescent="0.35">
      <c r="A34">
        <v>30</v>
      </c>
      <c r="B34" t="s">
        <v>30</v>
      </c>
      <c r="C34">
        <v>0</v>
      </c>
      <c r="D34">
        <v>0</v>
      </c>
      <c r="F34">
        <v>0</v>
      </c>
      <c r="G34">
        <v>0</v>
      </c>
    </row>
    <row r="35" spans="1:7" x14ac:dyDescent="0.35">
      <c r="A35">
        <v>31</v>
      </c>
      <c r="B35" t="s">
        <v>31</v>
      </c>
      <c r="C35">
        <v>9.3400000000000004E-4</v>
      </c>
      <c r="D35">
        <v>37106.112110000002</v>
      </c>
      <c r="F35">
        <v>0</v>
      </c>
      <c r="G35">
        <v>0</v>
      </c>
    </row>
    <row r="36" spans="1:7" x14ac:dyDescent="0.35">
      <c r="A36">
        <v>32</v>
      </c>
      <c r="B36" t="s">
        <v>32</v>
      </c>
      <c r="C36">
        <v>4.6700000000000002E-4</v>
      </c>
      <c r="D36">
        <v>32440.810627999999</v>
      </c>
      <c r="F36">
        <v>0</v>
      </c>
      <c r="G36">
        <v>0</v>
      </c>
    </row>
    <row r="37" spans="1:7" x14ac:dyDescent="0.35">
      <c r="A37">
        <v>33</v>
      </c>
      <c r="B37" t="s">
        <v>33</v>
      </c>
      <c r="C37">
        <v>7.0100000000000002E-4</v>
      </c>
      <c r="D37">
        <v>57425.775284000003</v>
      </c>
      <c r="F37">
        <v>0</v>
      </c>
      <c r="G37">
        <v>0</v>
      </c>
    </row>
    <row r="38" spans="1:7" x14ac:dyDescent="0.35">
      <c r="A38">
        <v>34</v>
      </c>
      <c r="B38" t="s">
        <v>34</v>
      </c>
      <c r="C38">
        <v>7.0100000000000002E-4</v>
      </c>
      <c r="D38">
        <v>16650.603198000001</v>
      </c>
      <c r="F38">
        <v>0</v>
      </c>
      <c r="G38">
        <v>0</v>
      </c>
    </row>
    <row r="39" spans="1:7" x14ac:dyDescent="0.35">
      <c r="A39">
        <v>35</v>
      </c>
      <c r="B39" t="s">
        <v>35</v>
      </c>
      <c r="C39">
        <v>0</v>
      </c>
      <c r="D39">
        <v>0</v>
      </c>
      <c r="F39">
        <v>0</v>
      </c>
      <c r="G39">
        <v>0</v>
      </c>
    </row>
    <row r="40" spans="1:7" x14ac:dyDescent="0.35">
      <c r="A40">
        <v>36</v>
      </c>
      <c r="B40" t="s">
        <v>36</v>
      </c>
      <c r="C40">
        <v>4.6700000000000002E-4</v>
      </c>
      <c r="D40">
        <v>39642.480591</v>
      </c>
      <c r="F40">
        <v>0</v>
      </c>
      <c r="G40">
        <v>0</v>
      </c>
    </row>
    <row r="41" spans="1:7" x14ac:dyDescent="0.35">
      <c r="A41">
        <v>37</v>
      </c>
      <c r="B41" t="s">
        <v>37</v>
      </c>
      <c r="C41">
        <v>2.34E-4</v>
      </c>
      <c r="D41">
        <v>19340.598376000002</v>
      </c>
      <c r="F41">
        <v>0</v>
      </c>
      <c r="G41">
        <v>0</v>
      </c>
    </row>
    <row r="42" spans="1:7" x14ac:dyDescent="0.35">
      <c r="A42">
        <v>38</v>
      </c>
      <c r="B42" t="s">
        <v>38</v>
      </c>
      <c r="C42">
        <v>4.6700000000000002E-4</v>
      </c>
      <c r="D42">
        <v>28128.879298</v>
      </c>
      <c r="F42">
        <v>0</v>
      </c>
      <c r="G42">
        <v>0</v>
      </c>
    </row>
    <row r="43" spans="1:7" x14ac:dyDescent="0.35">
      <c r="A43">
        <v>39</v>
      </c>
      <c r="B43" t="s">
        <v>39</v>
      </c>
      <c r="C43">
        <v>7.0100000000000002E-4</v>
      </c>
      <c r="D43">
        <v>45131.421674999998</v>
      </c>
      <c r="F43">
        <v>0</v>
      </c>
      <c r="G43">
        <v>0</v>
      </c>
    </row>
    <row r="45" spans="1:7" ht="15" x14ac:dyDescent="0.25">
      <c r="B45" t="s">
        <v>74</v>
      </c>
      <c r="C45">
        <f>SUM(C5:C43)/39</f>
        <v>2.0297692307692287E-3</v>
      </c>
      <c r="D45">
        <f>SUM(D5:D43)/39</f>
        <v>18573.998127512816</v>
      </c>
      <c r="F45">
        <v>0</v>
      </c>
      <c r="G45">
        <v>0</v>
      </c>
    </row>
    <row r="50" spans="1:11" ht="15.75" thickBot="1" x14ac:dyDescent="0.3">
      <c r="A50" t="s">
        <v>42</v>
      </c>
    </row>
    <row r="51" spans="1:11" ht="15.75" thickBot="1" x14ac:dyDescent="0.3">
      <c r="C51" s="1" t="s">
        <v>53</v>
      </c>
      <c r="D51" s="2" t="s">
        <v>68</v>
      </c>
      <c r="E51" s="2" t="s">
        <v>77</v>
      </c>
      <c r="F51" s="3"/>
      <c r="H51" t="s">
        <v>52</v>
      </c>
    </row>
    <row r="52" spans="1:11" ht="15" x14ac:dyDescent="0.25">
      <c r="A52" t="s">
        <v>43</v>
      </c>
      <c r="C52" t="s">
        <v>45</v>
      </c>
      <c r="D52" t="s">
        <v>45</v>
      </c>
      <c r="E52" t="s">
        <v>46</v>
      </c>
      <c r="F52" t="s">
        <v>46</v>
      </c>
      <c r="H52" t="s">
        <v>45</v>
      </c>
      <c r="I52" t="s">
        <v>45</v>
      </c>
      <c r="J52" t="s">
        <v>46</v>
      </c>
      <c r="K52" t="s">
        <v>46</v>
      </c>
    </row>
    <row r="53" spans="1:11" ht="15" x14ac:dyDescent="0.25">
      <c r="A53" t="s">
        <v>47</v>
      </c>
      <c r="B53" t="s">
        <v>47</v>
      </c>
      <c r="C53" t="s">
        <v>48</v>
      </c>
      <c r="D53" t="s">
        <v>49</v>
      </c>
      <c r="E53" t="s">
        <v>48</v>
      </c>
      <c r="F53" t="s">
        <v>49</v>
      </c>
      <c r="H53" t="s">
        <v>48</v>
      </c>
      <c r="I53" t="s">
        <v>49</v>
      </c>
      <c r="J53" t="s">
        <v>48</v>
      </c>
      <c r="K53" t="s">
        <v>49</v>
      </c>
    </row>
    <row r="54" spans="1:11" x14ac:dyDescent="0.35">
      <c r="A54" t="s">
        <v>50</v>
      </c>
      <c r="C54">
        <v>509198</v>
      </c>
      <c r="D54">
        <v>0</v>
      </c>
      <c r="E54">
        <v>509142</v>
      </c>
      <c r="F54">
        <v>0</v>
      </c>
      <c r="H54">
        <v>84900</v>
      </c>
      <c r="I54">
        <v>0</v>
      </c>
      <c r="J54">
        <v>84900</v>
      </c>
      <c r="K54">
        <v>0</v>
      </c>
    </row>
    <row r="55" spans="1:11" x14ac:dyDescent="0.35">
      <c r="A55">
        <v>1</v>
      </c>
      <c r="C55">
        <v>509198</v>
      </c>
      <c r="D55">
        <v>0</v>
      </c>
      <c r="E55">
        <v>509142</v>
      </c>
      <c r="F55">
        <v>0</v>
      </c>
      <c r="H55">
        <v>84900</v>
      </c>
      <c r="I55">
        <v>0</v>
      </c>
      <c r="J55">
        <v>84900</v>
      </c>
      <c r="K55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8"/>
  <sheetViews>
    <sheetView tabSelected="1" workbookViewId="0">
      <selection activeCell="F14" sqref="F14"/>
    </sheetView>
  </sheetViews>
  <sheetFormatPr defaultRowHeight="14.5" x14ac:dyDescent="0.35"/>
  <cols>
    <col min="2" max="2" width="7.81640625" customWidth="1"/>
    <col min="3" max="3" width="11.1796875" customWidth="1"/>
    <col min="4" max="4" width="18.1796875" customWidth="1"/>
    <col min="5" max="5" width="17.7265625" customWidth="1"/>
  </cols>
  <sheetData>
    <row r="2" spans="2:5" ht="15.75" thickBot="1" x14ac:dyDescent="0.3"/>
    <row r="3" spans="2:5" ht="15.75" thickBot="1" x14ac:dyDescent="0.3">
      <c r="D3" s="4" t="s">
        <v>84</v>
      </c>
      <c r="E3" s="4"/>
    </row>
    <row r="4" spans="2:5" ht="15" x14ac:dyDescent="0.25">
      <c r="B4" t="s">
        <v>85</v>
      </c>
      <c r="D4" t="s">
        <v>80</v>
      </c>
      <c r="E4" t="s">
        <v>81</v>
      </c>
    </row>
    <row r="5" spans="2:5" ht="15" x14ac:dyDescent="0.25">
      <c r="B5">
        <v>10</v>
      </c>
      <c r="D5">
        <v>0.55713633333333301</v>
      </c>
      <c r="E5">
        <v>0.5815853333333334</v>
      </c>
    </row>
    <row r="6" spans="2:5" ht="15" x14ac:dyDescent="0.25">
      <c r="B6">
        <v>20</v>
      </c>
      <c r="D6">
        <v>0.51852542105263155</v>
      </c>
      <c r="E6">
        <v>0.48693410526315806</v>
      </c>
    </row>
    <row r="7" spans="2:5" ht="15" x14ac:dyDescent="0.25">
      <c r="B7">
        <v>30</v>
      </c>
      <c r="D7">
        <v>0.39090089655172416</v>
      </c>
      <c r="E7">
        <v>0.34157020689655165</v>
      </c>
    </row>
    <row r="8" spans="2:5" ht="15" x14ac:dyDescent="0.25">
      <c r="B8">
        <v>40</v>
      </c>
      <c r="D8">
        <v>0.31344176923076916</v>
      </c>
      <c r="E8">
        <v>0.24394151282051288</v>
      </c>
    </row>
    <row r="16" spans="2:5" ht="15" thickBot="1" x14ac:dyDescent="0.4"/>
    <row r="17" spans="2:5" ht="15" thickBot="1" x14ac:dyDescent="0.4">
      <c r="D17" s="4" t="s">
        <v>62</v>
      </c>
      <c r="E17" s="4"/>
    </row>
    <row r="18" spans="2:5" x14ac:dyDescent="0.35">
      <c r="D18" t="s">
        <v>83</v>
      </c>
      <c r="E18" t="s">
        <v>82</v>
      </c>
    </row>
    <row r="19" spans="2:5" x14ac:dyDescent="0.35">
      <c r="B19">
        <v>10</v>
      </c>
      <c r="D19">
        <v>1741982.4278744445</v>
      </c>
      <c r="E19">
        <v>437177.24252155551</v>
      </c>
    </row>
    <row r="20" spans="2:5" x14ac:dyDescent="0.35">
      <c r="B20">
        <v>20</v>
      </c>
      <c r="D20">
        <v>3769826.2711532116</v>
      </c>
      <c r="E20">
        <v>5139011.1356466841</v>
      </c>
    </row>
    <row r="21" spans="2:5" x14ac:dyDescent="0.35">
      <c r="B21">
        <v>30</v>
      </c>
      <c r="D21">
        <v>6596965.8867203454</v>
      </c>
      <c r="E21">
        <v>11893303.353161795</v>
      </c>
    </row>
    <row r="22" spans="2:5" x14ac:dyDescent="0.35">
      <c r="B22">
        <v>40</v>
      </c>
      <c r="D22">
        <v>6046138.0377962301</v>
      </c>
      <c r="E22">
        <v>15316604.238069233</v>
      </c>
    </row>
    <row r="40" spans="2:4" ht="15" thickBot="1" x14ac:dyDescent="0.4">
      <c r="C40" t="s">
        <v>87</v>
      </c>
    </row>
    <row r="41" spans="2:4" ht="15" thickBot="1" x14ac:dyDescent="0.4">
      <c r="C41" s="4" t="s">
        <v>86</v>
      </c>
      <c r="D41" s="4"/>
    </row>
    <row r="42" spans="2:4" x14ac:dyDescent="0.35">
      <c r="C42" t="s">
        <v>45</v>
      </c>
      <c r="D42" t="s">
        <v>46</v>
      </c>
    </row>
    <row r="43" spans="2:4" x14ac:dyDescent="0.35">
      <c r="C43" t="s">
        <v>49</v>
      </c>
      <c r="D43" t="s">
        <v>49</v>
      </c>
    </row>
    <row r="44" spans="2:4" x14ac:dyDescent="0.35">
      <c r="B44">
        <v>10</v>
      </c>
      <c r="C44">
        <v>9900</v>
      </c>
      <c r="D44">
        <v>9900</v>
      </c>
    </row>
    <row r="45" spans="2:4" x14ac:dyDescent="0.35">
      <c r="B45">
        <v>20</v>
      </c>
      <c r="C45">
        <v>59900</v>
      </c>
      <c r="D45">
        <v>59900</v>
      </c>
    </row>
    <row r="46" spans="2:4" x14ac:dyDescent="0.35">
      <c r="B46">
        <v>30</v>
      </c>
      <c r="C46">
        <v>59900</v>
      </c>
      <c r="D46">
        <v>59900</v>
      </c>
    </row>
    <row r="47" spans="2:4" x14ac:dyDescent="0.35">
      <c r="B47">
        <v>40</v>
      </c>
      <c r="C47">
        <v>84900</v>
      </c>
      <c r="D47">
        <v>84900</v>
      </c>
    </row>
    <row r="51" spans="2:4" ht="15" thickBot="1" x14ac:dyDescent="0.4"/>
    <row r="52" spans="2:4" ht="15" thickBot="1" x14ac:dyDescent="0.4">
      <c r="C52" s="4" t="s">
        <v>88</v>
      </c>
      <c r="D52" s="4"/>
    </row>
    <row r="53" spans="2:4" x14ac:dyDescent="0.35">
      <c r="B53">
        <v>10</v>
      </c>
      <c r="C53">
        <v>52499</v>
      </c>
      <c r="D53">
        <v>46621</v>
      </c>
    </row>
    <row r="54" spans="2:4" x14ac:dyDescent="0.35">
      <c r="B54">
        <v>20</v>
      </c>
      <c r="C54">
        <v>200285</v>
      </c>
      <c r="D54">
        <v>193018</v>
      </c>
    </row>
    <row r="55" spans="2:4" x14ac:dyDescent="0.35">
      <c r="B55">
        <v>30</v>
      </c>
      <c r="C55">
        <v>357962</v>
      </c>
      <c r="D55">
        <v>357326</v>
      </c>
    </row>
    <row r="56" spans="2:4" x14ac:dyDescent="0.35">
      <c r="B56">
        <v>40</v>
      </c>
      <c r="C56">
        <v>509198</v>
      </c>
      <c r="D56">
        <v>509142</v>
      </c>
    </row>
    <row r="63" spans="2:4" ht="15" thickBot="1" x14ac:dyDescent="0.4"/>
    <row r="64" spans="2:4" ht="15" thickBot="1" x14ac:dyDescent="0.4">
      <c r="C64" s="4" t="s">
        <v>90</v>
      </c>
      <c r="D64" s="4"/>
    </row>
    <row r="65" spans="2:4" x14ac:dyDescent="0.35">
      <c r="B65">
        <v>10</v>
      </c>
      <c r="C65">
        <v>22500</v>
      </c>
      <c r="D65">
        <v>22500</v>
      </c>
    </row>
    <row r="66" spans="2:4" x14ac:dyDescent="0.35">
      <c r="B66">
        <v>20</v>
      </c>
      <c r="C66">
        <v>110739</v>
      </c>
      <c r="D66">
        <v>110739</v>
      </c>
    </row>
    <row r="67" spans="2:4" x14ac:dyDescent="0.35">
      <c r="B67">
        <v>30</v>
      </c>
      <c r="C67">
        <v>70000</v>
      </c>
      <c r="D67">
        <v>70000</v>
      </c>
    </row>
    <row r="68" spans="2:4" x14ac:dyDescent="0.35">
      <c r="B68">
        <v>40</v>
      </c>
      <c r="C68">
        <v>97500</v>
      </c>
      <c r="D68">
        <v>97500</v>
      </c>
    </row>
    <row r="73" spans="2:4" ht="15" thickBot="1" x14ac:dyDescent="0.4"/>
    <row r="74" spans="2:4" ht="15" thickBot="1" x14ac:dyDescent="0.4">
      <c r="C74" s="4" t="s">
        <v>89</v>
      </c>
      <c r="D74" s="4"/>
    </row>
    <row r="75" spans="2:4" x14ac:dyDescent="0.35">
      <c r="B75">
        <v>10</v>
      </c>
      <c r="C75">
        <v>86157</v>
      </c>
      <c r="D75">
        <v>74827</v>
      </c>
    </row>
    <row r="76" spans="2:4" x14ac:dyDescent="0.35">
      <c r="B76">
        <v>20</v>
      </c>
      <c r="C76">
        <v>152729</v>
      </c>
      <c r="D76">
        <v>149782</v>
      </c>
    </row>
    <row r="77" spans="2:4" x14ac:dyDescent="0.35">
      <c r="B77">
        <v>30</v>
      </c>
      <c r="C77">
        <v>220533</v>
      </c>
      <c r="D77">
        <v>219796</v>
      </c>
    </row>
    <row r="78" spans="2:4" x14ac:dyDescent="0.35">
      <c r="B78">
        <v>40</v>
      </c>
      <c r="C78">
        <v>305307</v>
      </c>
      <c r="D78">
        <v>305198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5"/>
  <sheetViews>
    <sheetView workbookViewId="0">
      <selection activeCell="K7" sqref="K7"/>
    </sheetView>
  </sheetViews>
  <sheetFormatPr defaultRowHeight="14.5" x14ac:dyDescent="0.35"/>
  <sheetData>
    <row r="4" spans="1:12" x14ac:dyDescent="0.25">
      <c r="C4" t="s">
        <v>72</v>
      </c>
      <c r="I4" t="s">
        <v>71</v>
      </c>
    </row>
    <row r="5" spans="1:12" x14ac:dyDescent="0.25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46</v>
      </c>
      <c r="I5" t="s">
        <v>45</v>
      </c>
      <c r="J5" t="s">
        <v>45</v>
      </c>
      <c r="K5" t="s">
        <v>46</v>
      </c>
      <c r="L5" t="s">
        <v>46</v>
      </c>
    </row>
    <row r="6" spans="1:12" x14ac:dyDescent="0.25">
      <c r="A6" t="s">
        <v>47</v>
      </c>
      <c r="B6" t="s">
        <v>47</v>
      </c>
      <c r="C6" t="s">
        <v>48</v>
      </c>
      <c r="D6" t="s">
        <v>49</v>
      </c>
      <c r="E6" t="s">
        <v>48</v>
      </c>
      <c r="F6" t="s">
        <v>49</v>
      </c>
      <c r="I6" t="s">
        <v>48</v>
      </c>
      <c r="J6" t="s">
        <v>49</v>
      </c>
      <c r="K6" t="s">
        <v>48</v>
      </c>
      <c r="L6" t="s">
        <v>49</v>
      </c>
    </row>
    <row r="7" spans="1:12" x14ac:dyDescent="0.35">
      <c r="A7" t="s">
        <v>50</v>
      </c>
      <c r="B7" t="s">
        <v>51</v>
      </c>
      <c r="C7">
        <v>22500</v>
      </c>
      <c r="D7">
        <v>0</v>
      </c>
      <c r="E7">
        <v>22500</v>
      </c>
      <c r="F7">
        <v>0</v>
      </c>
      <c r="I7">
        <v>86157</v>
      </c>
      <c r="J7">
        <v>0</v>
      </c>
      <c r="K7">
        <v>74827</v>
      </c>
      <c r="L7">
        <v>4434</v>
      </c>
    </row>
    <row r="8" spans="1:12" x14ac:dyDescent="0.35">
      <c r="A8">
        <v>1</v>
      </c>
      <c r="B8" t="s">
        <v>51</v>
      </c>
      <c r="C8">
        <v>22500</v>
      </c>
      <c r="D8">
        <v>0</v>
      </c>
      <c r="E8">
        <v>22500</v>
      </c>
      <c r="F8">
        <v>0</v>
      </c>
      <c r="I8">
        <v>86157</v>
      </c>
      <c r="J8">
        <v>0</v>
      </c>
      <c r="K8">
        <v>74827</v>
      </c>
      <c r="L8">
        <v>4434</v>
      </c>
    </row>
    <row r="13" spans="1:12" x14ac:dyDescent="0.25">
      <c r="C13" t="s">
        <v>70</v>
      </c>
      <c r="H13" t="s">
        <v>64</v>
      </c>
    </row>
    <row r="14" spans="1:12" x14ac:dyDescent="0.25">
      <c r="A14" t="s">
        <v>0</v>
      </c>
      <c r="B14" t="s">
        <v>54</v>
      </c>
      <c r="C14" t="s">
        <v>40</v>
      </c>
      <c r="D14" t="s">
        <v>41</v>
      </c>
      <c r="H14" t="s">
        <v>40</v>
      </c>
      <c r="I14" t="s">
        <v>41</v>
      </c>
    </row>
    <row r="15" spans="1:12" x14ac:dyDescent="0.35">
      <c r="A15">
        <v>1</v>
      </c>
      <c r="B15" t="s">
        <v>1</v>
      </c>
      <c r="C15">
        <v>0</v>
      </c>
      <c r="D15">
        <v>0</v>
      </c>
      <c r="H15">
        <v>0.29363499999999998</v>
      </c>
      <c r="I15">
        <v>1968781.1340000001</v>
      </c>
    </row>
    <row r="16" spans="1:12" x14ac:dyDescent="0.35">
      <c r="A16">
        <v>2</v>
      </c>
      <c r="B16" t="s">
        <v>2</v>
      </c>
      <c r="C16">
        <v>0</v>
      </c>
      <c r="D16">
        <v>0</v>
      </c>
      <c r="H16">
        <v>0.29550399999999999</v>
      </c>
      <c r="I16">
        <v>1748960.9569999999</v>
      </c>
    </row>
    <row r="17" spans="1:9" x14ac:dyDescent="0.35">
      <c r="A17">
        <v>3</v>
      </c>
      <c r="B17" t="s">
        <v>3</v>
      </c>
      <c r="C17">
        <v>0</v>
      </c>
      <c r="D17">
        <v>0</v>
      </c>
      <c r="H17">
        <v>0.31512600000000002</v>
      </c>
      <c r="I17">
        <v>815865.84970000002</v>
      </c>
    </row>
    <row r="18" spans="1:9" x14ac:dyDescent="0.35">
      <c r="A18">
        <v>4</v>
      </c>
      <c r="B18" t="s">
        <v>4</v>
      </c>
      <c r="C18">
        <v>0</v>
      </c>
      <c r="D18">
        <v>0</v>
      </c>
      <c r="H18">
        <v>0.30157800000000001</v>
      </c>
      <c r="I18">
        <v>1396223.2760000001</v>
      </c>
    </row>
    <row r="19" spans="1:9" x14ac:dyDescent="0.35">
      <c r="A19">
        <v>5</v>
      </c>
      <c r="B19" t="s">
        <v>5</v>
      </c>
      <c r="C19">
        <v>0</v>
      </c>
      <c r="D19">
        <v>0</v>
      </c>
      <c r="H19">
        <v>0.28826200000000002</v>
      </c>
      <c r="I19">
        <v>1770151.825</v>
      </c>
    </row>
    <row r="20" spans="1:9" x14ac:dyDescent="0.35">
      <c r="A20">
        <v>6</v>
      </c>
      <c r="B20" t="s">
        <v>6</v>
      </c>
      <c r="C20">
        <v>0</v>
      </c>
      <c r="D20">
        <v>0</v>
      </c>
      <c r="H20">
        <v>0.28265600000000002</v>
      </c>
      <c r="I20">
        <v>1431856.49</v>
      </c>
    </row>
    <row r="21" spans="1:9" x14ac:dyDescent="0.35">
      <c r="A21">
        <v>7</v>
      </c>
      <c r="B21" t="s">
        <v>7</v>
      </c>
      <c r="C21">
        <v>0</v>
      </c>
      <c r="D21">
        <v>0</v>
      </c>
      <c r="H21">
        <v>0.297373</v>
      </c>
      <c r="I21">
        <v>1222353.568</v>
      </c>
    </row>
    <row r="22" spans="1:9" x14ac:dyDescent="0.35">
      <c r="A22">
        <v>8</v>
      </c>
      <c r="B22" t="s">
        <v>8</v>
      </c>
      <c r="C22">
        <v>0</v>
      </c>
      <c r="D22">
        <v>0</v>
      </c>
      <c r="H22">
        <v>0.271677</v>
      </c>
      <c r="I22">
        <v>2247617.09</v>
      </c>
    </row>
    <row r="23" spans="1:9" x14ac:dyDescent="0.35">
      <c r="A23">
        <v>9</v>
      </c>
      <c r="B23" t="s">
        <v>9</v>
      </c>
      <c r="C23">
        <v>0</v>
      </c>
      <c r="D23">
        <v>0</v>
      </c>
      <c r="H23">
        <v>0.30087700000000001</v>
      </c>
      <c r="I23">
        <v>1100383.858</v>
      </c>
    </row>
    <row r="25" spans="1:9" x14ac:dyDescent="0.35">
      <c r="B25" t="s">
        <v>74</v>
      </c>
      <c r="C25">
        <f>SUM(C15:C23)</f>
        <v>0</v>
      </c>
      <c r="D25">
        <v>0</v>
      </c>
      <c r="H25">
        <f>SUM(H15:H23)/9</f>
        <v>0.29407644444444442</v>
      </c>
      <c r="I25">
        <f>SUM(I15:I23)/9</f>
        <v>1522466.0052999998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5"/>
  <sheetViews>
    <sheetView workbookViewId="0">
      <selection activeCell="L7" sqref="L7"/>
    </sheetView>
  </sheetViews>
  <sheetFormatPr defaultRowHeight="14.5" x14ac:dyDescent="0.35"/>
  <sheetData>
    <row r="4" spans="1:13" ht="15" x14ac:dyDescent="0.25">
      <c r="C4" t="s">
        <v>67</v>
      </c>
      <c r="J4" t="s">
        <v>69</v>
      </c>
    </row>
    <row r="5" spans="1:13" ht="15" x14ac:dyDescent="0.25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46</v>
      </c>
      <c r="J5" t="s">
        <v>45</v>
      </c>
      <c r="K5" t="s">
        <v>45</v>
      </c>
      <c r="L5" t="s">
        <v>46</v>
      </c>
      <c r="M5" t="s">
        <v>46</v>
      </c>
    </row>
    <row r="6" spans="1:13" ht="15" x14ac:dyDescent="0.25">
      <c r="A6" t="s">
        <v>47</v>
      </c>
      <c r="B6" t="s">
        <v>47</v>
      </c>
      <c r="C6" t="s">
        <v>48</v>
      </c>
      <c r="D6" t="s">
        <v>49</v>
      </c>
      <c r="E6" t="s">
        <v>48</v>
      </c>
      <c r="F6" t="s">
        <v>49</v>
      </c>
      <c r="J6" t="s">
        <v>48</v>
      </c>
      <c r="K6" t="s">
        <v>49</v>
      </c>
      <c r="L6" t="s">
        <v>48</v>
      </c>
      <c r="M6" t="s">
        <v>49</v>
      </c>
    </row>
    <row r="7" spans="1:13" x14ac:dyDescent="0.35">
      <c r="A7" t="s">
        <v>50</v>
      </c>
      <c r="B7" t="s">
        <v>51</v>
      </c>
      <c r="C7">
        <v>110739</v>
      </c>
      <c r="D7">
        <v>0</v>
      </c>
      <c r="E7">
        <v>100039</v>
      </c>
      <c r="F7">
        <v>0</v>
      </c>
      <c r="J7">
        <v>152729</v>
      </c>
      <c r="K7">
        <v>0</v>
      </c>
      <c r="L7">
        <v>149782</v>
      </c>
      <c r="M7">
        <v>0</v>
      </c>
    </row>
    <row r="8" spans="1:13" x14ac:dyDescent="0.35">
      <c r="A8">
        <v>1</v>
      </c>
      <c r="B8" t="s">
        <v>51</v>
      </c>
      <c r="C8">
        <v>110739</v>
      </c>
      <c r="D8">
        <v>0</v>
      </c>
      <c r="E8">
        <v>100039</v>
      </c>
      <c r="F8">
        <v>0</v>
      </c>
      <c r="J8">
        <v>152729</v>
      </c>
      <c r="K8">
        <v>0</v>
      </c>
      <c r="L8">
        <v>149782</v>
      </c>
      <c r="M8">
        <v>0</v>
      </c>
    </row>
    <row r="13" spans="1:13" ht="15" x14ac:dyDescent="0.25">
      <c r="C13" t="s">
        <v>66</v>
      </c>
      <c r="H13" t="s">
        <v>64</v>
      </c>
    </row>
    <row r="14" spans="1:13" ht="15" x14ac:dyDescent="0.25">
      <c r="A14" t="s">
        <v>0</v>
      </c>
      <c r="B14" t="s">
        <v>54</v>
      </c>
      <c r="C14" t="s">
        <v>40</v>
      </c>
      <c r="D14" t="s">
        <v>41</v>
      </c>
      <c r="H14" t="s">
        <v>40</v>
      </c>
      <c r="I14" t="s">
        <v>41</v>
      </c>
    </row>
    <row r="15" spans="1:13" x14ac:dyDescent="0.35">
      <c r="A15">
        <v>1</v>
      </c>
      <c r="B15" t="s">
        <v>1</v>
      </c>
      <c r="C15">
        <v>0</v>
      </c>
      <c r="D15">
        <v>0</v>
      </c>
      <c r="H15">
        <v>4.0412999999999998E-2</v>
      </c>
      <c r="I15">
        <v>10887349.404308001</v>
      </c>
    </row>
    <row r="16" spans="1:13" x14ac:dyDescent="0.35">
      <c r="A16">
        <v>2</v>
      </c>
      <c r="B16" t="s">
        <v>2</v>
      </c>
      <c r="C16">
        <v>0</v>
      </c>
      <c r="D16">
        <v>0</v>
      </c>
      <c r="H16">
        <v>4.1347000000000002E-2</v>
      </c>
      <c r="I16">
        <v>11557723.452498</v>
      </c>
    </row>
    <row r="17" spans="1:9" x14ac:dyDescent="0.35">
      <c r="A17">
        <v>3</v>
      </c>
      <c r="B17" t="s">
        <v>3</v>
      </c>
      <c r="C17">
        <v>0</v>
      </c>
      <c r="D17">
        <v>0</v>
      </c>
      <c r="H17">
        <v>3.2237000000000002E-2</v>
      </c>
      <c r="I17">
        <v>10541329.206290999</v>
      </c>
    </row>
    <row r="18" spans="1:9" x14ac:dyDescent="0.35">
      <c r="A18">
        <v>4</v>
      </c>
      <c r="B18" t="s">
        <v>4</v>
      </c>
      <c r="C18">
        <v>0</v>
      </c>
      <c r="D18">
        <v>0</v>
      </c>
      <c r="H18">
        <v>4.1813999999999997E-2</v>
      </c>
      <c r="I18">
        <v>9767359.974839</v>
      </c>
    </row>
    <row r="19" spans="1:9" x14ac:dyDescent="0.35">
      <c r="A19">
        <v>5</v>
      </c>
      <c r="B19" t="s">
        <v>5</v>
      </c>
      <c r="C19">
        <v>0</v>
      </c>
      <c r="D19">
        <v>0</v>
      </c>
      <c r="H19">
        <v>4.3450000000000003E-2</v>
      </c>
      <c r="I19">
        <v>11369398.067596</v>
      </c>
    </row>
    <row r="20" spans="1:9" x14ac:dyDescent="0.35">
      <c r="A20">
        <v>6</v>
      </c>
      <c r="B20" t="s">
        <v>6</v>
      </c>
      <c r="C20">
        <v>0</v>
      </c>
      <c r="D20">
        <v>0</v>
      </c>
      <c r="H20">
        <v>4.1113999999999998E-2</v>
      </c>
      <c r="I20">
        <v>11587554.798667001</v>
      </c>
    </row>
    <row r="21" spans="1:9" x14ac:dyDescent="0.35">
      <c r="A21">
        <v>7</v>
      </c>
      <c r="B21" t="s">
        <v>7</v>
      </c>
      <c r="C21">
        <v>0</v>
      </c>
      <c r="D21">
        <v>0</v>
      </c>
      <c r="H21">
        <v>3.177E-2</v>
      </c>
      <c r="I21">
        <v>10034177.904618001</v>
      </c>
    </row>
    <row r="22" spans="1:9" x14ac:dyDescent="0.35">
      <c r="A22">
        <v>8</v>
      </c>
      <c r="B22" t="s">
        <v>8</v>
      </c>
      <c r="C22">
        <v>0</v>
      </c>
      <c r="D22">
        <v>0</v>
      </c>
      <c r="H22">
        <v>3.1536000000000002E-2</v>
      </c>
      <c r="I22">
        <v>11733013.42763</v>
      </c>
    </row>
    <row r="23" spans="1:9" x14ac:dyDescent="0.35">
      <c r="A23">
        <v>9</v>
      </c>
      <c r="B23" t="s">
        <v>9</v>
      </c>
      <c r="C23">
        <v>0</v>
      </c>
      <c r="D23">
        <v>0</v>
      </c>
      <c r="H23">
        <v>3.2469999999999999E-2</v>
      </c>
      <c r="I23">
        <v>10767228.802205</v>
      </c>
    </row>
    <row r="24" spans="1:9" x14ac:dyDescent="0.35">
      <c r="A24">
        <v>10</v>
      </c>
      <c r="B24" t="s">
        <v>10</v>
      </c>
      <c r="C24">
        <v>0</v>
      </c>
      <c r="D24">
        <v>0</v>
      </c>
      <c r="H24">
        <v>3.3638000000000001E-2</v>
      </c>
      <c r="I24">
        <v>10182621.18242</v>
      </c>
    </row>
    <row r="25" spans="1:9" x14ac:dyDescent="0.35">
      <c r="A25">
        <v>11</v>
      </c>
      <c r="B25" t="s">
        <v>11</v>
      </c>
      <c r="C25">
        <v>0</v>
      </c>
      <c r="D25">
        <v>0</v>
      </c>
      <c r="H25">
        <v>3.8309999999999997E-2</v>
      </c>
      <c r="I25">
        <v>11104593.344775001</v>
      </c>
    </row>
    <row r="26" spans="1:9" x14ac:dyDescent="0.35">
      <c r="A26">
        <v>12</v>
      </c>
      <c r="B26" t="s">
        <v>12</v>
      </c>
      <c r="C26">
        <v>0</v>
      </c>
      <c r="D26">
        <v>0</v>
      </c>
      <c r="H26">
        <v>3.1536000000000002E-2</v>
      </c>
      <c r="I26">
        <v>10073594.389998</v>
      </c>
    </row>
    <row r="27" spans="1:9" x14ac:dyDescent="0.35">
      <c r="A27">
        <v>13</v>
      </c>
      <c r="B27" t="s">
        <v>13</v>
      </c>
      <c r="C27">
        <v>0</v>
      </c>
      <c r="D27">
        <v>0</v>
      </c>
      <c r="H27">
        <v>3.7609999999999998E-2</v>
      </c>
      <c r="I27">
        <v>11531428.061105</v>
      </c>
    </row>
    <row r="28" spans="1:9" x14ac:dyDescent="0.35">
      <c r="A28">
        <v>14</v>
      </c>
      <c r="B28" t="s">
        <v>14</v>
      </c>
      <c r="C28">
        <v>0</v>
      </c>
      <c r="D28">
        <v>0</v>
      </c>
      <c r="H28">
        <v>4.2749000000000002E-2</v>
      </c>
      <c r="I28">
        <v>11281026.632780001</v>
      </c>
    </row>
    <row r="29" spans="1:9" x14ac:dyDescent="0.35">
      <c r="A29">
        <v>15</v>
      </c>
      <c r="B29" t="s">
        <v>15</v>
      </c>
      <c r="C29">
        <v>0</v>
      </c>
      <c r="D29">
        <v>0</v>
      </c>
      <c r="H29">
        <v>3.3170999999999999E-2</v>
      </c>
      <c r="I29">
        <v>11005849.673394</v>
      </c>
    </row>
    <row r="30" spans="1:9" x14ac:dyDescent="0.35">
      <c r="A30">
        <v>16</v>
      </c>
      <c r="B30" t="s">
        <v>16</v>
      </c>
      <c r="C30">
        <v>0</v>
      </c>
      <c r="D30">
        <v>0</v>
      </c>
      <c r="H30">
        <v>3.5040000000000002E-2</v>
      </c>
      <c r="I30">
        <v>11051228.101570999</v>
      </c>
    </row>
    <row r="31" spans="1:9" x14ac:dyDescent="0.35">
      <c r="A31">
        <v>17</v>
      </c>
      <c r="B31" t="s">
        <v>17</v>
      </c>
      <c r="C31">
        <v>0</v>
      </c>
      <c r="D31">
        <v>0</v>
      </c>
      <c r="H31">
        <v>3.1536000000000002E-2</v>
      </c>
      <c r="I31">
        <v>11426963.761794001</v>
      </c>
    </row>
    <row r="32" spans="1:9" x14ac:dyDescent="0.35">
      <c r="A32">
        <v>18</v>
      </c>
      <c r="B32" t="s">
        <v>18</v>
      </c>
      <c r="C32">
        <v>0</v>
      </c>
      <c r="D32">
        <v>0</v>
      </c>
      <c r="H32">
        <v>3.4105999999999997E-2</v>
      </c>
      <c r="I32">
        <v>9642607.4521399997</v>
      </c>
    </row>
    <row r="33" spans="1:9" x14ac:dyDescent="0.35">
      <c r="A33">
        <v>19</v>
      </c>
      <c r="B33" t="s">
        <v>19</v>
      </c>
      <c r="C33">
        <v>0</v>
      </c>
      <c r="D33">
        <v>0</v>
      </c>
      <c r="H33">
        <v>3.4573E-2</v>
      </c>
      <c r="I33">
        <v>10679855.798088999</v>
      </c>
    </row>
    <row r="35" spans="1:9" x14ac:dyDescent="0.35">
      <c r="B35" t="s">
        <v>74</v>
      </c>
      <c r="C35">
        <v>0</v>
      </c>
      <c r="D35">
        <v>0</v>
      </c>
      <c r="H35">
        <f>SUM(H15:H33)/19</f>
        <v>3.6232631578947364E-2</v>
      </c>
      <c r="I35">
        <f>SUM(I15:I33)/19</f>
        <v>10853942.286143053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4"/>
  <sheetViews>
    <sheetView workbookViewId="0">
      <selection activeCell="K6" sqref="K6"/>
    </sheetView>
  </sheetViews>
  <sheetFormatPr defaultRowHeight="14.5" x14ac:dyDescent="0.35"/>
  <sheetData>
    <row r="3" spans="1:12" ht="15" x14ac:dyDescent="0.25">
      <c r="C3" t="s">
        <v>65</v>
      </c>
      <c r="I3" t="s">
        <v>62</v>
      </c>
    </row>
    <row r="4" spans="1:12" ht="15" x14ac:dyDescent="0.25">
      <c r="A4" t="s">
        <v>43</v>
      </c>
      <c r="B4" t="s">
        <v>44</v>
      </c>
      <c r="C4" t="s">
        <v>45</v>
      </c>
      <c r="D4" t="s">
        <v>45</v>
      </c>
      <c r="E4" t="s">
        <v>46</v>
      </c>
      <c r="F4" t="s">
        <v>46</v>
      </c>
      <c r="I4" t="s">
        <v>45</v>
      </c>
      <c r="J4" t="s">
        <v>45</v>
      </c>
      <c r="K4" t="s">
        <v>46</v>
      </c>
      <c r="L4" t="s">
        <v>46</v>
      </c>
    </row>
    <row r="5" spans="1:12" ht="15" x14ac:dyDescent="0.25">
      <c r="A5" t="s">
        <v>47</v>
      </c>
      <c r="B5" t="s">
        <v>47</v>
      </c>
      <c r="C5" t="s">
        <v>48</v>
      </c>
      <c r="D5" t="s">
        <v>49</v>
      </c>
      <c r="E5" t="s">
        <v>48</v>
      </c>
      <c r="F5" t="s">
        <v>49</v>
      </c>
      <c r="I5" t="s">
        <v>48</v>
      </c>
      <c r="J5" t="s">
        <v>49</v>
      </c>
      <c r="K5" t="s">
        <v>48</v>
      </c>
      <c r="L5" t="s">
        <v>49</v>
      </c>
    </row>
    <row r="6" spans="1:12" x14ac:dyDescent="0.35">
      <c r="A6" t="s">
        <v>50</v>
      </c>
      <c r="B6" t="s">
        <v>51</v>
      </c>
      <c r="C6">
        <v>70000</v>
      </c>
      <c r="D6">
        <v>0</v>
      </c>
      <c r="E6">
        <v>70000</v>
      </c>
      <c r="F6">
        <v>0</v>
      </c>
      <c r="I6">
        <v>220533</v>
      </c>
      <c r="J6">
        <v>0</v>
      </c>
      <c r="K6">
        <v>219796</v>
      </c>
      <c r="L6">
        <v>0</v>
      </c>
    </row>
    <row r="7" spans="1:12" x14ac:dyDescent="0.35">
      <c r="A7">
        <v>1</v>
      </c>
      <c r="B7" t="s">
        <v>51</v>
      </c>
      <c r="C7">
        <v>70000</v>
      </c>
      <c r="D7">
        <v>0</v>
      </c>
      <c r="E7">
        <v>70000</v>
      </c>
      <c r="F7">
        <v>0</v>
      </c>
      <c r="I7">
        <v>220533</v>
      </c>
      <c r="J7">
        <v>0</v>
      </c>
      <c r="K7">
        <v>219796</v>
      </c>
      <c r="L7">
        <v>0</v>
      </c>
    </row>
    <row r="12" spans="1:12" ht="15" x14ac:dyDescent="0.25">
      <c r="C12" t="s">
        <v>63</v>
      </c>
      <c r="H12" t="s">
        <v>64</v>
      </c>
    </row>
    <row r="13" spans="1:12" ht="15" x14ac:dyDescent="0.25">
      <c r="A13" t="s">
        <v>0</v>
      </c>
      <c r="B13" t="s">
        <v>54</v>
      </c>
      <c r="C13" t="s">
        <v>40</v>
      </c>
      <c r="D13" t="s">
        <v>41</v>
      </c>
      <c r="H13" t="s">
        <v>40</v>
      </c>
      <c r="I13" t="s">
        <v>41</v>
      </c>
    </row>
    <row r="14" spans="1:12" x14ac:dyDescent="0.35">
      <c r="A14">
        <v>1</v>
      </c>
      <c r="B14" t="s">
        <v>1</v>
      </c>
      <c r="C14">
        <v>0</v>
      </c>
      <c r="D14">
        <v>0</v>
      </c>
      <c r="H14">
        <v>5.1390000000000003E-3</v>
      </c>
      <c r="I14">
        <v>10635450.300973</v>
      </c>
    </row>
    <row r="15" spans="1:12" x14ac:dyDescent="0.35">
      <c r="A15">
        <v>2</v>
      </c>
      <c r="B15" t="s">
        <v>2</v>
      </c>
      <c r="C15">
        <v>0</v>
      </c>
      <c r="D15">
        <v>0</v>
      </c>
      <c r="H15">
        <v>5.8399999999999997E-3</v>
      </c>
      <c r="I15">
        <v>8523507.9230010007</v>
      </c>
    </row>
    <row r="16" spans="1:12" x14ac:dyDescent="0.35">
      <c r="A16">
        <v>3</v>
      </c>
      <c r="B16" t="s">
        <v>3</v>
      </c>
      <c r="C16">
        <v>0</v>
      </c>
      <c r="D16">
        <v>0</v>
      </c>
      <c r="H16">
        <v>5.1390000000000003E-3</v>
      </c>
      <c r="I16">
        <v>12471850.45242</v>
      </c>
    </row>
    <row r="17" spans="1:9" x14ac:dyDescent="0.35">
      <c r="A17">
        <v>4</v>
      </c>
      <c r="B17" t="s">
        <v>4</v>
      </c>
      <c r="C17">
        <v>0</v>
      </c>
      <c r="D17">
        <v>0</v>
      </c>
      <c r="H17">
        <v>6.5409999999999999E-3</v>
      </c>
      <c r="I17">
        <v>11835995.809057999</v>
      </c>
    </row>
    <row r="18" spans="1:9" x14ac:dyDescent="0.35">
      <c r="A18">
        <v>5</v>
      </c>
      <c r="B18" t="s">
        <v>5</v>
      </c>
      <c r="C18">
        <v>0</v>
      </c>
      <c r="D18">
        <v>0</v>
      </c>
      <c r="H18">
        <v>3.738E-3</v>
      </c>
      <c r="I18">
        <v>8845945.9994450007</v>
      </c>
    </row>
    <row r="19" spans="1:9" x14ac:dyDescent="0.35">
      <c r="A19">
        <v>6</v>
      </c>
      <c r="B19" t="s">
        <v>6</v>
      </c>
      <c r="C19">
        <v>0</v>
      </c>
      <c r="D19">
        <v>0</v>
      </c>
      <c r="H19">
        <v>5.6059999999999999E-3</v>
      </c>
      <c r="I19">
        <v>13263979.129881</v>
      </c>
    </row>
    <row r="20" spans="1:9" x14ac:dyDescent="0.35">
      <c r="A20">
        <v>7</v>
      </c>
      <c r="B20" t="s">
        <v>7</v>
      </c>
      <c r="C20">
        <v>0</v>
      </c>
      <c r="D20">
        <v>0</v>
      </c>
      <c r="H20">
        <v>6.0740000000000004E-3</v>
      </c>
      <c r="I20">
        <v>12686949.460340001</v>
      </c>
    </row>
    <row r="21" spans="1:9" x14ac:dyDescent="0.35">
      <c r="A21">
        <v>8</v>
      </c>
      <c r="B21" t="s">
        <v>8</v>
      </c>
      <c r="C21">
        <v>0</v>
      </c>
      <c r="D21">
        <v>0</v>
      </c>
      <c r="H21">
        <v>6.5409999999999999E-3</v>
      </c>
      <c r="I21">
        <v>10384467.093963001</v>
      </c>
    </row>
    <row r="22" spans="1:9" x14ac:dyDescent="0.35">
      <c r="A22">
        <v>9</v>
      </c>
      <c r="B22" t="s">
        <v>9</v>
      </c>
      <c r="C22">
        <v>0</v>
      </c>
      <c r="D22">
        <v>0</v>
      </c>
      <c r="H22">
        <v>7.9419999999999994E-3</v>
      </c>
      <c r="I22">
        <v>12738278.087749001</v>
      </c>
    </row>
    <row r="23" spans="1:9" x14ac:dyDescent="0.35">
      <c r="A23">
        <v>10</v>
      </c>
      <c r="B23" t="s">
        <v>10</v>
      </c>
      <c r="C23">
        <v>0</v>
      </c>
      <c r="D23">
        <v>0</v>
      </c>
      <c r="H23">
        <v>5.8399999999999997E-3</v>
      </c>
      <c r="I23">
        <v>9248355.9811160006</v>
      </c>
    </row>
    <row r="24" spans="1:9" x14ac:dyDescent="0.35">
      <c r="A24">
        <v>11</v>
      </c>
      <c r="B24" t="s">
        <v>11</v>
      </c>
      <c r="C24">
        <v>0</v>
      </c>
      <c r="D24">
        <v>0</v>
      </c>
      <c r="H24">
        <v>6.3070000000000001E-3</v>
      </c>
      <c r="I24">
        <v>12622847.720706001</v>
      </c>
    </row>
    <row r="25" spans="1:9" x14ac:dyDescent="0.35">
      <c r="A25">
        <v>12</v>
      </c>
      <c r="B25" t="s">
        <v>12</v>
      </c>
      <c r="C25">
        <v>0</v>
      </c>
      <c r="D25">
        <v>0</v>
      </c>
      <c r="H25">
        <v>4.2050000000000004E-3</v>
      </c>
      <c r="I25">
        <v>13605707.127284</v>
      </c>
    </row>
    <row r="26" spans="1:9" x14ac:dyDescent="0.35">
      <c r="A26">
        <v>13</v>
      </c>
      <c r="B26" t="s">
        <v>13</v>
      </c>
      <c r="C26">
        <v>0</v>
      </c>
      <c r="D26">
        <v>0</v>
      </c>
      <c r="H26">
        <v>4.9059999999999998E-3</v>
      </c>
      <c r="I26">
        <v>14257338.667533001</v>
      </c>
    </row>
    <row r="27" spans="1:9" x14ac:dyDescent="0.35">
      <c r="A27">
        <v>14</v>
      </c>
      <c r="B27" t="s">
        <v>14</v>
      </c>
      <c r="C27">
        <v>0</v>
      </c>
      <c r="D27">
        <v>0</v>
      </c>
      <c r="H27">
        <v>6.3070000000000001E-3</v>
      </c>
      <c r="I27">
        <v>10738107.225179</v>
      </c>
    </row>
    <row r="28" spans="1:9" x14ac:dyDescent="0.35">
      <c r="A28">
        <v>15</v>
      </c>
      <c r="B28" t="s">
        <v>15</v>
      </c>
      <c r="C28">
        <v>0</v>
      </c>
      <c r="D28">
        <v>0</v>
      </c>
      <c r="H28">
        <v>6.7739999999999996E-3</v>
      </c>
      <c r="I28">
        <v>12211492.764136</v>
      </c>
    </row>
    <row r="29" spans="1:9" x14ac:dyDescent="0.35">
      <c r="A29">
        <v>16</v>
      </c>
      <c r="B29" t="s">
        <v>16</v>
      </c>
      <c r="C29">
        <v>0</v>
      </c>
      <c r="D29">
        <v>0</v>
      </c>
      <c r="H29">
        <v>5.6059999999999999E-3</v>
      </c>
      <c r="I29">
        <v>14385896.029098</v>
      </c>
    </row>
    <row r="30" spans="1:9" x14ac:dyDescent="0.35">
      <c r="A30">
        <v>17</v>
      </c>
      <c r="B30" t="s">
        <v>17</v>
      </c>
      <c r="C30">
        <v>0</v>
      </c>
      <c r="D30">
        <v>0</v>
      </c>
      <c r="H30">
        <v>7.7089999999999997E-3</v>
      </c>
      <c r="I30">
        <v>11138050.723889999</v>
      </c>
    </row>
    <row r="31" spans="1:9" x14ac:dyDescent="0.35">
      <c r="A31">
        <v>18</v>
      </c>
      <c r="B31" t="s">
        <v>18</v>
      </c>
      <c r="C31">
        <v>0</v>
      </c>
      <c r="D31">
        <v>0</v>
      </c>
      <c r="H31">
        <v>7.0080000000000003E-3</v>
      </c>
      <c r="I31">
        <v>9652996.1670539994</v>
      </c>
    </row>
    <row r="32" spans="1:9" x14ac:dyDescent="0.35">
      <c r="A32">
        <v>19</v>
      </c>
      <c r="B32" t="s">
        <v>19</v>
      </c>
      <c r="C32">
        <v>0</v>
      </c>
      <c r="D32">
        <v>0</v>
      </c>
      <c r="H32">
        <v>6.7739999999999996E-3</v>
      </c>
      <c r="I32">
        <v>12906885.7172</v>
      </c>
    </row>
    <row r="33" spans="1:9" x14ac:dyDescent="0.35">
      <c r="A33">
        <v>20</v>
      </c>
      <c r="B33" t="s">
        <v>20</v>
      </c>
      <c r="C33">
        <v>0</v>
      </c>
      <c r="D33">
        <v>0</v>
      </c>
      <c r="H33">
        <v>5.8399999999999997E-3</v>
      </c>
      <c r="I33">
        <v>13983444.017227</v>
      </c>
    </row>
    <row r="34" spans="1:9" x14ac:dyDescent="0.35">
      <c r="A34">
        <v>21</v>
      </c>
      <c r="B34" t="s">
        <v>21</v>
      </c>
      <c r="C34">
        <v>0</v>
      </c>
      <c r="D34">
        <v>0</v>
      </c>
      <c r="H34">
        <v>7.2420000000000002E-3</v>
      </c>
      <c r="I34">
        <v>11896544.625716999</v>
      </c>
    </row>
    <row r="35" spans="1:9" x14ac:dyDescent="0.35">
      <c r="A35">
        <v>22</v>
      </c>
      <c r="B35" t="s">
        <v>22</v>
      </c>
      <c r="C35">
        <v>0</v>
      </c>
      <c r="D35">
        <v>0</v>
      </c>
      <c r="H35">
        <v>5.3730000000000002E-3</v>
      </c>
      <c r="I35">
        <v>12334057.13778</v>
      </c>
    </row>
    <row r="36" spans="1:9" x14ac:dyDescent="0.35">
      <c r="A36">
        <v>23</v>
      </c>
      <c r="B36" t="s">
        <v>23</v>
      </c>
      <c r="C36">
        <v>0</v>
      </c>
      <c r="D36">
        <v>0</v>
      </c>
      <c r="H36">
        <v>6.7739999999999996E-3</v>
      </c>
      <c r="I36">
        <v>13221520.623111</v>
      </c>
    </row>
    <row r="37" spans="1:9" x14ac:dyDescent="0.35">
      <c r="A37">
        <v>24</v>
      </c>
      <c r="B37" t="s">
        <v>24</v>
      </c>
      <c r="C37">
        <v>0</v>
      </c>
      <c r="D37">
        <v>0</v>
      </c>
      <c r="H37">
        <v>6.3070000000000001E-3</v>
      </c>
      <c r="I37">
        <v>11198966.640608</v>
      </c>
    </row>
    <row r="38" spans="1:9" x14ac:dyDescent="0.35">
      <c r="A38">
        <v>25</v>
      </c>
      <c r="B38" t="s">
        <v>25</v>
      </c>
      <c r="C38">
        <v>0</v>
      </c>
      <c r="D38">
        <v>0</v>
      </c>
      <c r="H38">
        <v>5.6059999999999999E-3</v>
      </c>
      <c r="I38">
        <v>11446463.167608</v>
      </c>
    </row>
    <row r="39" spans="1:9" x14ac:dyDescent="0.35">
      <c r="A39">
        <v>26</v>
      </c>
      <c r="B39" t="s">
        <v>26</v>
      </c>
      <c r="C39">
        <v>0</v>
      </c>
      <c r="D39">
        <v>0</v>
      </c>
      <c r="H39">
        <v>7.7089999999999997E-3</v>
      </c>
      <c r="I39">
        <v>11958972.302547</v>
      </c>
    </row>
    <row r="40" spans="1:9" x14ac:dyDescent="0.35">
      <c r="A40">
        <v>27</v>
      </c>
      <c r="B40" t="s">
        <v>27</v>
      </c>
      <c r="C40">
        <v>0</v>
      </c>
      <c r="D40">
        <v>0</v>
      </c>
      <c r="H40">
        <v>5.6059999999999999E-3</v>
      </c>
      <c r="I40">
        <v>12745046.617301</v>
      </c>
    </row>
    <row r="41" spans="1:9" x14ac:dyDescent="0.35">
      <c r="A41">
        <v>28</v>
      </c>
      <c r="B41" t="s">
        <v>28</v>
      </c>
      <c r="C41">
        <v>0</v>
      </c>
      <c r="D41">
        <v>0</v>
      </c>
      <c r="H41">
        <v>7.7089999999999997E-3</v>
      </c>
      <c r="I41">
        <v>12124899.696233001</v>
      </c>
    </row>
    <row r="42" spans="1:9" x14ac:dyDescent="0.35">
      <c r="A42">
        <v>29</v>
      </c>
      <c r="B42" t="s">
        <v>29</v>
      </c>
      <c r="C42">
        <v>0</v>
      </c>
      <c r="D42">
        <v>0</v>
      </c>
    </row>
    <row r="44" spans="1:9" x14ac:dyDescent="0.35">
      <c r="B44" t="s">
        <v>74</v>
      </c>
      <c r="C44">
        <v>0</v>
      </c>
      <c r="D44">
        <v>0</v>
      </c>
      <c r="H44">
        <f>SUM(H14:H42)/29</f>
        <v>5.9366206896551707E-3</v>
      </c>
      <c r="I44">
        <f>SUM(I14:I42)/29</f>
        <v>11484966.110626139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55"/>
  <sheetViews>
    <sheetView workbookViewId="0">
      <selection activeCell="K8" sqref="K8"/>
    </sheetView>
  </sheetViews>
  <sheetFormatPr defaultRowHeight="14.5" x14ac:dyDescent="0.35"/>
  <cols>
    <col min="1" max="1" width="14" customWidth="1"/>
    <col min="2" max="2" width="12.54296875" customWidth="1"/>
    <col min="3" max="3" width="15.26953125" customWidth="1"/>
    <col min="4" max="4" width="14.7265625" customWidth="1"/>
    <col min="5" max="5" width="12.26953125" customWidth="1"/>
    <col min="6" max="6" width="12.54296875" customWidth="1"/>
  </cols>
  <sheetData>
    <row r="4" spans="1:12" ht="15" x14ac:dyDescent="0.25">
      <c r="C4" t="s">
        <v>61</v>
      </c>
      <c r="I4" t="s">
        <v>62</v>
      </c>
    </row>
    <row r="5" spans="1:12" ht="15" x14ac:dyDescent="0.25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46</v>
      </c>
      <c r="I5" t="s">
        <v>45</v>
      </c>
      <c r="J5" t="s">
        <v>45</v>
      </c>
      <c r="K5" t="s">
        <v>46</v>
      </c>
      <c r="L5" t="s">
        <v>46</v>
      </c>
    </row>
    <row r="6" spans="1:12" ht="15" x14ac:dyDescent="0.25">
      <c r="A6" t="s">
        <v>47</v>
      </c>
      <c r="B6" t="s">
        <v>47</v>
      </c>
      <c r="C6" t="s">
        <v>48</v>
      </c>
      <c r="D6" t="s">
        <v>49</v>
      </c>
      <c r="E6" t="s">
        <v>48</v>
      </c>
      <c r="F6" t="s">
        <v>49</v>
      </c>
      <c r="I6" t="s">
        <v>48</v>
      </c>
      <c r="J6" t="s">
        <v>49</v>
      </c>
      <c r="K6" t="s">
        <v>48</v>
      </c>
      <c r="L6" t="s">
        <v>49</v>
      </c>
    </row>
    <row r="7" spans="1:12" x14ac:dyDescent="0.35">
      <c r="A7" t="s">
        <v>50</v>
      </c>
      <c r="B7" t="s">
        <v>51</v>
      </c>
      <c r="C7">
        <v>97500</v>
      </c>
      <c r="D7">
        <v>0</v>
      </c>
      <c r="E7">
        <v>97500</v>
      </c>
      <c r="F7">
        <v>0</v>
      </c>
      <c r="I7">
        <v>305307</v>
      </c>
      <c r="J7">
        <v>0</v>
      </c>
      <c r="K7">
        <v>305198</v>
      </c>
      <c r="L7">
        <v>0</v>
      </c>
    </row>
    <row r="8" spans="1:12" x14ac:dyDescent="0.35">
      <c r="A8">
        <v>1</v>
      </c>
      <c r="B8" t="s">
        <v>51</v>
      </c>
      <c r="C8">
        <v>97500</v>
      </c>
      <c r="D8">
        <v>0</v>
      </c>
      <c r="E8">
        <v>97500</v>
      </c>
      <c r="F8">
        <v>0</v>
      </c>
      <c r="I8">
        <v>305307</v>
      </c>
      <c r="J8">
        <v>0</v>
      </c>
      <c r="K8">
        <v>305198</v>
      </c>
      <c r="L8">
        <v>0</v>
      </c>
    </row>
    <row r="13" spans="1:12" ht="15" x14ac:dyDescent="0.25">
      <c r="C13" t="s">
        <v>59</v>
      </c>
      <c r="F13" t="s">
        <v>60</v>
      </c>
    </row>
    <row r="14" spans="1:12" ht="15" x14ac:dyDescent="0.25">
      <c r="A14" t="s">
        <v>0</v>
      </c>
      <c r="B14" t="s">
        <v>54</v>
      </c>
      <c r="C14" t="s">
        <v>40</v>
      </c>
      <c r="D14" t="s">
        <v>41</v>
      </c>
      <c r="F14" t="s">
        <v>40</v>
      </c>
      <c r="G14" t="s">
        <v>41</v>
      </c>
    </row>
    <row r="15" spans="1:12" x14ac:dyDescent="0.35">
      <c r="A15">
        <v>1</v>
      </c>
      <c r="B15" t="s">
        <v>1</v>
      </c>
      <c r="C15">
        <v>0</v>
      </c>
      <c r="D15">
        <v>0</v>
      </c>
      <c r="F15">
        <v>7.0100000000000002E-4</v>
      </c>
      <c r="G15">
        <v>6029529.0777139999</v>
      </c>
    </row>
    <row r="16" spans="1:12" x14ac:dyDescent="0.35">
      <c r="A16">
        <v>2</v>
      </c>
      <c r="B16" t="s">
        <v>2</v>
      </c>
      <c r="C16">
        <v>0</v>
      </c>
      <c r="D16">
        <v>0</v>
      </c>
      <c r="F16">
        <v>1.168E-3</v>
      </c>
      <c r="G16">
        <v>9976435.8629170004</v>
      </c>
    </row>
    <row r="17" spans="1:7" x14ac:dyDescent="0.35">
      <c r="A17">
        <v>3</v>
      </c>
      <c r="B17" t="s">
        <v>3</v>
      </c>
      <c r="C17">
        <v>0</v>
      </c>
      <c r="D17">
        <v>0</v>
      </c>
      <c r="F17">
        <v>4.6700000000000002E-4</v>
      </c>
      <c r="G17">
        <v>14004795.972935</v>
      </c>
    </row>
    <row r="18" spans="1:7" x14ac:dyDescent="0.35">
      <c r="A18">
        <v>4</v>
      </c>
      <c r="B18" t="s">
        <v>4</v>
      </c>
      <c r="C18">
        <v>0</v>
      </c>
      <c r="D18">
        <v>0</v>
      </c>
      <c r="F18">
        <v>9.3400000000000004E-4</v>
      </c>
      <c r="G18">
        <v>21351995.650522999</v>
      </c>
    </row>
    <row r="19" spans="1:7" x14ac:dyDescent="0.35">
      <c r="A19">
        <v>5</v>
      </c>
      <c r="B19" t="s">
        <v>5</v>
      </c>
      <c r="C19">
        <v>0</v>
      </c>
      <c r="D19">
        <v>0</v>
      </c>
      <c r="F19">
        <v>4.6700000000000002E-4</v>
      </c>
      <c r="G19">
        <v>6337596.0445999997</v>
      </c>
    </row>
    <row r="20" spans="1:7" x14ac:dyDescent="0.35">
      <c r="A20">
        <v>6</v>
      </c>
      <c r="B20" t="s">
        <v>6</v>
      </c>
      <c r="C20">
        <v>0</v>
      </c>
      <c r="D20">
        <v>0</v>
      </c>
      <c r="F20">
        <v>1.168E-3</v>
      </c>
      <c r="G20">
        <v>13269795.814610999</v>
      </c>
    </row>
    <row r="21" spans="1:7" x14ac:dyDescent="0.35">
      <c r="A21">
        <v>7</v>
      </c>
      <c r="B21" t="s">
        <v>7</v>
      </c>
      <c r="C21">
        <v>0</v>
      </c>
      <c r="D21">
        <v>0</v>
      </c>
      <c r="F21">
        <v>9.3400000000000004E-4</v>
      </c>
      <c r="G21">
        <v>7954595.6480069999</v>
      </c>
    </row>
    <row r="22" spans="1:7" x14ac:dyDescent="0.35">
      <c r="A22">
        <v>8</v>
      </c>
      <c r="B22" t="s">
        <v>8</v>
      </c>
      <c r="C22">
        <v>0</v>
      </c>
      <c r="D22">
        <v>0</v>
      </c>
      <c r="F22">
        <v>1.168E-3</v>
      </c>
      <c r="G22">
        <v>13071395.680291999</v>
      </c>
    </row>
    <row r="23" spans="1:7" x14ac:dyDescent="0.35">
      <c r="A23">
        <v>9</v>
      </c>
      <c r="B23" t="s">
        <v>9</v>
      </c>
      <c r="C23">
        <v>0</v>
      </c>
      <c r="D23">
        <v>0</v>
      </c>
      <c r="F23">
        <v>9.3400000000000004E-4</v>
      </c>
      <c r="G23">
        <v>11484095.720504999</v>
      </c>
    </row>
    <row r="24" spans="1:7" x14ac:dyDescent="0.35">
      <c r="A24">
        <v>10</v>
      </c>
      <c r="B24" t="s">
        <v>10</v>
      </c>
      <c r="C24">
        <v>0</v>
      </c>
      <c r="D24">
        <v>0</v>
      </c>
      <c r="F24">
        <v>4.6700000000000002E-4</v>
      </c>
      <c r="G24">
        <v>11732995.954692001</v>
      </c>
    </row>
    <row r="25" spans="1:7" x14ac:dyDescent="0.35">
      <c r="A25">
        <v>11</v>
      </c>
      <c r="B25" t="s">
        <v>11</v>
      </c>
      <c r="C25">
        <v>0</v>
      </c>
      <c r="D25">
        <v>0</v>
      </c>
      <c r="F25">
        <v>2.34E-4</v>
      </c>
      <c r="G25">
        <v>17592595.915369</v>
      </c>
    </row>
    <row r="26" spans="1:7" x14ac:dyDescent="0.35">
      <c r="A26">
        <v>12</v>
      </c>
      <c r="B26" t="s">
        <v>12</v>
      </c>
      <c r="C26">
        <v>0</v>
      </c>
      <c r="D26">
        <v>0</v>
      </c>
      <c r="F26">
        <v>4.6700000000000002E-4</v>
      </c>
      <c r="G26">
        <v>13504395.958366999</v>
      </c>
    </row>
    <row r="27" spans="1:7" x14ac:dyDescent="0.35">
      <c r="A27">
        <v>13</v>
      </c>
      <c r="B27" t="s">
        <v>13</v>
      </c>
      <c r="C27">
        <v>0</v>
      </c>
      <c r="D27">
        <v>0</v>
      </c>
      <c r="F27">
        <v>4.6700000000000002E-4</v>
      </c>
      <c r="G27">
        <v>1114796.008953</v>
      </c>
    </row>
    <row r="28" spans="1:7" x14ac:dyDescent="0.35">
      <c r="A28">
        <v>14</v>
      </c>
      <c r="B28" t="s">
        <v>14</v>
      </c>
      <c r="C28">
        <v>0</v>
      </c>
      <c r="D28">
        <v>0</v>
      </c>
      <c r="F28">
        <v>4.6700000000000002E-4</v>
      </c>
      <c r="G28">
        <v>11408796.170810999</v>
      </c>
    </row>
    <row r="29" spans="1:7" x14ac:dyDescent="0.35">
      <c r="A29">
        <v>15</v>
      </c>
      <c r="B29" t="s">
        <v>15</v>
      </c>
      <c r="C29">
        <v>0</v>
      </c>
      <c r="D29">
        <v>0</v>
      </c>
      <c r="F29">
        <v>2.34E-4</v>
      </c>
      <c r="G29">
        <v>11971396.207485</v>
      </c>
    </row>
    <row r="30" spans="1:7" x14ac:dyDescent="0.35">
      <c r="A30">
        <v>16</v>
      </c>
      <c r="B30" t="s">
        <v>16</v>
      </c>
      <c r="C30">
        <v>0</v>
      </c>
      <c r="D30">
        <v>0</v>
      </c>
      <c r="F30">
        <v>4.6700000000000002E-4</v>
      </c>
      <c r="G30">
        <v>11012796.10134</v>
      </c>
    </row>
    <row r="31" spans="1:7" x14ac:dyDescent="0.35">
      <c r="A31">
        <v>17</v>
      </c>
      <c r="B31" t="s">
        <v>17</v>
      </c>
      <c r="C31">
        <v>0</v>
      </c>
      <c r="D31">
        <v>0</v>
      </c>
      <c r="F31">
        <v>2.34E-4</v>
      </c>
      <c r="G31">
        <v>19944196.035863001</v>
      </c>
    </row>
    <row r="32" spans="1:7" x14ac:dyDescent="0.35">
      <c r="A32">
        <v>18</v>
      </c>
      <c r="B32" t="s">
        <v>18</v>
      </c>
      <c r="C32">
        <v>0</v>
      </c>
      <c r="D32">
        <v>0</v>
      </c>
      <c r="F32">
        <v>1.168E-3</v>
      </c>
      <c r="G32">
        <v>12434516.21833</v>
      </c>
    </row>
    <row r="33" spans="1:7" x14ac:dyDescent="0.35">
      <c r="A33">
        <v>19</v>
      </c>
      <c r="B33" t="s">
        <v>19</v>
      </c>
      <c r="C33">
        <v>0</v>
      </c>
      <c r="D33">
        <v>0</v>
      </c>
      <c r="F33">
        <v>2.34E-4</v>
      </c>
      <c r="G33">
        <v>19740596.067811999</v>
      </c>
    </row>
    <row r="34" spans="1:7" x14ac:dyDescent="0.35">
      <c r="A34">
        <v>20</v>
      </c>
      <c r="B34" t="s">
        <v>20</v>
      </c>
      <c r="C34">
        <v>0</v>
      </c>
      <c r="D34">
        <v>0</v>
      </c>
      <c r="F34">
        <v>9.3400000000000004E-4</v>
      </c>
      <c r="G34">
        <v>8625696.1921689995</v>
      </c>
    </row>
    <row r="35" spans="1:7" x14ac:dyDescent="0.35">
      <c r="A35">
        <v>21</v>
      </c>
      <c r="B35" t="s">
        <v>21</v>
      </c>
      <c r="C35">
        <v>0</v>
      </c>
      <c r="D35">
        <v>0</v>
      </c>
      <c r="F35">
        <v>0</v>
      </c>
      <c r="G35">
        <v>0</v>
      </c>
    </row>
    <row r="36" spans="1:7" x14ac:dyDescent="0.35">
      <c r="A36">
        <v>22</v>
      </c>
      <c r="B36" t="s">
        <v>22</v>
      </c>
      <c r="C36">
        <v>0</v>
      </c>
      <c r="D36">
        <v>0</v>
      </c>
      <c r="F36">
        <v>1.869E-3</v>
      </c>
      <c r="G36">
        <v>13664646.192160999</v>
      </c>
    </row>
    <row r="37" spans="1:7" x14ac:dyDescent="0.35">
      <c r="A37">
        <v>23</v>
      </c>
      <c r="B37" t="s">
        <v>23</v>
      </c>
      <c r="C37">
        <v>0</v>
      </c>
      <c r="D37">
        <v>0</v>
      </c>
      <c r="F37">
        <v>7.0100000000000002E-4</v>
      </c>
      <c r="G37">
        <v>14482596.505782001</v>
      </c>
    </row>
    <row r="38" spans="1:7" x14ac:dyDescent="0.35">
      <c r="A38">
        <v>24</v>
      </c>
      <c r="B38" t="s">
        <v>24</v>
      </c>
      <c r="C38">
        <v>0</v>
      </c>
      <c r="D38">
        <v>0</v>
      </c>
      <c r="F38">
        <v>4.6700000000000002E-4</v>
      </c>
      <c r="G38">
        <v>13695596.378299</v>
      </c>
    </row>
    <row r="39" spans="1:7" x14ac:dyDescent="0.35">
      <c r="A39">
        <v>25</v>
      </c>
      <c r="B39" t="s">
        <v>25</v>
      </c>
      <c r="C39">
        <v>0</v>
      </c>
      <c r="D39">
        <v>0</v>
      </c>
      <c r="F39">
        <v>0</v>
      </c>
      <c r="G39">
        <v>0</v>
      </c>
    </row>
    <row r="40" spans="1:7" x14ac:dyDescent="0.35">
      <c r="A40">
        <v>26</v>
      </c>
      <c r="B40" t="s">
        <v>26</v>
      </c>
      <c r="C40">
        <v>0</v>
      </c>
      <c r="D40">
        <v>0</v>
      </c>
      <c r="F40">
        <v>2.34E-4</v>
      </c>
      <c r="G40">
        <v>7395396.541131</v>
      </c>
    </row>
    <row r="41" spans="1:7" x14ac:dyDescent="0.35">
      <c r="A41">
        <v>27</v>
      </c>
      <c r="B41" t="s">
        <v>27</v>
      </c>
      <c r="C41">
        <v>0</v>
      </c>
      <c r="D41">
        <v>0</v>
      </c>
      <c r="F41">
        <v>2.34E-4</v>
      </c>
      <c r="G41">
        <v>6112996.6253180001</v>
      </c>
    </row>
    <row r="42" spans="1:7" x14ac:dyDescent="0.35">
      <c r="A42">
        <v>28</v>
      </c>
      <c r="B42" t="s">
        <v>28</v>
      </c>
      <c r="C42">
        <v>0</v>
      </c>
      <c r="D42">
        <v>0</v>
      </c>
      <c r="F42">
        <v>7.0100000000000002E-4</v>
      </c>
      <c r="G42">
        <v>15922063.194241</v>
      </c>
    </row>
    <row r="43" spans="1:7" x14ac:dyDescent="0.35">
      <c r="A43">
        <v>29</v>
      </c>
      <c r="B43" t="s">
        <v>29</v>
      </c>
      <c r="C43">
        <v>0</v>
      </c>
      <c r="D43">
        <v>0</v>
      </c>
      <c r="F43">
        <v>1.168E-3</v>
      </c>
      <c r="G43">
        <v>14657236.362338001</v>
      </c>
    </row>
    <row r="44" spans="1:7" x14ac:dyDescent="0.35">
      <c r="A44">
        <v>30</v>
      </c>
      <c r="B44" t="s">
        <v>30</v>
      </c>
      <c r="C44">
        <v>0</v>
      </c>
      <c r="D44">
        <v>0</v>
      </c>
      <c r="F44">
        <v>2.34E-4</v>
      </c>
      <c r="G44">
        <v>12720596.342782</v>
      </c>
    </row>
    <row r="45" spans="1:7" x14ac:dyDescent="0.35">
      <c r="A45">
        <v>31</v>
      </c>
      <c r="B45" t="s">
        <v>31</v>
      </c>
      <c r="C45">
        <v>0</v>
      </c>
      <c r="D45">
        <v>0</v>
      </c>
      <c r="F45">
        <v>1.168E-3</v>
      </c>
      <c r="G45">
        <v>12036916.439149</v>
      </c>
    </row>
    <row r="46" spans="1:7" x14ac:dyDescent="0.35">
      <c r="A46">
        <v>32</v>
      </c>
      <c r="B46" t="s">
        <v>32</v>
      </c>
      <c r="C46">
        <v>0</v>
      </c>
      <c r="D46">
        <v>0</v>
      </c>
      <c r="F46">
        <v>4.6700000000000002E-4</v>
      </c>
      <c r="G46">
        <v>4722396.4968069997</v>
      </c>
    </row>
    <row r="47" spans="1:7" x14ac:dyDescent="0.35">
      <c r="A47">
        <v>33</v>
      </c>
      <c r="B47" t="s">
        <v>33</v>
      </c>
      <c r="C47">
        <v>0</v>
      </c>
      <c r="D47">
        <v>0</v>
      </c>
      <c r="F47">
        <v>4.6700000000000002E-4</v>
      </c>
      <c r="G47">
        <v>6489396.6239820002</v>
      </c>
    </row>
    <row r="48" spans="1:7" x14ac:dyDescent="0.35">
      <c r="A48">
        <v>34</v>
      </c>
      <c r="B48" t="s">
        <v>34</v>
      </c>
      <c r="C48">
        <v>0</v>
      </c>
      <c r="D48">
        <v>0</v>
      </c>
      <c r="F48">
        <v>0</v>
      </c>
      <c r="G48">
        <v>0</v>
      </c>
    </row>
    <row r="49" spans="1:7" x14ac:dyDescent="0.35">
      <c r="A49">
        <v>35</v>
      </c>
      <c r="B49" t="s">
        <v>35</v>
      </c>
      <c r="C49">
        <v>0</v>
      </c>
      <c r="D49">
        <v>0</v>
      </c>
      <c r="F49">
        <v>7.0100000000000002E-4</v>
      </c>
      <c r="G49">
        <v>10506463.316776</v>
      </c>
    </row>
    <row r="50" spans="1:7" x14ac:dyDescent="0.35">
      <c r="A50">
        <v>36</v>
      </c>
      <c r="B50" t="s">
        <v>36</v>
      </c>
      <c r="C50">
        <v>0</v>
      </c>
      <c r="D50">
        <v>0</v>
      </c>
      <c r="F50">
        <v>1.402E-3</v>
      </c>
      <c r="G50">
        <v>17323263.355967</v>
      </c>
    </row>
    <row r="51" spans="1:7" x14ac:dyDescent="0.35">
      <c r="A51">
        <v>37</v>
      </c>
      <c r="B51" t="s">
        <v>37</v>
      </c>
      <c r="C51">
        <v>0</v>
      </c>
      <c r="D51">
        <v>0</v>
      </c>
      <c r="F51">
        <v>4.6700000000000002E-4</v>
      </c>
      <c r="G51">
        <v>3480596.059109</v>
      </c>
    </row>
    <row r="52" spans="1:7" x14ac:dyDescent="0.35">
      <c r="A52">
        <v>38</v>
      </c>
      <c r="B52" t="s">
        <v>38</v>
      </c>
      <c r="C52">
        <v>0</v>
      </c>
      <c r="D52">
        <v>0</v>
      </c>
      <c r="F52">
        <v>1.402E-3</v>
      </c>
      <c r="G52">
        <v>11069929.442093</v>
      </c>
    </row>
    <row r="53" spans="1:7" x14ac:dyDescent="0.35">
      <c r="A53">
        <v>39</v>
      </c>
      <c r="B53" t="s">
        <v>39</v>
      </c>
      <c r="C53">
        <v>0</v>
      </c>
      <c r="D53">
        <v>0</v>
      </c>
      <c r="F53">
        <v>4.6700000000000002E-4</v>
      </c>
      <c r="G53">
        <v>6950196.1357199997</v>
      </c>
    </row>
    <row r="55" spans="1:7" x14ac:dyDescent="0.35">
      <c r="B55" t="s">
        <v>74</v>
      </c>
      <c r="C55">
        <v>0</v>
      </c>
      <c r="D55">
        <v>0</v>
      </c>
      <c r="F55">
        <f>SUM(F15:F53)/39</f>
        <v>6.5289743589743592E-4</v>
      </c>
      <c r="G55">
        <f>SUM(G15:G53)/39</f>
        <v>10610084.572178205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pure 10</vt:lpstr>
      <vt:lpstr>pure 20</vt:lpstr>
      <vt:lpstr>pure 30</vt:lpstr>
      <vt:lpstr>pure 40</vt:lpstr>
      <vt:lpstr>graphs</vt:lpstr>
      <vt:lpstr>slot 10</vt:lpstr>
      <vt:lpstr>slot 20</vt:lpstr>
      <vt:lpstr>slot 30</vt:lpstr>
      <vt:lpstr>slot 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VENDEORS</cp:lastModifiedBy>
  <dcterms:created xsi:type="dcterms:W3CDTF">2021-09-12T06:10:20Z</dcterms:created>
  <dcterms:modified xsi:type="dcterms:W3CDTF">2021-09-14T04:29:55Z</dcterms:modified>
</cp:coreProperties>
</file>