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40" tabRatio="503" firstSheet="2" activeTab="7"/>
  </bookViews>
  <sheets>
    <sheet name="JULY" sheetId="1" r:id="rId1"/>
    <sheet name="AUG" sheetId="2" r:id="rId2"/>
    <sheet name="SEPT" sheetId="3" r:id="rId3"/>
    <sheet name="OCT" sheetId="4" r:id="rId4"/>
    <sheet name="NOV" sheetId="5" r:id="rId5"/>
    <sheet name="DEC" sheetId="6" r:id="rId6"/>
    <sheet name="total Earning" sheetId="7" r:id="rId7"/>
    <sheet name="jan22" sheetId="8" r:id="rId8"/>
    <sheet name="feb22" sheetId="9" r:id="rId9"/>
    <sheet name="march22" sheetId="10" r:id="rId10"/>
    <sheet name="april22" sheetId="11" r:id="rId11"/>
    <sheet name="may22" sheetId="12" r:id="rId12"/>
    <sheet name="june22" sheetId="13" r:id="rId13"/>
  </sheets>
  <calcPr calcId="144525"/>
</workbook>
</file>

<file path=xl/sharedStrings.xml><?xml version="1.0" encoding="utf-8"?>
<sst xmlns="http://schemas.openxmlformats.org/spreadsheetml/2006/main" count="54">
  <si>
    <t>Investment and Returns</t>
  </si>
  <si>
    <t>Date</t>
  </si>
  <si>
    <t>PROFIT</t>
  </si>
  <si>
    <t>LOSS</t>
  </si>
  <si>
    <t>DAILY EARN</t>
  </si>
  <si>
    <t>DAILY LOSS</t>
  </si>
  <si>
    <t xml:space="preserve">Stock Value
</t>
  </si>
  <si>
    <t>MF Value</t>
  </si>
  <si>
    <t>Day off</t>
  </si>
  <si>
    <t>MONTH</t>
  </si>
  <si>
    <t>BANK Account</t>
  </si>
  <si>
    <t>Investment</t>
  </si>
  <si>
    <t>YEAR</t>
  </si>
  <si>
    <t>INVESTMENT</t>
  </si>
  <si>
    <t>Stock</t>
  </si>
  <si>
    <t>MF</t>
  </si>
  <si>
    <t>IN</t>
  </si>
  <si>
    <t>OUT</t>
  </si>
  <si>
    <t>widrawal</t>
  </si>
  <si>
    <t>OTHER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</si>
  <si>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</si>
  <si>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</si>
  <si>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</si>
  <si>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</si>
  <si>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</si>
  <si>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</si>
  <si>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</si>
  <si>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</si>
  <si>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</si>
  <si>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</si>
  <si>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</si>
  <si>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</si>
  <si>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</si>
  <si>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na</t>
  </si>
  <si>
    <t>Total</t>
  </si>
  <si>
    <t>Full year Total</t>
  </si>
  <si>
    <t>EID holiday</t>
  </si>
  <si>
    <t>Stock total</t>
  </si>
  <si>
    <t>mutual fund total</t>
  </si>
  <si>
    <t>Final Earning</t>
  </si>
  <si>
    <t>AVG DAILY EARNING</t>
  </si>
  <si>
    <t>Mututal fund total</t>
  </si>
  <si>
    <t>durgapooja</t>
  </si>
  <si>
    <t>diwali off</t>
  </si>
  <si>
    <t>guru parv</t>
  </si>
  <si>
    <t>Month</t>
  </si>
  <si>
    <t>Earning</t>
  </si>
  <si>
    <t>Aug</t>
  </si>
  <si>
    <t>Sept</t>
  </si>
  <si>
    <t>Oct</t>
  </si>
  <si>
    <t>Nov</t>
  </si>
  <si>
    <t>Dec</t>
  </si>
  <si>
    <t>febf</t>
  </si>
  <si>
    <t>april</t>
  </si>
</sst>
</file>

<file path=xl/styles.xml><?xml version="1.0" encoding="utf-8"?>
<styleSheet xmlns="http://schemas.openxmlformats.org/spreadsheetml/2006/main">
  <numFmts count="5">
    <numFmt numFmtId="176" formatCode="dd/mm/yyyy;@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42">
    <font>
      <sz val="11"/>
      <color theme="1"/>
      <name val="Calibri"/>
      <charset val="134"/>
      <scheme val="minor"/>
    </font>
    <font>
      <b/>
      <i/>
      <sz val="14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C0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2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rgb="FF00B050"/>
      <name val="Calibri"/>
      <charset val="134"/>
      <scheme val="minor"/>
    </font>
    <font>
      <b/>
      <i/>
      <sz val="11"/>
      <color rgb="FFC00000"/>
      <name val="Calibri"/>
      <charset val="134"/>
      <scheme val="minor"/>
    </font>
    <font>
      <b/>
      <i/>
      <sz val="10"/>
      <color rgb="FFFFFF00"/>
      <name val="Calibri"/>
      <charset val="134"/>
      <scheme val="minor"/>
    </font>
    <font>
      <b/>
      <i/>
      <sz val="11"/>
      <color rgb="FFFFFF00"/>
      <name val="Calibri"/>
      <charset val="134"/>
      <scheme val="minor"/>
    </font>
    <font>
      <b/>
      <i/>
      <sz val="11"/>
      <color theme="7"/>
      <name val="Calibri"/>
      <charset val="134"/>
      <scheme val="minor"/>
    </font>
    <font>
      <sz val="11"/>
      <color rgb="FF00B050"/>
      <name val="Calibri"/>
      <charset val="134"/>
      <scheme val="minor"/>
    </font>
    <font>
      <b/>
      <i/>
      <u/>
      <sz val="11"/>
      <color theme="1"/>
      <name val="Calibri"/>
      <charset val="134"/>
      <scheme val="minor"/>
    </font>
    <font>
      <b/>
      <i/>
      <sz val="11"/>
      <color theme="0"/>
      <name val="Calibri"/>
      <charset val="134"/>
      <scheme val="minor"/>
    </font>
    <font>
      <b/>
      <i/>
      <u/>
      <sz val="12"/>
      <color theme="3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 tint="0.5"/>
      <name val="Calibri"/>
      <charset val="134"/>
      <scheme val="minor"/>
    </font>
    <font>
      <sz val="11"/>
      <color theme="9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3" fillId="47" borderId="0" applyNumberFormat="0" applyBorder="0" applyAlignment="0" applyProtection="0">
      <alignment vertical="center"/>
    </xf>
    <xf numFmtId="0" fontId="24" fillId="50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7" fillId="0" borderId="28" applyNumberFormat="0" applyFill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39" fillId="44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34" fillId="0" borderId="26" applyNumberFormat="0" applyFill="0" applyAlignment="0" applyProtection="0">
      <alignment vertical="center"/>
    </xf>
    <xf numFmtId="0" fontId="33" fillId="31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0" fillId="28" borderId="24" applyNumberFormat="0" applyFont="0" applyAlignment="0" applyProtection="0">
      <alignment vertical="center"/>
    </xf>
    <xf numFmtId="0" fontId="30" fillId="27" borderId="23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31" borderId="23" applyNumberFormat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0" borderId="21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6" fillId="41" borderId="27" applyNumberFormat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2" fillId="6" borderId="2" xfId="0" applyFont="1" applyFill="1" applyBorder="1">
      <alignment vertical="center"/>
    </xf>
    <xf numFmtId="0" fontId="3" fillId="6" borderId="2" xfId="0" applyFont="1" applyFill="1" applyBorder="1">
      <alignment vertical="center"/>
    </xf>
    <xf numFmtId="176" fontId="0" fillId="7" borderId="2" xfId="0" applyNumberFormat="1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58" fontId="4" fillId="9" borderId="2" xfId="0" applyNumberFormat="1" applyFont="1" applyFill="1" applyBorder="1">
      <alignment vertical="center"/>
    </xf>
    <xf numFmtId="0" fontId="4" fillId="9" borderId="2" xfId="0" applyFont="1" applyFill="1" applyBorder="1">
      <alignment vertical="center"/>
    </xf>
    <xf numFmtId="58" fontId="0" fillId="10" borderId="2" xfId="0" applyNumberFormat="1" applyFill="1" applyBorder="1">
      <alignment vertical="center"/>
    </xf>
    <xf numFmtId="0" fontId="0" fillId="10" borderId="2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58" fontId="5" fillId="11" borderId="2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7" borderId="2" xfId="0" applyFont="1" applyFill="1" applyBorder="1">
      <alignment vertical="center"/>
    </xf>
    <xf numFmtId="0" fontId="8" fillId="7" borderId="2" xfId="0" applyFont="1" applyFill="1" applyBorder="1">
      <alignment vertical="center"/>
    </xf>
    <xf numFmtId="0" fontId="6" fillId="7" borderId="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7" fillId="8" borderId="2" xfId="0" applyFont="1" applyFill="1" applyBorder="1">
      <alignment vertical="center"/>
    </xf>
    <xf numFmtId="0" fontId="8" fillId="8" borderId="2" xfId="0" applyFont="1" applyFill="1" applyBorder="1">
      <alignment vertical="center"/>
    </xf>
    <xf numFmtId="0" fontId="6" fillId="8" borderId="2" xfId="0" applyFont="1" applyFill="1" applyBorder="1">
      <alignment vertical="center"/>
    </xf>
    <xf numFmtId="0" fontId="4" fillId="6" borderId="0" xfId="0" applyFont="1" applyFill="1">
      <alignment vertical="center"/>
    </xf>
    <xf numFmtId="0" fontId="0" fillId="3" borderId="0" xfId="0" applyFill="1" applyAlignment="1">
      <alignment horizontal="center" vertical="center"/>
    </xf>
    <xf numFmtId="0" fontId="9" fillId="8" borderId="2" xfId="0" applyFont="1" applyFill="1" applyBorder="1" applyAlignment="1">
      <alignment horizontal="center" vertical="center" wrapText="1"/>
    </xf>
    <xf numFmtId="0" fontId="10" fillId="8" borderId="2" xfId="0" applyFont="1" applyFill="1" applyBorder="1" applyAlignment="1">
      <alignment horizontal="center" vertical="center"/>
    </xf>
    <xf numFmtId="0" fontId="11" fillId="12" borderId="2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0" fontId="12" fillId="15" borderId="2" xfId="0" applyFont="1" applyFill="1" applyBorder="1">
      <alignment vertical="center"/>
    </xf>
    <xf numFmtId="0" fontId="0" fillId="16" borderId="10" xfId="0" applyFill="1" applyBorder="1">
      <alignment vertical="center"/>
    </xf>
    <xf numFmtId="0" fontId="0" fillId="16" borderId="2" xfId="0" applyFill="1" applyBorder="1">
      <alignment vertical="center"/>
    </xf>
    <xf numFmtId="0" fontId="0" fillId="16" borderId="11" xfId="0" applyFill="1" applyBorder="1">
      <alignment vertical="center"/>
    </xf>
    <xf numFmtId="0" fontId="0" fillId="16" borderId="12" xfId="0" applyFill="1" applyBorder="1">
      <alignment vertical="center"/>
    </xf>
    <xf numFmtId="0" fontId="13" fillId="11" borderId="2" xfId="0" applyFont="1" applyFill="1" applyBorder="1">
      <alignment vertical="center"/>
    </xf>
    <xf numFmtId="0" fontId="0" fillId="11" borderId="2" xfId="0" applyFill="1" applyBorder="1">
      <alignment vertical="center"/>
    </xf>
    <xf numFmtId="0" fontId="0" fillId="17" borderId="2" xfId="0" applyFill="1" applyBorder="1" applyAlignment="1">
      <alignment horizontal="center" vertical="center"/>
    </xf>
    <xf numFmtId="0" fontId="14" fillId="8" borderId="2" xfId="0" applyFont="1" applyFill="1" applyBorder="1">
      <alignment vertical="center"/>
    </xf>
    <xf numFmtId="0" fontId="15" fillId="18" borderId="13" xfId="0" applyFont="1" applyFill="1" applyBorder="1" applyAlignment="1">
      <alignment horizontal="center" vertical="center"/>
    </xf>
    <xf numFmtId="0" fontId="15" fillId="18" borderId="1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16" fillId="14" borderId="3" xfId="0" applyFont="1" applyFill="1" applyBorder="1" applyAlignment="1">
      <alignment horizontal="center" vertical="center"/>
    </xf>
    <xf numFmtId="0" fontId="16" fillId="14" borderId="9" xfId="0" applyFont="1" applyFill="1" applyBorder="1" applyAlignment="1">
      <alignment horizontal="center" vertical="center"/>
    </xf>
    <xf numFmtId="0" fontId="16" fillId="14" borderId="15" xfId="0" applyFont="1" applyFill="1" applyBorder="1" applyAlignment="1">
      <alignment horizontal="center" vertical="center"/>
    </xf>
    <xf numFmtId="0" fontId="17" fillId="15" borderId="2" xfId="0" applyFont="1" applyFill="1" applyBorder="1">
      <alignment vertical="center"/>
    </xf>
    <xf numFmtId="0" fontId="17" fillId="15" borderId="4" xfId="0" applyFont="1" applyFill="1" applyBorder="1">
      <alignment vertical="center"/>
    </xf>
    <xf numFmtId="0" fontId="0" fillId="16" borderId="4" xfId="0" applyFill="1" applyBorder="1">
      <alignment vertical="center"/>
    </xf>
    <xf numFmtId="0" fontId="0" fillId="16" borderId="16" xfId="0" applyFill="1" applyBorder="1">
      <alignment vertical="center"/>
    </xf>
    <xf numFmtId="0" fontId="16" fillId="14" borderId="17" xfId="0" applyFont="1" applyFill="1" applyBorder="1" applyAlignment="1">
      <alignment horizontal="center" vertical="center"/>
    </xf>
    <xf numFmtId="0" fontId="0" fillId="19" borderId="12" xfId="0" applyFill="1" applyBorder="1">
      <alignment vertical="center"/>
    </xf>
    <xf numFmtId="0" fontId="0" fillId="19" borderId="18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12" fillId="15" borderId="19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6" borderId="19" xfId="0" applyFill="1" applyBorder="1">
      <alignment vertical="center"/>
    </xf>
    <xf numFmtId="0" fontId="0" fillId="16" borderId="20" xfId="0" applyFill="1" applyBorder="1">
      <alignment vertical="center"/>
    </xf>
    <xf numFmtId="0" fontId="0" fillId="19" borderId="2" xfId="0" applyFill="1" applyBorder="1">
      <alignment vertical="center"/>
    </xf>
    <xf numFmtId="0" fontId="0" fillId="19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9" fillId="18" borderId="2" xfId="0" applyFont="1" applyFill="1" applyBorder="1" applyAlignment="1">
      <alignment horizontal="center" vertical="center"/>
    </xf>
    <xf numFmtId="0" fontId="20" fillId="18" borderId="2" xfId="0" applyFont="1" applyFill="1" applyBorder="1" applyAlignment="1">
      <alignment horizontal="center" vertical="center"/>
    </xf>
    <xf numFmtId="0" fontId="21" fillId="18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58" fontId="0" fillId="7" borderId="2" xfId="0" applyNumberFormat="1" applyFill="1" applyBorder="1">
      <alignment vertical="center"/>
    </xf>
    <xf numFmtId="58" fontId="0" fillId="0" borderId="0" xfId="0" applyNumberFormat="1">
      <alignment vertical="center"/>
    </xf>
    <xf numFmtId="0" fontId="14" fillId="7" borderId="2" xfId="0" applyFont="1" applyFill="1" applyBorder="1">
      <alignment vertical="center"/>
    </xf>
    <xf numFmtId="58" fontId="0" fillId="20" borderId="2" xfId="0" applyNumberFormat="1" applyFill="1" applyBorder="1">
      <alignment vertical="center"/>
    </xf>
    <xf numFmtId="0" fontId="0" fillId="20" borderId="2" xfId="0" applyFill="1" applyBorder="1">
      <alignment vertical="center"/>
    </xf>
    <xf numFmtId="58" fontId="0" fillId="21" borderId="2" xfId="0" applyNumberFormat="1" applyFill="1" applyBorder="1">
      <alignment vertical="center"/>
    </xf>
    <xf numFmtId="0" fontId="0" fillId="21" borderId="2" xfId="0" applyFill="1" applyBorder="1">
      <alignment vertical="center"/>
    </xf>
    <xf numFmtId="0" fontId="7" fillId="20" borderId="2" xfId="0" applyFont="1" applyFill="1" applyBorder="1">
      <alignment vertical="center"/>
    </xf>
    <xf numFmtId="0" fontId="8" fillId="20" borderId="2" xfId="0" applyFont="1" applyFill="1" applyBorder="1">
      <alignment vertical="center"/>
    </xf>
    <xf numFmtId="0" fontId="6" fillId="20" borderId="2" xfId="0" applyFont="1" applyFill="1" applyBorder="1">
      <alignment vertical="center"/>
    </xf>
    <xf numFmtId="0" fontId="7" fillId="21" borderId="2" xfId="0" applyFont="1" applyFill="1" applyBorder="1">
      <alignment vertical="center"/>
    </xf>
    <xf numFmtId="0" fontId="8" fillId="21" borderId="2" xfId="0" applyFont="1" applyFill="1" applyBorder="1">
      <alignment vertical="center"/>
    </xf>
    <xf numFmtId="0" fontId="6" fillId="21" borderId="2" xfId="0" applyFont="1" applyFill="1" applyBorder="1">
      <alignment vertical="center"/>
    </xf>
    <xf numFmtId="0" fontId="0" fillId="20" borderId="2" xfId="0" applyFill="1" applyBorder="1" applyAlignment="1">
      <alignment vertical="center" wrapText="1"/>
    </xf>
    <xf numFmtId="0" fontId="14" fillId="21" borderId="2" xfId="0" applyFont="1" applyFill="1" applyBorder="1">
      <alignment vertical="center"/>
    </xf>
    <xf numFmtId="0" fontId="0" fillId="22" borderId="0" xfId="0" applyFill="1">
      <alignment vertical="center"/>
    </xf>
    <xf numFmtId="58" fontId="0" fillId="22" borderId="2" xfId="0" applyNumberFormat="1" applyFill="1" applyBorder="1">
      <alignment vertical="center"/>
    </xf>
    <xf numFmtId="0" fontId="0" fillId="22" borderId="2" xfId="0" applyFill="1" applyBorder="1">
      <alignment vertical="center"/>
    </xf>
    <xf numFmtId="0" fontId="7" fillId="22" borderId="2" xfId="0" applyFont="1" applyFill="1" applyBorder="1">
      <alignment vertical="center"/>
    </xf>
    <xf numFmtId="0" fontId="8" fillId="22" borderId="2" xfId="0" applyFont="1" applyFill="1" applyBorder="1">
      <alignment vertical="center"/>
    </xf>
    <xf numFmtId="0" fontId="6" fillId="22" borderId="2" xfId="0" applyFont="1" applyFill="1" applyBorder="1">
      <alignment vertical="center"/>
    </xf>
    <xf numFmtId="0" fontId="0" fillId="22" borderId="11" xfId="0" applyFill="1" applyBorder="1">
      <alignment vertical="center"/>
    </xf>
    <xf numFmtId="0" fontId="0" fillId="22" borderId="12" xfId="0" applyFill="1" applyBorder="1">
      <alignment vertical="center"/>
    </xf>
    <xf numFmtId="0" fontId="0" fillId="22" borderId="20" xfId="0" applyFill="1" applyBorder="1">
      <alignment vertical="center"/>
    </xf>
    <xf numFmtId="0" fontId="0" fillId="23" borderId="0" xfId="0" applyFill="1">
      <alignment vertical="center"/>
    </xf>
    <xf numFmtId="58" fontId="0" fillId="23" borderId="2" xfId="0" applyNumberFormat="1" applyFill="1" applyBorder="1">
      <alignment vertical="center"/>
    </xf>
    <xf numFmtId="0" fontId="0" fillId="23" borderId="2" xfId="0" applyFill="1" applyBorder="1">
      <alignment vertical="center"/>
    </xf>
    <xf numFmtId="0" fontId="7" fillId="23" borderId="2" xfId="0" applyFont="1" applyFill="1" applyBorder="1">
      <alignment vertical="center"/>
    </xf>
    <xf numFmtId="0" fontId="8" fillId="23" borderId="2" xfId="0" applyFont="1" applyFill="1" applyBorder="1">
      <alignment vertical="center"/>
    </xf>
    <xf numFmtId="0" fontId="6" fillId="23" borderId="2" xfId="0" applyFont="1" applyFill="1" applyBorder="1">
      <alignment vertical="center"/>
    </xf>
    <xf numFmtId="0" fontId="0" fillId="23" borderId="10" xfId="0" applyFill="1" applyBorder="1">
      <alignment vertical="center"/>
    </xf>
    <xf numFmtId="0" fontId="0" fillId="23" borderId="19" xfId="0" applyFill="1" applyBorder="1">
      <alignment vertical="center"/>
    </xf>
    <xf numFmtId="0" fontId="0" fillId="23" borderId="0" xfId="0" applyFill="1" applyAlignment="1">
      <alignment horizontal="center" vertical="center"/>
    </xf>
    <xf numFmtId="58" fontId="4" fillId="8" borderId="2" xfId="0" applyNumberFormat="1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colors>
    <mruColors>
      <color rgb="00E236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microsoft.com/office/2011/relationships/chartColorStyle" Target="colors8.xml"/><Relationship Id="rId2" Type="http://schemas.microsoft.com/office/2011/relationships/chartStyle" Target="style8.xml"/><Relationship Id="rId1" Type="http://schemas.openxmlformats.org/officeDocument/2006/relationships/image" Target="../media/image1.png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PERFORMANCE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JULY!$B$2:$B$3</c:f>
              <c:strCache>
                <c:ptCount val="1"/>
                <c:pt idx="0">
                  <c:v>PROFIT Stock</c:v>
                </c:pt>
              </c:strCache>
            </c:strRef>
          </c:tx>
          <c:spPr>
            <a:gradFill rotWithShape="1"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JULY!$A$4:$A$25</c:f>
              <c:numCache>
                <c:formatCode>dd/mm/yyyy</c:formatCode>
                <c:ptCount val="22"/>
                <c:pt idx="0" c:formatCode="dd/mm/yyyy">
                  <c:v>44378</c:v>
                </c:pt>
                <c:pt idx="1" c:formatCode="dd/mm/yyyy">
                  <c:v>44379</c:v>
                </c:pt>
                <c:pt idx="2" c:formatCode="dd/mm/yyyy">
                  <c:v>44382</c:v>
                </c:pt>
                <c:pt idx="3" c:formatCode="dd/mm/yyyy">
                  <c:v>44383</c:v>
                </c:pt>
                <c:pt idx="4" c:formatCode="dd/mm/yyyy">
                  <c:v>44384</c:v>
                </c:pt>
                <c:pt idx="5" c:formatCode="dd/mm/yyyy">
                  <c:v>44385</c:v>
                </c:pt>
                <c:pt idx="6" c:formatCode="dd/mm/yyyy">
                  <c:v>44386</c:v>
                </c:pt>
                <c:pt idx="7" c:formatCode="dd/mm/yyyy">
                  <c:v>44389</c:v>
                </c:pt>
                <c:pt idx="8" c:formatCode="dd/mm/yyyy">
                  <c:v>44390</c:v>
                </c:pt>
                <c:pt idx="9" c:formatCode="dd/mm/yyyy">
                  <c:v>44391</c:v>
                </c:pt>
                <c:pt idx="10" c:formatCode="dd/mm/yyyy">
                  <c:v>44392</c:v>
                </c:pt>
                <c:pt idx="11" c:formatCode="dd/mm/yyyy">
                  <c:v>44393</c:v>
                </c:pt>
                <c:pt idx="12" c:formatCode="dd/mm/yyyy">
                  <c:v>44396</c:v>
                </c:pt>
                <c:pt idx="13" c:formatCode="dd/mm/yyyy">
                  <c:v>44397</c:v>
                </c:pt>
                <c:pt idx="14" c:formatCode="dd/mm/yyyy">
                  <c:v>44398</c:v>
                </c:pt>
                <c:pt idx="15" c:formatCode="dd/mm/yyyy">
                  <c:v>44399</c:v>
                </c:pt>
                <c:pt idx="16" c:formatCode="dd/mm/yyyy">
                  <c:v>44400</c:v>
                </c:pt>
                <c:pt idx="17" c:formatCode="dd/mm/yyyy">
                  <c:v>44403</c:v>
                </c:pt>
                <c:pt idx="18" c:formatCode="dd/mm/yyyy">
                  <c:v>44404</c:v>
                </c:pt>
                <c:pt idx="19" c:formatCode="dd/mm/yyyy">
                  <c:v>44405</c:v>
                </c:pt>
                <c:pt idx="20" c:formatCode="dd/mm/yyyy">
                  <c:v>44406</c:v>
                </c:pt>
                <c:pt idx="21" c:formatCode="dd/mm/yyyy">
                  <c:v>44407</c:v>
                </c:pt>
              </c:numCache>
            </c:numRef>
          </c:cat>
          <c:val>
            <c:numRef>
              <c:f>JULY!$B$4:$B$25</c:f>
              <c:numCache>
                <c:formatCode>General</c:formatCode>
                <c:ptCount val="22"/>
                <c:pt idx="2">
                  <c:v>592</c:v>
                </c:pt>
                <c:pt idx="4">
                  <c:v>400</c:v>
                </c:pt>
                <c:pt idx="6">
                  <c:v>1087</c:v>
                </c:pt>
                <c:pt idx="7">
                  <c:v>744</c:v>
                </c:pt>
                <c:pt idx="8">
                  <c:v>911</c:v>
                </c:pt>
                <c:pt idx="10">
                  <c:v>512</c:v>
                </c:pt>
                <c:pt idx="11">
                  <c:v>103</c:v>
                </c:pt>
                <c:pt idx="15">
                  <c:v>1380</c:v>
                </c:pt>
                <c:pt idx="17">
                  <c:v>670</c:v>
                </c:pt>
                <c:pt idx="18">
                  <c:v>11</c:v>
                </c:pt>
                <c:pt idx="20">
                  <c:v>970</c:v>
                </c:pt>
                <c:pt idx="21">
                  <c:v>450</c:v>
                </c:pt>
              </c:numCache>
            </c:numRef>
          </c:val>
        </c:ser>
        <c:ser>
          <c:idx val="1"/>
          <c:order val="1"/>
          <c:tx>
            <c:strRef>
              <c:f>JULY!$C$2:$C$3</c:f>
              <c:strCache>
                <c:ptCount val="1"/>
                <c:pt idx="0">
                  <c:v>PROFIT MF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JULY!$A$4:$A$25</c:f>
              <c:numCache>
                <c:formatCode>dd/mm/yyyy</c:formatCode>
                <c:ptCount val="22"/>
                <c:pt idx="0" c:formatCode="dd/mm/yyyy">
                  <c:v>44378</c:v>
                </c:pt>
                <c:pt idx="1" c:formatCode="dd/mm/yyyy">
                  <c:v>44379</c:v>
                </c:pt>
                <c:pt idx="2" c:formatCode="dd/mm/yyyy">
                  <c:v>44382</c:v>
                </c:pt>
                <c:pt idx="3" c:formatCode="dd/mm/yyyy">
                  <c:v>44383</c:v>
                </c:pt>
                <c:pt idx="4" c:formatCode="dd/mm/yyyy">
                  <c:v>44384</c:v>
                </c:pt>
                <c:pt idx="5" c:formatCode="dd/mm/yyyy">
                  <c:v>44385</c:v>
                </c:pt>
                <c:pt idx="6" c:formatCode="dd/mm/yyyy">
                  <c:v>44386</c:v>
                </c:pt>
                <c:pt idx="7" c:formatCode="dd/mm/yyyy">
                  <c:v>44389</c:v>
                </c:pt>
                <c:pt idx="8" c:formatCode="dd/mm/yyyy">
                  <c:v>44390</c:v>
                </c:pt>
                <c:pt idx="9" c:formatCode="dd/mm/yyyy">
                  <c:v>44391</c:v>
                </c:pt>
                <c:pt idx="10" c:formatCode="dd/mm/yyyy">
                  <c:v>44392</c:v>
                </c:pt>
                <c:pt idx="11" c:formatCode="dd/mm/yyyy">
                  <c:v>44393</c:v>
                </c:pt>
                <c:pt idx="12" c:formatCode="dd/mm/yyyy">
                  <c:v>44396</c:v>
                </c:pt>
                <c:pt idx="13" c:formatCode="dd/mm/yyyy">
                  <c:v>44397</c:v>
                </c:pt>
                <c:pt idx="14" c:formatCode="dd/mm/yyyy">
                  <c:v>44398</c:v>
                </c:pt>
                <c:pt idx="15" c:formatCode="dd/mm/yyyy">
                  <c:v>44399</c:v>
                </c:pt>
                <c:pt idx="16" c:formatCode="dd/mm/yyyy">
                  <c:v>44400</c:v>
                </c:pt>
                <c:pt idx="17" c:formatCode="dd/mm/yyyy">
                  <c:v>44403</c:v>
                </c:pt>
                <c:pt idx="18" c:formatCode="dd/mm/yyyy">
                  <c:v>44404</c:v>
                </c:pt>
                <c:pt idx="19" c:formatCode="dd/mm/yyyy">
                  <c:v>44405</c:v>
                </c:pt>
                <c:pt idx="20" c:formatCode="dd/mm/yyyy">
                  <c:v>44406</c:v>
                </c:pt>
                <c:pt idx="21" c:formatCode="dd/mm/yyyy">
                  <c:v>44407</c:v>
                </c:pt>
              </c:numCache>
            </c:numRef>
          </c:cat>
          <c:val>
            <c:numRef>
              <c:f>JULY!$C$4:$C$25</c:f>
              <c:numCache>
                <c:formatCode>General</c:formatCode>
                <c:ptCount val="22"/>
                <c:pt idx="2">
                  <c:v>1322</c:v>
                </c:pt>
                <c:pt idx="4">
                  <c:v>1325</c:v>
                </c:pt>
                <c:pt idx="6">
                  <c:v>559</c:v>
                </c:pt>
                <c:pt idx="7">
                  <c:v>1528</c:v>
                </c:pt>
                <c:pt idx="8">
                  <c:v>1883</c:v>
                </c:pt>
                <c:pt idx="9">
                  <c:v>949</c:v>
                </c:pt>
                <c:pt idx="10">
                  <c:v>143</c:v>
                </c:pt>
                <c:pt idx="11">
                  <c:v>434</c:v>
                </c:pt>
                <c:pt idx="15">
                  <c:v>3371</c:v>
                </c:pt>
                <c:pt idx="16">
                  <c:v>997</c:v>
                </c:pt>
                <c:pt idx="17">
                  <c:v>865</c:v>
                </c:pt>
                <c:pt idx="20">
                  <c:v>1967</c:v>
                </c:pt>
                <c:pt idx="21">
                  <c:v>1505</c:v>
                </c:pt>
              </c:numCache>
            </c:numRef>
          </c:val>
        </c:ser>
        <c:ser>
          <c:idx val="2"/>
          <c:order val="2"/>
          <c:tx>
            <c:strRef>
              <c:f>JULY!$D$2:$D$3</c:f>
              <c:strCache>
                <c:ptCount val="1"/>
                <c:pt idx="0">
                  <c:v>LOSS Stock</c:v>
                </c:pt>
              </c:strCache>
            </c:strRef>
          </c:tx>
          <c:spPr>
            <a:gradFill rotWithShape="1"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JULY!$A$4:$A$25</c:f>
              <c:numCache>
                <c:formatCode>dd/mm/yyyy</c:formatCode>
                <c:ptCount val="22"/>
                <c:pt idx="0" c:formatCode="dd/mm/yyyy">
                  <c:v>44378</c:v>
                </c:pt>
                <c:pt idx="1" c:formatCode="dd/mm/yyyy">
                  <c:v>44379</c:v>
                </c:pt>
                <c:pt idx="2" c:formatCode="dd/mm/yyyy">
                  <c:v>44382</c:v>
                </c:pt>
                <c:pt idx="3" c:formatCode="dd/mm/yyyy">
                  <c:v>44383</c:v>
                </c:pt>
                <c:pt idx="4" c:formatCode="dd/mm/yyyy">
                  <c:v>44384</c:v>
                </c:pt>
                <c:pt idx="5" c:formatCode="dd/mm/yyyy">
                  <c:v>44385</c:v>
                </c:pt>
                <c:pt idx="6" c:formatCode="dd/mm/yyyy">
                  <c:v>44386</c:v>
                </c:pt>
                <c:pt idx="7" c:formatCode="dd/mm/yyyy">
                  <c:v>44389</c:v>
                </c:pt>
                <c:pt idx="8" c:formatCode="dd/mm/yyyy">
                  <c:v>44390</c:v>
                </c:pt>
                <c:pt idx="9" c:formatCode="dd/mm/yyyy">
                  <c:v>44391</c:v>
                </c:pt>
                <c:pt idx="10" c:formatCode="dd/mm/yyyy">
                  <c:v>44392</c:v>
                </c:pt>
                <c:pt idx="11" c:formatCode="dd/mm/yyyy">
                  <c:v>44393</c:v>
                </c:pt>
                <c:pt idx="12" c:formatCode="dd/mm/yyyy">
                  <c:v>44396</c:v>
                </c:pt>
                <c:pt idx="13" c:formatCode="dd/mm/yyyy">
                  <c:v>44397</c:v>
                </c:pt>
                <c:pt idx="14" c:formatCode="dd/mm/yyyy">
                  <c:v>44398</c:v>
                </c:pt>
                <c:pt idx="15" c:formatCode="dd/mm/yyyy">
                  <c:v>44399</c:v>
                </c:pt>
                <c:pt idx="16" c:formatCode="dd/mm/yyyy">
                  <c:v>44400</c:v>
                </c:pt>
                <c:pt idx="17" c:formatCode="dd/mm/yyyy">
                  <c:v>44403</c:v>
                </c:pt>
                <c:pt idx="18" c:formatCode="dd/mm/yyyy">
                  <c:v>44404</c:v>
                </c:pt>
                <c:pt idx="19" c:formatCode="dd/mm/yyyy">
                  <c:v>44405</c:v>
                </c:pt>
                <c:pt idx="20" c:formatCode="dd/mm/yyyy">
                  <c:v>44406</c:v>
                </c:pt>
                <c:pt idx="21" c:formatCode="dd/mm/yyyy">
                  <c:v>44407</c:v>
                </c:pt>
              </c:numCache>
            </c:numRef>
          </c:cat>
          <c:val>
            <c:numRef>
              <c:f>JULY!$D$4:$D$25</c:f>
              <c:numCache>
                <c:formatCode>General</c:formatCode>
                <c:ptCount val="22"/>
                <c:pt idx="3">
                  <c:v>820</c:v>
                </c:pt>
                <c:pt idx="5">
                  <c:v>387</c:v>
                </c:pt>
                <c:pt idx="9">
                  <c:v>54</c:v>
                </c:pt>
                <c:pt idx="12">
                  <c:v>238</c:v>
                </c:pt>
                <c:pt idx="13">
                  <c:v>1976</c:v>
                </c:pt>
                <c:pt idx="16">
                  <c:v>444</c:v>
                </c:pt>
                <c:pt idx="19">
                  <c:v>148</c:v>
                </c:pt>
              </c:numCache>
            </c:numRef>
          </c:val>
        </c:ser>
        <c:ser>
          <c:idx val="3"/>
          <c:order val="3"/>
          <c:tx>
            <c:strRef>
              <c:f>JULY!$E$2:$E$3</c:f>
              <c:strCache>
                <c:ptCount val="1"/>
                <c:pt idx="0">
                  <c:v>LOSS MF</c:v>
                </c:pt>
              </c:strCache>
            </c:strRef>
          </c:tx>
          <c:spPr>
            <a:gradFill rotWithShape="1"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JULY!$A$4:$A$25</c:f>
              <c:numCache>
                <c:formatCode>dd/mm/yyyy</c:formatCode>
                <c:ptCount val="22"/>
                <c:pt idx="0" c:formatCode="dd/mm/yyyy">
                  <c:v>44378</c:v>
                </c:pt>
                <c:pt idx="1" c:formatCode="dd/mm/yyyy">
                  <c:v>44379</c:v>
                </c:pt>
                <c:pt idx="2" c:formatCode="dd/mm/yyyy">
                  <c:v>44382</c:v>
                </c:pt>
                <c:pt idx="3" c:formatCode="dd/mm/yyyy">
                  <c:v>44383</c:v>
                </c:pt>
                <c:pt idx="4" c:formatCode="dd/mm/yyyy">
                  <c:v>44384</c:v>
                </c:pt>
                <c:pt idx="5" c:formatCode="dd/mm/yyyy">
                  <c:v>44385</c:v>
                </c:pt>
                <c:pt idx="6" c:formatCode="dd/mm/yyyy">
                  <c:v>44386</c:v>
                </c:pt>
                <c:pt idx="7" c:formatCode="dd/mm/yyyy">
                  <c:v>44389</c:v>
                </c:pt>
                <c:pt idx="8" c:formatCode="dd/mm/yyyy">
                  <c:v>44390</c:v>
                </c:pt>
                <c:pt idx="9" c:formatCode="dd/mm/yyyy">
                  <c:v>44391</c:v>
                </c:pt>
                <c:pt idx="10" c:formatCode="dd/mm/yyyy">
                  <c:v>44392</c:v>
                </c:pt>
                <c:pt idx="11" c:formatCode="dd/mm/yyyy">
                  <c:v>44393</c:v>
                </c:pt>
                <c:pt idx="12" c:formatCode="dd/mm/yyyy">
                  <c:v>44396</c:v>
                </c:pt>
                <c:pt idx="13" c:formatCode="dd/mm/yyyy">
                  <c:v>44397</c:v>
                </c:pt>
                <c:pt idx="14" c:formatCode="dd/mm/yyyy">
                  <c:v>44398</c:v>
                </c:pt>
                <c:pt idx="15" c:formatCode="dd/mm/yyyy">
                  <c:v>44399</c:v>
                </c:pt>
                <c:pt idx="16" c:formatCode="dd/mm/yyyy">
                  <c:v>44400</c:v>
                </c:pt>
                <c:pt idx="17" c:formatCode="dd/mm/yyyy">
                  <c:v>44403</c:v>
                </c:pt>
                <c:pt idx="18" c:formatCode="dd/mm/yyyy">
                  <c:v>44404</c:v>
                </c:pt>
                <c:pt idx="19" c:formatCode="dd/mm/yyyy">
                  <c:v>44405</c:v>
                </c:pt>
                <c:pt idx="20" c:formatCode="dd/mm/yyyy">
                  <c:v>44406</c:v>
                </c:pt>
                <c:pt idx="21" c:formatCode="dd/mm/yyyy">
                  <c:v>44407</c:v>
                </c:pt>
              </c:numCache>
            </c:numRef>
          </c:cat>
          <c:val>
            <c:numRef>
              <c:f>JULY!$E$4:$E$25</c:f>
              <c:numCache>
                <c:formatCode>General</c:formatCode>
                <c:ptCount val="22"/>
                <c:pt idx="3">
                  <c:v>900</c:v>
                </c:pt>
                <c:pt idx="5">
                  <c:v>1426</c:v>
                </c:pt>
                <c:pt idx="12">
                  <c:v>1107</c:v>
                </c:pt>
                <c:pt idx="13">
                  <c:v>2180</c:v>
                </c:pt>
                <c:pt idx="18">
                  <c:v>2926</c:v>
                </c:pt>
                <c:pt idx="19">
                  <c:v>829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63819255"/>
        <c:axId val="881486951"/>
      </c:barChart>
      <c:dateAx>
        <c:axId val="6638192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86951"/>
        <c:crosses val="autoZero"/>
        <c:auto val="1"/>
        <c:lblOffset val="100"/>
        <c:baseTimeUnit val="days"/>
      </c:dateAx>
      <c:valAx>
        <c:axId val="881486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819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INVESTMENT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DEC!$B$2:$B$3</c:f>
              <c:strCache>
                <c:ptCount val="1"/>
                <c:pt idx="0">
                  <c:v>PROFIT Stock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35C7D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DEC!$A$4:$A$26</c:f>
              <c:numCache>
                <c:formatCode>dd/mm/yyyy</c:formatCode>
                <c:ptCount val="23"/>
                <c:pt idx="0" c:formatCode="dd/mm/yyyy">
                  <c:v>44531</c:v>
                </c:pt>
                <c:pt idx="1" c:formatCode="dd/mm/yyyy">
                  <c:v>44532</c:v>
                </c:pt>
                <c:pt idx="2" c:formatCode="dd/mm/yyyy">
                  <c:v>44533</c:v>
                </c:pt>
                <c:pt idx="3" c:formatCode="dd/mm/yyyy">
                  <c:v>44536</c:v>
                </c:pt>
                <c:pt idx="4" c:formatCode="dd/mm/yyyy">
                  <c:v>44537</c:v>
                </c:pt>
                <c:pt idx="5" c:formatCode="dd/mm/yyyy">
                  <c:v>44538</c:v>
                </c:pt>
                <c:pt idx="6" c:formatCode="dd/mm/yyyy">
                  <c:v>44539</c:v>
                </c:pt>
                <c:pt idx="7" c:formatCode="dd/mm/yyyy">
                  <c:v>44540</c:v>
                </c:pt>
                <c:pt idx="8" c:formatCode="dd/mm/yyyy">
                  <c:v>44543</c:v>
                </c:pt>
                <c:pt idx="9" c:formatCode="dd/mm/yyyy">
                  <c:v>44544</c:v>
                </c:pt>
                <c:pt idx="10" c:formatCode="dd/mm/yyyy">
                  <c:v>44545</c:v>
                </c:pt>
                <c:pt idx="11" c:formatCode="dd/mm/yyyy">
                  <c:v>44546</c:v>
                </c:pt>
                <c:pt idx="12" c:formatCode="dd/mm/yyyy">
                  <c:v>44547</c:v>
                </c:pt>
                <c:pt idx="13" c:formatCode="dd/mm/yyyy">
                  <c:v>44550</c:v>
                </c:pt>
                <c:pt idx="14" c:formatCode="dd/mm/yyyy">
                  <c:v>44551</c:v>
                </c:pt>
                <c:pt idx="15" c:formatCode="dd/mm/yyyy">
                  <c:v>44552</c:v>
                </c:pt>
                <c:pt idx="16" c:formatCode="dd/mm/yyyy">
                  <c:v>44553</c:v>
                </c:pt>
                <c:pt idx="17" c:formatCode="dd/mm/yyyy">
                  <c:v>44554</c:v>
                </c:pt>
                <c:pt idx="18" c:formatCode="dd/mm/yyyy">
                  <c:v>44557</c:v>
                </c:pt>
                <c:pt idx="19" c:formatCode="dd/mm/yyyy">
                  <c:v>44558</c:v>
                </c:pt>
                <c:pt idx="20" c:formatCode="dd/mm/yyyy">
                  <c:v>44559</c:v>
                </c:pt>
                <c:pt idx="21" c:formatCode="dd/mm/yyyy">
                  <c:v>44560</c:v>
                </c:pt>
                <c:pt idx="22" c:formatCode="dd/mm/yyyy">
                  <c:v>44561</c:v>
                </c:pt>
              </c:numCache>
            </c:numRef>
          </c:cat>
          <c:val>
            <c:numRef>
              <c:f>DEC!$B$4:$B$26</c:f>
              <c:numCache>
                <c:formatCode>General</c:formatCode>
                <c:ptCount val="23"/>
                <c:pt idx="0">
                  <c:v>1900</c:v>
                </c:pt>
                <c:pt idx="1">
                  <c:v>706</c:v>
                </c:pt>
                <c:pt idx="4">
                  <c:v>2243</c:v>
                </c:pt>
                <c:pt idx="5">
                  <c:v>1174</c:v>
                </c:pt>
                <c:pt idx="6">
                  <c:v>1466</c:v>
                </c:pt>
                <c:pt idx="7">
                  <c:v>1988</c:v>
                </c:pt>
                <c:pt idx="8">
                  <c:v>360</c:v>
                </c:pt>
                <c:pt idx="9">
                  <c:v>785</c:v>
                </c:pt>
                <c:pt idx="11">
                  <c:v>243</c:v>
                </c:pt>
                <c:pt idx="14">
                  <c:v>5317</c:v>
                </c:pt>
                <c:pt idx="15">
                  <c:v>2674</c:v>
                </c:pt>
                <c:pt idx="16">
                  <c:v>686</c:v>
                </c:pt>
                <c:pt idx="19">
                  <c:v>1887</c:v>
                </c:pt>
                <c:pt idx="21">
                  <c:v>154</c:v>
                </c:pt>
                <c:pt idx="22">
                  <c:v>1763</c:v>
                </c:pt>
              </c:numCache>
            </c:numRef>
          </c:val>
        </c:ser>
        <c:ser>
          <c:idx val="1"/>
          <c:order val="1"/>
          <c:tx>
            <c:strRef>
              <c:f>DEC!$C$2:$C$3</c:f>
              <c:strCache>
                <c:ptCount val="1"/>
                <c:pt idx="0">
                  <c:v>PROFIT MF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DEC!$A$4:$A$26</c:f>
              <c:numCache>
                <c:formatCode>dd/mm/yyyy</c:formatCode>
                <c:ptCount val="23"/>
                <c:pt idx="0" c:formatCode="dd/mm/yyyy">
                  <c:v>44531</c:v>
                </c:pt>
                <c:pt idx="1" c:formatCode="dd/mm/yyyy">
                  <c:v>44532</c:v>
                </c:pt>
                <c:pt idx="2" c:formatCode="dd/mm/yyyy">
                  <c:v>44533</c:v>
                </c:pt>
                <c:pt idx="3" c:formatCode="dd/mm/yyyy">
                  <c:v>44536</c:v>
                </c:pt>
                <c:pt idx="4" c:formatCode="dd/mm/yyyy">
                  <c:v>44537</c:v>
                </c:pt>
                <c:pt idx="5" c:formatCode="dd/mm/yyyy">
                  <c:v>44538</c:v>
                </c:pt>
                <c:pt idx="6" c:formatCode="dd/mm/yyyy">
                  <c:v>44539</c:v>
                </c:pt>
                <c:pt idx="7" c:formatCode="dd/mm/yyyy">
                  <c:v>44540</c:v>
                </c:pt>
                <c:pt idx="8" c:formatCode="dd/mm/yyyy">
                  <c:v>44543</c:v>
                </c:pt>
                <c:pt idx="9" c:formatCode="dd/mm/yyyy">
                  <c:v>44544</c:v>
                </c:pt>
                <c:pt idx="10" c:formatCode="dd/mm/yyyy">
                  <c:v>44545</c:v>
                </c:pt>
                <c:pt idx="11" c:formatCode="dd/mm/yyyy">
                  <c:v>44546</c:v>
                </c:pt>
                <c:pt idx="12" c:formatCode="dd/mm/yyyy">
                  <c:v>44547</c:v>
                </c:pt>
                <c:pt idx="13" c:formatCode="dd/mm/yyyy">
                  <c:v>44550</c:v>
                </c:pt>
                <c:pt idx="14" c:formatCode="dd/mm/yyyy">
                  <c:v>44551</c:v>
                </c:pt>
                <c:pt idx="15" c:formatCode="dd/mm/yyyy">
                  <c:v>44552</c:v>
                </c:pt>
                <c:pt idx="16" c:formatCode="dd/mm/yyyy">
                  <c:v>44553</c:v>
                </c:pt>
                <c:pt idx="17" c:formatCode="dd/mm/yyyy">
                  <c:v>44554</c:v>
                </c:pt>
                <c:pt idx="18" c:formatCode="dd/mm/yyyy">
                  <c:v>44557</c:v>
                </c:pt>
                <c:pt idx="19" c:formatCode="dd/mm/yyyy">
                  <c:v>44558</c:v>
                </c:pt>
                <c:pt idx="20" c:formatCode="dd/mm/yyyy">
                  <c:v>44559</c:v>
                </c:pt>
                <c:pt idx="21" c:formatCode="dd/mm/yyyy">
                  <c:v>44560</c:v>
                </c:pt>
                <c:pt idx="22" c:formatCode="dd/mm/yyyy">
                  <c:v>44561</c:v>
                </c:pt>
              </c:numCache>
            </c:numRef>
          </c:cat>
          <c:val>
            <c:numRef>
              <c:f>DEC!$C$4:$C$26</c:f>
              <c:numCache>
                <c:formatCode>General</c:formatCode>
                <c:ptCount val="23"/>
                <c:pt idx="0">
                  <c:v>77</c:v>
                </c:pt>
                <c:pt idx="1">
                  <c:v>2026</c:v>
                </c:pt>
                <c:pt idx="4">
                  <c:v>5523</c:v>
                </c:pt>
                <c:pt idx="5">
                  <c:v>4789</c:v>
                </c:pt>
                <c:pt idx="6">
                  <c:v>1024</c:v>
                </c:pt>
                <c:pt idx="7">
                  <c:v>232</c:v>
                </c:pt>
                <c:pt idx="9">
                  <c:v>100</c:v>
                </c:pt>
                <c:pt idx="11">
                  <c:v>341</c:v>
                </c:pt>
                <c:pt idx="14">
                  <c:v>3719</c:v>
                </c:pt>
                <c:pt idx="15">
                  <c:v>5064</c:v>
                </c:pt>
                <c:pt idx="16">
                  <c:v>3038</c:v>
                </c:pt>
                <c:pt idx="18">
                  <c:v>2294</c:v>
                </c:pt>
                <c:pt idx="20">
                  <c:v>1021</c:v>
                </c:pt>
                <c:pt idx="21">
                  <c:v>713</c:v>
                </c:pt>
                <c:pt idx="22">
                  <c:v>2532</c:v>
                </c:pt>
              </c:numCache>
            </c:numRef>
          </c:val>
        </c:ser>
        <c:ser>
          <c:idx val="2"/>
          <c:order val="2"/>
          <c:tx>
            <c:strRef>
              <c:f>DEC!$D$2:$D$3</c:f>
              <c:strCache>
                <c:ptCount val="1"/>
                <c:pt idx="0">
                  <c:v>LOSS Stock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DEC!$A$4:$A$26</c:f>
              <c:numCache>
                <c:formatCode>dd/mm/yyyy</c:formatCode>
                <c:ptCount val="23"/>
                <c:pt idx="0" c:formatCode="dd/mm/yyyy">
                  <c:v>44531</c:v>
                </c:pt>
                <c:pt idx="1" c:formatCode="dd/mm/yyyy">
                  <c:v>44532</c:v>
                </c:pt>
                <c:pt idx="2" c:formatCode="dd/mm/yyyy">
                  <c:v>44533</c:v>
                </c:pt>
                <c:pt idx="3" c:formatCode="dd/mm/yyyy">
                  <c:v>44536</c:v>
                </c:pt>
                <c:pt idx="4" c:formatCode="dd/mm/yyyy">
                  <c:v>44537</c:v>
                </c:pt>
                <c:pt idx="5" c:formatCode="dd/mm/yyyy">
                  <c:v>44538</c:v>
                </c:pt>
                <c:pt idx="6" c:formatCode="dd/mm/yyyy">
                  <c:v>44539</c:v>
                </c:pt>
                <c:pt idx="7" c:formatCode="dd/mm/yyyy">
                  <c:v>44540</c:v>
                </c:pt>
                <c:pt idx="8" c:formatCode="dd/mm/yyyy">
                  <c:v>44543</c:v>
                </c:pt>
                <c:pt idx="9" c:formatCode="dd/mm/yyyy">
                  <c:v>44544</c:v>
                </c:pt>
                <c:pt idx="10" c:formatCode="dd/mm/yyyy">
                  <c:v>44545</c:v>
                </c:pt>
                <c:pt idx="11" c:formatCode="dd/mm/yyyy">
                  <c:v>44546</c:v>
                </c:pt>
                <c:pt idx="12" c:formatCode="dd/mm/yyyy">
                  <c:v>44547</c:v>
                </c:pt>
                <c:pt idx="13" c:formatCode="dd/mm/yyyy">
                  <c:v>44550</c:v>
                </c:pt>
                <c:pt idx="14" c:formatCode="dd/mm/yyyy">
                  <c:v>44551</c:v>
                </c:pt>
                <c:pt idx="15" c:formatCode="dd/mm/yyyy">
                  <c:v>44552</c:v>
                </c:pt>
                <c:pt idx="16" c:formatCode="dd/mm/yyyy">
                  <c:v>44553</c:v>
                </c:pt>
                <c:pt idx="17" c:formatCode="dd/mm/yyyy">
                  <c:v>44554</c:v>
                </c:pt>
                <c:pt idx="18" c:formatCode="dd/mm/yyyy">
                  <c:v>44557</c:v>
                </c:pt>
                <c:pt idx="19" c:formatCode="dd/mm/yyyy">
                  <c:v>44558</c:v>
                </c:pt>
                <c:pt idx="20" c:formatCode="dd/mm/yyyy">
                  <c:v>44559</c:v>
                </c:pt>
                <c:pt idx="21" c:formatCode="dd/mm/yyyy">
                  <c:v>44560</c:v>
                </c:pt>
                <c:pt idx="22" c:formatCode="dd/mm/yyyy">
                  <c:v>44561</c:v>
                </c:pt>
              </c:numCache>
            </c:numRef>
          </c:cat>
          <c:val>
            <c:numRef>
              <c:f>DEC!$D$4:$D$26</c:f>
              <c:numCache>
                <c:formatCode>General</c:formatCode>
                <c:ptCount val="23"/>
                <c:pt idx="2">
                  <c:v>1760</c:v>
                </c:pt>
                <c:pt idx="3">
                  <c:v>1251</c:v>
                </c:pt>
                <c:pt idx="10">
                  <c:v>570</c:v>
                </c:pt>
                <c:pt idx="12">
                  <c:v>2782</c:v>
                </c:pt>
                <c:pt idx="13">
                  <c:v>4932</c:v>
                </c:pt>
                <c:pt idx="17">
                  <c:v>1076</c:v>
                </c:pt>
                <c:pt idx="18">
                  <c:v>633</c:v>
                </c:pt>
                <c:pt idx="20">
                  <c:v>335</c:v>
                </c:pt>
              </c:numCache>
            </c:numRef>
          </c:val>
        </c:ser>
        <c:ser>
          <c:idx val="3"/>
          <c:order val="3"/>
          <c:tx>
            <c:strRef>
              <c:f>DEC!$E$2:$E$3</c:f>
              <c:strCache>
                <c:ptCount val="1"/>
                <c:pt idx="0">
                  <c:v>LOSS MF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DEC!$A$4:$A$26</c:f>
              <c:numCache>
                <c:formatCode>dd/mm/yyyy</c:formatCode>
                <c:ptCount val="23"/>
                <c:pt idx="0" c:formatCode="dd/mm/yyyy">
                  <c:v>44531</c:v>
                </c:pt>
                <c:pt idx="1" c:formatCode="dd/mm/yyyy">
                  <c:v>44532</c:v>
                </c:pt>
                <c:pt idx="2" c:formatCode="dd/mm/yyyy">
                  <c:v>44533</c:v>
                </c:pt>
                <c:pt idx="3" c:formatCode="dd/mm/yyyy">
                  <c:v>44536</c:v>
                </c:pt>
                <c:pt idx="4" c:formatCode="dd/mm/yyyy">
                  <c:v>44537</c:v>
                </c:pt>
                <c:pt idx="5" c:formatCode="dd/mm/yyyy">
                  <c:v>44538</c:v>
                </c:pt>
                <c:pt idx="6" c:formatCode="dd/mm/yyyy">
                  <c:v>44539</c:v>
                </c:pt>
                <c:pt idx="7" c:formatCode="dd/mm/yyyy">
                  <c:v>44540</c:v>
                </c:pt>
                <c:pt idx="8" c:formatCode="dd/mm/yyyy">
                  <c:v>44543</c:v>
                </c:pt>
                <c:pt idx="9" c:formatCode="dd/mm/yyyy">
                  <c:v>44544</c:v>
                </c:pt>
                <c:pt idx="10" c:formatCode="dd/mm/yyyy">
                  <c:v>44545</c:v>
                </c:pt>
                <c:pt idx="11" c:formatCode="dd/mm/yyyy">
                  <c:v>44546</c:v>
                </c:pt>
                <c:pt idx="12" c:formatCode="dd/mm/yyyy">
                  <c:v>44547</c:v>
                </c:pt>
                <c:pt idx="13" c:formatCode="dd/mm/yyyy">
                  <c:v>44550</c:v>
                </c:pt>
                <c:pt idx="14" c:formatCode="dd/mm/yyyy">
                  <c:v>44551</c:v>
                </c:pt>
                <c:pt idx="15" c:formatCode="dd/mm/yyyy">
                  <c:v>44552</c:v>
                </c:pt>
                <c:pt idx="16" c:formatCode="dd/mm/yyyy">
                  <c:v>44553</c:v>
                </c:pt>
                <c:pt idx="17" c:formatCode="dd/mm/yyyy">
                  <c:v>44554</c:v>
                </c:pt>
                <c:pt idx="18" c:formatCode="dd/mm/yyyy">
                  <c:v>44557</c:v>
                </c:pt>
                <c:pt idx="19" c:formatCode="dd/mm/yyyy">
                  <c:v>44558</c:v>
                </c:pt>
                <c:pt idx="20" c:formatCode="dd/mm/yyyy">
                  <c:v>44559</c:v>
                </c:pt>
                <c:pt idx="21" c:formatCode="dd/mm/yyyy">
                  <c:v>44560</c:v>
                </c:pt>
                <c:pt idx="22" c:formatCode="dd/mm/yyyy">
                  <c:v>44561</c:v>
                </c:pt>
              </c:numCache>
            </c:numRef>
          </c:cat>
          <c:val>
            <c:numRef>
              <c:f>DEC!$E$4:$E$26</c:f>
              <c:numCache>
                <c:formatCode>General</c:formatCode>
                <c:ptCount val="23"/>
                <c:pt idx="2">
                  <c:v>1995</c:v>
                </c:pt>
                <c:pt idx="3">
                  <c:v>5361</c:v>
                </c:pt>
                <c:pt idx="8">
                  <c:v>513</c:v>
                </c:pt>
                <c:pt idx="10">
                  <c:v>2024</c:v>
                </c:pt>
                <c:pt idx="12">
                  <c:v>6159</c:v>
                </c:pt>
                <c:pt idx="13">
                  <c:v>7848</c:v>
                </c:pt>
                <c:pt idx="17">
                  <c:v>1398</c:v>
                </c:pt>
                <c:pt idx="19">
                  <c:v>3491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30193"/>
        <c:axId val="76733830"/>
      </c:barChart>
      <c:dateAx>
        <c:axId val="51823019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33830"/>
        <c:crosses val="autoZero"/>
        <c:auto val="1"/>
        <c:lblOffset val="100"/>
        <c:baseTimeUnit val="days"/>
      </c:dateAx>
      <c:valAx>
        <c:axId val="767338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2301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Earning2021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Earning'!$C$2</c:f>
              <c:strCache>
                <c:ptCount val="1"/>
                <c:pt idx="0">
                  <c:v>Earning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Earning'!$B$3:$B$8</c:f>
              <c:strCache>
                <c:ptCount val="6"/>
                <c:pt idx="0">
                  <c:v>July</c:v>
                </c:pt>
                <c:pt idx="1">
                  <c:v>Aug</c:v>
                </c:pt>
                <c:pt idx="2">
                  <c:v>Sept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'total Earning'!$C$3:$C$8</c:f>
              <c:numCache>
                <c:formatCode>General</c:formatCode>
                <c:ptCount val="6"/>
                <c:pt idx="0">
                  <c:v>11243</c:v>
                </c:pt>
                <c:pt idx="1">
                  <c:v>5523</c:v>
                </c:pt>
                <c:pt idx="2">
                  <c:v>11586</c:v>
                </c:pt>
                <c:pt idx="3">
                  <c:v>9710</c:v>
                </c:pt>
                <c:pt idx="4">
                  <c:v>2077</c:v>
                </c:pt>
                <c:pt idx="5">
                  <c:v>9416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2768997"/>
        <c:axId val="241325340"/>
      </c:barChart>
      <c:catAx>
        <c:axId val="427689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1325340"/>
        <c:crosses val="autoZero"/>
        <c:auto val="1"/>
        <c:lblAlgn val="ctr"/>
        <c:lblOffset val="100"/>
        <c:noMultiLvlLbl val="0"/>
      </c:catAx>
      <c:valAx>
        <c:axId val="241325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76899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Dailly Earning Chart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AUG!$B$2:$B$3</c:f>
              <c:strCache>
                <c:ptCount val="1"/>
                <c:pt idx="0">
                  <c:v>PROFIT Stock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AUG!$A$4:$A$25</c:f>
              <c:numCache>
                <c:formatCode>dd/mm/yyyy</c:formatCode>
                <c:ptCount val="22"/>
                <c:pt idx="0" c:formatCode="dd/mm/yyyy">
                  <c:v>44410</c:v>
                </c:pt>
                <c:pt idx="1" c:formatCode="dd/mm/yyyy">
                  <c:v>44411</c:v>
                </c:pt>
                <c:pt idx="2" c:formatCode="dd/mm/yyyy">
                  <c:v>44412</c:v>
                </c:pt>
                <c:pt idx="3" c:formatCode="dd/mm/yyyy">
                  <c:v>44413</c:v>
                </c:pt>
                <c:pt idx="4" c:formatCode="dd/mm/yyyy">
                  <c:v>44414</c:v>
                </c:pt>
                <c:pt idx="5" c:formatCode="dd/mm/yyyy">
                  <c:v>44417</c:v>
                </c:pt>
                <c:pt idx="6" c:formatCode="dd/mm/yyyy">
                  <c:v>44418</c:v>
                </c:pt>
                <c:pt idx="7" c:formatCode="dd/mm/yyyy">
                  <c:v>44419</c:v>
                </c:pt>
                <c:pt idx="8" c:formatCode="dd/mm/yyyy">
                  <c:v>44420</c:v>
                </c:pt>
                <c:pt idx="9" c:formatCode="dd/mm/yyyy">
                  <c:v>44421</c:v>
                </c:pt>
                <c:pt idx="10" c:formatCode="dd/mm/yyyy">
                  <c:v>44424</c:v>
                </c:pt>
                <c:pt idx="11" c:formatCode="dd/mm/yyyy">
                  <c:v>44425</c:v>
                </c:pt>
                <c:pt idx="12" c:formatCode="dd/mm/yyyy">
                  <c:v>44426</c:v>
                </c:pt>
                <c:pt idx="13" c:formatCode="dd/mm/yyyy">
                  <c:v>44427</c:v>
                </c:pt>
                <c:pt idx="14" c:formatCode="dd/mm/yyyy">
                  <c:v>44428</c:v>
                </c:pt>
                <c:pt idx="15" c:formatCode="dd/mm/yyyy">
                  <c:v>44431</c:v>
                </c:pt>
                <c:pt idx="16" c:formatCode="dd/mm/yyyy">
                  <c:v>44432</c:v>
                </c:pt>
                <c:pt idx="17" c:formatCode="dd/mm/yyyy">
                  <c:v>44433</c:v>
                </c:pt>
                <c:pt idx="18" c:formatCode="dd/mm/yyyy">
                  <c:v>44434</c:v>
                </c:pt>
                <c:pt idx="19" c:formatCode="dd/mm/yyyy">
                  <c:v>44435</c:v>
                </c:pt>
                <c:pt idx="20" c:formatCode="dd/mm/yyyy">
                  <c:v>44438</c:v>
                </c:pt>
                <c:pt idx="21" c:formatCode="dd/mm/yyyy">
                  <c:v>44439</c:v>
                </c:pt>
              </c:numCache>
            </c:numRef>
          </c:cat>
          <c:val>
            <c:numRef>
              <c:f>AUG!$B$4:$B$25</c:f>
              <c:numCache>
                <c:formatCode>General</c:formatCode>
                <c:ptCount val="22"/>
                <c:pt idx="0">
                  <c:v>1115</c:v>
                </c:pt>
                <c:pt idx="1">
                  <c:v>416</c:v>
                </c:pt>
                <c:pt idx="4">
                  <c:v>485</c:v>
                </c:pt>
                <c:pt idx="8">
                  <c:v>1200</c:v>
                </c:pt>
                <c:pt idx="9">
                  <c:v>239</c:v>
                </c:pt>
                <c:pt idx="10">
                  <c:v>208</c:v>
                </c:pt>
                <c:pt idx="11">
                  <c:v>107</c:v>
                </c:pt>
                <c:pt idx="16">
                  <c:v>1732</c:v>
                </c:pt>
                <c:pt idx="17">
                  <c:v>450</c:v>
                </c:pt>
                <c:pt idx="19">
                  <c:v>190</c:v>
                </c:pt>
                <c:pt idx="20">
                  <c:v>1410</c:v>
                </c:pt>
                <c:pt idx="21">
                  <c:v>527</c:v>
                </c:pt>
              </c:numCache>
            </c:numRef>
          </c:val>
        </c:ser>
        <c:ser>
          <c:idx val="1"/>
          <c:order val="1"/>
          <c:tx>
            <c:strRef>
              <c:f>AUG!$C$2:$C$3</c:f>
              <c:strCache>
                <c:ptCount val="1"/>
                <c:pt idx="0">
                  <c:v>PROFIT MF</c:v>
                </c:pt>
              </c:strCache>
            </c:strRef>
          </c:tx>
          <c:spPr>
            <a:gradFill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AUG!$A$4:$A$25</c:f>
              <c:numCache>
                <c:formatCode>dd/mm/yyyy</c:formatCode>
                <c:ptCount val="22"/>
                <c:pt idx="0" c:formatCode="dd/mm/yyyy">
                  <c:v>44410</c:v>
                </c:pt>
                <c:pt idx="1" c:formatCode="dd/mm/yyyy">
                  <c:v>44411</c:v>
                </c:pt>
                <c:pt idx="2" c:formatCode="dd/mm/yyyy">
                  <c:v>44412</c:v>
                </c:pt>
                <c:pt idx="3" c:formatCode="dd/mm/yyyy">
                  <c:v>44413</c:v>
                </c:pt>
                <c:pt idx="4" c:formatCode="dd/mm/yyyy">
                  <c:v>44414</c:v>
                </c:pt>
                <c:pt idx="5" c:formatCode="dd/mm/yyyy">
                  <c:v>44417</c:v>
                </c:pt>
                <c:pt idx="6" c:formatCode="dd/mm/yyyy">
                  <c:v>44418</c:v>
                </c:pt>
                <c:pt idx="7" c:formatCode="dd/mm/yyyy">
                  <c:v>44419</c:v>
                </c:pt>
                <c:pt idx="8" c:formatCode="dd/mm/yyyy">
                  <c:v>44420</c:v>
                </c:pt>
                <c:pt idx="9" c:formatCode="dd/mm/yyyy">
                  <c:v>44421</c:v>
                </c:pt>
                <c:pt idx="10" c:formatCode="dd/mm/yyyy">
                  <c:v>44424</c:v>
                </c:pt>
                <c:pt idx="11" c:formatCode="dd/mm/yyyy">
                  <c:v>44425</c:v>
                </c:pt>
                <c:pt idx="12" c:formatCode="dd/mm/yyyy">
                  <c:v>44426</c:v>
                </c:pt>
                <c:pt idx="13" c:formatCode="dd/mm/yyyy">
                  <c:v>44427</c:v>
                </c:pt>
                <c:pt idx="14" c:formatCode="dd/mm/yyyy">
                  <c:v>44428</c:v>
                </c:pt>
                <c:pt idx="15" c:formatCode="dd/mm/yyyy">
                  <c:v>44431</c:v>
                </c:pt>
                <c:pt idx="16" c:formatCode="dd/mm/yyyy">
                  <c:v>44432</c:v>
                </c:pt>
                <c:pt idx="17" c:formatCode="dd/mm/yyyy">
                  <c:v>44433</c:v>
                </c:pt>
                <c:pt idx="18" c:formatCode="dd/mm/yyyy">
                  <c:v>44434</c:v>
                </c:pt>
                <c:pt idx="19" c:formatCode="dd/mm/yyyy">
                  <c:v>44435</c:v>
                </c:pt>
                <c:pt idx="20" c:formatCode="dd/mm/yyyy">
                  <c:v>44438</c:v>
                </c:pt>
                <c:pt idx="21" c:formatCode="dd/mm/yyyy">
                  <c:v>44439</c:v>
                </c:pt>
              </c:numCache>
            </c:numRef>
          </c:cat>
          <c:val>
            <c:numRef>
              <c:f>AUG!$C$4:$C$25</c:f>
              <c:numCache>
                <c:formatCode>General</c:formatCode>
                <c:ptCount val="22"/>
                <c:pt idx="0">
                  <c:v>2097</c:v>
                </c:pt>
                <c:pt idx="1">
                  <c:v>1677</c:v>
                </c:pt>
                <c:pt idx="8">
                  <c:v>1502</c:v>
                </c:pt>
                <c:pt idx="9">
                  <c:v>418</c:v>
                </c:pt>
                <c:pt idx="11">
                  <c:v>480</c:v>
                </c:pt>
                <c:pt idx="16">
                  <c:v>3454</c:v>
                </c:pt>
                <c:pt idx="17">
                  <c:v>789</c:v>
                </c:pt>
                <c:pt idx="18">
                  <c:v>26</c:v>
                </c:pt>
                <c:pt idx="19">
                  <c:v>1556</c:v>
                </c:pt>
                <c:pt idx="20">
                  <c:v>4032</c:v>
                </c:pt>
                <c:pt idx="21">
                  <c:v>2785</c:v>
                </c:pt>
              </c:numCache>
            </c:numRef>
          </c:val>
        </c:ser>
        <c:ser>
          <c:idx val="2"/>
          <c:order val="2"/>
          <c:tx>
            <c:strRef>
              <c:f>AUG!$D$2:$D$3</c:f>
              <c:strCache>
                <c:ptCount val="1"/>
                <c:pt idx="0">
                  <c:v>LOSS Stock</c:v>
                </c:pt>
              </c:strCache>
            </c:strRef>
          </c:tx>
          <c:spPr>
            <a:gradFill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AUG!$A$4:$A$25</c:f>
              <c:numCache>
                <c:formatCode>dd/mm/yyyy</c:formatCode>
                <c:ptCount val="22"/>
                <c:pt idx="0" c:formatCode="dd/mm/yyyy">
                  <c:v>44410</c:v>
                </c:pt>
                <c:pt idx="1" c:formatCode="dd/mm/yyyy">
                  <c:v>44411</c:v>
                </c:pt>
                <c:pt idx="2" c:formatCode="dd/mm/yyyy">
                  <c:v>44412</c:v>
                </c:pt>
                <c:pt idx="3" c:formatCode="dd/mm/yyyy">
                  <c:v>44413</c:v>
                </c:pt>
                <c:pt idx="4" c:formatCode="dd/mm/yyyy">
                  <c:v>44414</c:v>
                </c:pt>
                <c:pt idx="5" c:formatCode="dd/mm/yyyy">
                  <c:v>44417</c:v>
                </c:pt>
                <c:pt idx="6" c:formatCode="dd/mm/yyyy">
                  <c:v>44418</c:v>
                </c:pt>
                <c:pt idx="7" c:formatCode="dd/mm/yyyy">
                  <c:v>44419</c:v>
                </c:pt>
                <c:pt idx="8" c:formatCode="dd/mm/yyyy">
                  <c:v>44420</c:v>
                </c:pt>
                <c:pt idx="9" c:formatCode="dd/mm/yyyy">
                  <c:v>44421</c:v>
                </c:pt>
                <c:pt idx="10" c:formatCode="dd/mm/yyyy">
                  <c:v>44424</c:v>
                </c:pt>
                <c:pt idx="11" c:formatCode="dd/mm/yyyy">
                  <c:v>44425</c:v>
                </c:pt>
                <c:pt idx="12" c:formatCode="dd/mm/yyyy">
                  <c:v>44426</c:v>
                </c:pt>
                <c:pt idx="13" c:formatCode="dd/mm/yyyy">
                  <c:v>44427</c:v>
                </c:pt>
                <c:pt idx="14" c:formatCode="dd/mm/yyyy">
                  <c:v>44428</c:v>
                </c:pt>
                <c:pt idx="15" c:formatCode="dd/mm/yyyy">
                  <c:v>44431</c:v>
                </c:pt>
                <c:pt idx="16" c:formatCode="dd/mm/yyyy">
                  <c:v>44432</c:v>
                </c:pt>
                <c:pt idx="17" c:formatCode="dd/mm/yyyy">
                  <c:v>44433</c:v>
                </c:pt>
                <c:pt idx="18" c:formatCode="dd/mm/yyyy">
                  <c:v>44434</c:v>
                </c:pt>
                <c:pt idx="19" c:formatCode="dd/mm/yyyy">
                  <c:v>44435</c:v>
                </c:pt>
                <c:pt idx="20" c:formatCode="dd/mm/yyyy">
                  <c:v>44438</c:v>
                </c:pt>
                <c:pt idx="21" c:formatCode="dd/mm/yyyy">
                  <c:v>44439</c:v>
                </c:pt>
              </c:numCache>
            </c:numRef>
          </c:cat>
          <c:val>
            <c:numRef>
              <c:f>AUG!$D$4:$D$25</c:f>
              <c:numCache>
                <c:formatCode>General</c:formatCode>
                <c:ptCount val="22"/>
                <c:pt idx="2">
                  <c:v>1223</c:v>
                </c:pt>
                <c:pt idx="3">
                  <c:v>625</c:v>
                </c:pt>
                <c:pt idx="5">
                  <c:v>836</c:v>
                </c:pt>
                <c:pt idx="6">
                  <c:v>1990</c:v>
                </c:pt>
                <c:pt idx="7">
                  <c:v>450</c:v>
                </c:pt>
                <c:pt idx="12">
                  <c:v>250</c:v>
                </c:pt>
                <c:pt idx="13">
                  <c:v>300</c:v>
                </c:pt>
                <c:pt idx="14">
                  <c:v>1900</c:v>
                </c:pt>
                <c:pt idx="15">
                  <c:v>2100</c:v>
                </c:pt>
                <c:pt idx="18">
                  <c:v>192</c:v>
                </c:pt>
              </c:numCache>
            </c:numRef>
          </c:val>
        </c:ser>
        <c:ser>
          <c:idx val="3"/>
          <c:order val="3"/>
          <c:tx>
            <c:strRef>
              <c:f>AUG!$E$2:$E$3</c:f>
              <c:strCache>
                <c:ptCount val="1"/>
                <c:pt idx="0">
                  <c:v>LOSS MF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AUG!$A$4:$A$25</c:f>
              <c:numCache>
                <c:formatCode>dd/mm/yyyy</c:formatCode>
                <c:ptCount val="22"/>
                <c:pt idx="0" c:formatCode="dd/mm/yyyy">
                  <c:v>44410</c:v>
                </c:pt>
                <c:pt idx="1" c:formatCode="dd/mm/yyyy">
                  <c:v>44411</c:v>
                </c:pt>
                <c:pt idx="2" c:formatCode="dd/mm/yyyy">
                  <c:v>44412</c:v>
                </c:pt>
                <c:pt idx="3" c:formatCode="dd/mm/yyyy">
                  <c:v>44413</c:v>
                </c:pt>
                <c:pt idx="4" c:formatCode="dd/mm/yyyy">
                  <c:v>44414</c:v>
                </c:pt>
                <c:pt idx="5" c:formatCode="dd/mm/yyyy">
                  <c:v>44417</c:v>
                </c:pt>
                <c:pt idx="6" c:formatCode="dd/mm/yyyy">
                  <c:v>44418</c:v>
                </c:pt>
                <c:pt idx="7" c:formatCode="dd/mm/yyyy">
                  <c:v>44419</c:v>
                </c:pt>
                <c:pt idx="8" c:formatCode="dd/mm/yyyy">
                  <c:v>44420</c:v>
                </c:pt>
                <c:pt idx="9" c:formatCode="dd/mm/yyyy">
                  <c:v>44421</c:v>
                </c:pt>
                <c:pt idx="10" c:formatCode="dd/mm/yyyy">
                  <c:v>44424</c:v>
                </c:pt>
                <c:pt idx="11" c:formatCode="dd/mm/yyyy">
                  <c:v>44425</c:v>
                </c:pt>
                <c:pt idx="12" c:formatCode="dd/mm/yyyy">
                  <c:v>44426</c:v>
                </c:pt>
                <c:pt idx="13" c:formatCode="dd/mm/yyyy">
                  <c:v>44427</c:v>
                </c:pt>
                <c:pt idx="14" c:formatCode="dd/mm/yyyy">
                  <c:v>44428</c:v>
                </c:pt>
                <c:pt idx="15" c:formatCode="dd/mm/yyyy">
                  <c:v>44431</c:v>
                </c:pt>
                <c:pt idx="16" c:formatCode="dd/mm/yyyy">
                  <c:v>44432</c:v>
                </c:pt>
                <c:pt idx="17" c:formatCode="dd/mm/yyyy">
                  <c:v>44433</c:v>
                </c:pt>
                <c:pt idx="18" c:formatCode="dd/mm/yyyy">
                  <c:v>44434</c:v>
                </c:pt>
                <c:pt idx="19" c:formatCode="dd/mm/yyyy">
                  <c:v>44435</c:v>
                </c:pt>
                <c:pt idx="20" c:formatCode="dd/mm/yyyy">
                  <c:v>44438</c:v>
                </c:pt>
                <c:pt idx="21" c:formatCode="dd/mm/yyyy">
                  <c:v>44439</c:v>
                </c:pt>
              </c:numCache>
            </c:numRef>
          </c:cat>
          <c:val>
            <c:numRef>
              <c:f>AUG!$E$4:$E$25</c:f>
              <c:numCache>
                <c:formatCode>General</c:formatCode>
                <c:ptCount val="22"/>
                <c:pt idx="2">
                  <c:v>343</c:v>
                </c:pt>
                <c:pt idx="3">
                  <c:v>53</c:v>
                </c:pt>
                <c:pt idx="4">
                  <c:v>358</c:v>
                </c:pt>
                <c:pt idx="5">
                  <c:v>337</c:v>
                </c:pt>
                <c:pt idx="6">
                  <c:v>1112</c:v>
                </c:pt>
                <c:pt idx="7">
                  <c:v>1600</c:v>
                </c:pt>
                <c:pt idx="10">
                  <c:v>453</c:v>
                </c:pt>
                <c:pt idx="14">
                  <c:v>3900</c:v>
                </c:pt>
                <c:pt idx="15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001876"/>
        <c:axId val="437633259"/>
      </c:barChart>
      <c:dateAx>
        <c:axId val="1840018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437633259"/>
        <c:crosses val="autoZero"/>
        <c:auto val="1"/>
        <c:lblOffset val="100"/>
        <c:baseTimeUnit val="days"/>
      </c:dateAx>
      <c:valAx>
        <c:axId val="4376332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840018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12700" cap="flat" cmpd="sng" algn="ctr">
      <a:solidFill>
        <a:srgbClr val="92D050"/>
      </a:solidFill>
      <a:prstDash val="solid"/>
      <a:miter lim="800000"/>
    </a:ln>
    <a:effectLst>
      <a:glow rad="139700">
        <a:schemeClr val="accent6">
          <a:satMod val="175000"/>
          <a:alpha val="40000"/>
        </a:schemeClr>
      </a:glow>
    </a:effectLst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INVESTMENT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Daily Profit/Loss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SEPT!$B$2:$B$3</c:f>
              <c:strCache>
                <c:ptCount val="1"/>
                <c:pt idx="0">
                  <c:v>PROFIT Stock</c:v>
                </c:pt>
              </c:strCache>
            </c:strRef>
          </c:tx>
          <c:spPr>
            <a:gradFill rotWithShape="1">
              <a:gsLst>
                <a:gs pos="0">
                  <a:srgbClr val="14CD68"/>
                </a:gs>
                <a:gs pos="100000">
                  <a:srgbClr val="0B6E38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SEPT!$A$4:$A$25</c:f>
              <c:numCache>
                <c:formatCode>dd/mm/yyyy</c:formatCode>
                <c:ptCount val="22"/>
                <c:pt idx="0" c:formatCode="dd/mm/yyyy">
                  <c:v>44440</c:v>
                </c:pt>
                <c:pt idx="1" c:formatCode="dd/mm/yyyy">
                  <c:v>44441</c:v>
                </c:pt>
                <c:pt idx="2" c:formatCode="dd/mm/yyyy">
                  <c:v>44442</c:v>
                </c:pt>
                <c:pt idx="3" c:formatCode="dd/mm/yyyy">
                  <c:v>44445</c:v>
                </c:pt>
                <c:pt idx="4" c:formatCode="dd/mm/yyyy">
                  <c:v>44446</c:v>
                </c:pt>
                <c:pt idx="5" c:formatCode="dd/mm/yyyy">
                  <c:v>44447</c:v>
                </c:pt>
                <c:pt idx="6" c:formatCode="dd/mm/yyyy">
                  <c:v>44448</c:v>
                </c:pt>
                <c:pt idx="7" c:formatCode="dd/mm/yyyy">
                  <c:v>44449</c:v>
                </c:pt>
                <c:pt idx="8" c:formatCode="dd/mm/yyyy">
                  <c:v>44452</c:v>
                </c:pt>
                <c:pt idx="9" c:formatCode="dd/mm/yyyy">
                  <c:v>44453</c:v>
                </c:pt>
                <c:pt idx="10" c:formatCode="dd/mm/yyyy">
                  <c:v>44454</c:v>
                </c:pt>
                <c:pt idx="11" c:formatCode="dd/mm/yyyy">
                  <c:v>44455</c:v>
                </c:pt>
                <c:pt idx="12" c:formatCode="dd/mm/yyyy">
                  <c:v>44456</c:v>
                </c:pt>
                <c:pt idx="13" c:formatCode="dd/mm/yyyy">
                  <c:v>44459</c:v>
                </c:pt>
                <c:pt idx="14" c:formatCode="dd/mm/yyyy">
                  <c:v>44460</c:v>
                </c:pt>
                <c:pt idx="15" c:formatCode="dd/mm/yyyy">
                  <c:v>44461</c:v>
                </c:pt>
                <c:pt idx="16" c:formatCode="dd/mm/yyyy">
                  <c:v>44462</c:v>
                </c:pt>
                <c:pt idx="17" c:formatCode="dd/mm/yyyy">
                  <c:v>44463</c:v>
                </c:pt>
                <c:pt idx="18" c:formatCode="dd/mm/yyyy">
                  <c:v>44466</c:v>
                </c:pt>
                <c:pt idx="19" c:formatCode="dd/mm/yyyy">
                  <c:v>44467</c:v>
                </c:pt>
                <c:pt idx="20" c:formatCode="dd/mm/yyyy">
                  <c:v>44468</c:v>
                </c:pt>
                <c:pt idx="21" c:formatCode="dd/mm/yyyy">
                  <c:v>44469</c:v>
                </c:pt>
              </c:numCache>
            </c:numRef>
          </c:cat>
          <c:val>
            <c:numRef>
              <c:f>SEPT!$B$4:$B$25</c:f>
              <c:numCache>
                <c:formatCode>General</c:formatCode>
                <c:ptCount val="22"/>
                <c:pt idx="0">
                  <c:v>344</c:v>
                </c:pt>
                <c:pt idx="1">
                  <c:v>1692</c:v>
                </c:pt>
                <c:pt idx="2">
                  <c:v>289</c:v>
                </c:pt>
                <c:pt idx="3">
                  <c:v>150</c:v>
                </c:pt>
                <c:pt idx="5">
                  <c:v>929</c:v>
                </c:pt>
                <c:pt idx="6">
                  <c:v>209</c:v>
                </c:pt>
                <c:pt idx="8">
                  <c:v>400</c:v>
                </c:pt>
                <c:pt idx="9">
                  <c:v>213</c:v>
                </c:pt>
                <c:pt idx="10">
                  <c:v>700</c:v>
                </c:pt>
                <c:pt idx="11">
                  <c:v>614</c:v>
                </c:pt>
                <c:pt idx="14">
                  <c:v>534</c:v>
                </c:pt>
                <c:pt idx="15">
                  <c:v>700</c:v>
                </c:pt>
                <c:pt idx="16">
                  <c:v>1685</c:v>
                </c:pt>
                <c:pt idx="17">
                  <c:v>400</c:v>
                </c:pt>
                <c:pt idx="18">
                  <c:v>275</c:v>
                </c:pt>
                <c:pt idx="20">
                  <c:v>1100</c:v>
                </c:pt>
                <c:pt idx="21">
                  <c:v>502</c:v>
                </c:pt>
              </c:numCache>
            </c:numRef>
          </c:val>
        </c:ser>
        <c:ser>
          <c:idx val="1"/>
          <c:order val="1"/>
          <c:tx>
            <c:strRef>
              <c:f>SEPT!$C$2:$C$3</c:f>
              <c:strCache>
                <c:ptCount val="1"/>
                <c:pt idx="0">
                  <c:v>PROFIT MF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SEPT!$A$4:$A$25</c:f>
              <c:numCache>
                <c:formatCode>dd/mm/yyyy</c:formatCode>
                <c:ptCount val="22"/>
                <c:pt idx="0" c:formatCode="dd/mm/yyyy">
                  <c:v>44440</c:v>
                </c:pt>
                <c:pt idx="1" c:formatCode="dd/mm/yyyy">
                  <c:v>44441</c:v>
                </c:pt>
                <c:pt idx="2" c:formatCode="dd/mm/yyyy">
                  <c:v>44442</c:v>
                </c:pt>
                <c:pt idx="3" c:formatCode="dd/mm/yyyy">
                  <c:v>44445</c:v>
                </c:pt>
                <c:pt idx="4" c:formatCode="dd/mm/yyyy">
                  <c:v>44446</c:v>
                </c:pt>
                <c:pt idx="5" c:formatCode="dd/mm/yyyy">
                  <c:v>44447</c:v>
                </c:pt>
                <c:pt idx="6" c:formatCode="dd/mm/yyyy">
                  <c:v>44448</c:v>
                </c:pt>
                <c:pt idx="7" c:formatCode="dd/mm/yyyy">
                  <c:v>44449</c:v>
                </c:pt>
                <c:pt idx="8" c:formatCode="dd/mm/yyyy">
                  <c:v>44452</c:v>
                </c:pt>
                <c:pt idx="9" c:formatCode="dd/mm/yyyy">
                  <c:v>44453</c:v>
                </c:pt>
                <c:pt idx="10" c:formatCode="dd/mm/yyyy">
                  <c:v>44454</c:v>
                </c:pt>
                <c:pt idx="11" c:formatCode="dd/mm/yyyy">
                  <c:v>44455</c:v>
                </c:pt>
                <c:pt idx="12" c:formatCode="dd/mm/yyyy">
                  <c:v>44456</c:v>
                </c:pt>
                <c:pt idx="13" c:formatCode="dd/mm/yyyy">
                  <c:v>44459</c:v>
                </c:pt>
                <c:pt idx="14" c:formatCode="dd/mm/yyyy">
                  <c:v>44460</c:v>
                </c:pt>
                <c:pt idx="15" c:formatCode="dd/mm/yyyy">
                  <c:v>44461</c:v>
                </c:pt>
                <c:pt idx="16" c:formatCode="dd/mm/yyyy">
                  <c:v>44462</c:v>
                </c:pt>
                <c:pt idx="17" c:formatCode="dd/mm/yyyy">
                  <c:v>44463</c:v>
                </c:pt>
                <c:pt idx="18" c:formatCode="dd/mm/yyyy">
                  <c:v>44466</c:v>
                </c:pt>
                <c:pt idx="19" c:formatCode="dd/mm/yyyy">
                  <c:v>44467</c:v>
                </c:pt>
                <c:pt idx="20" c:formatCode="dd/mm/yyyy">
                  <c:v>44468</c:v>
                </c:pt>
                <c:pt idx="21" c:formatCode="dd/mm/yyyy">
                  <c:v>44469</c:v>
                </c:pt>
              </c:numCache>
            </c:numRef>
          </c:cat>
          <c:val>
            <c:numRef>
              <c:f>SEPT!$C$4:$C$25</c:f>
              <c:numCache>
                <c:formatCode>General</c:formatCode>
                <c:ptCount val="22"/>
                <c:pt idx="1">
                  <c:v>2146</c:v>
                </c:pt>
                <c:pt idx="2">
                  <c:v>908</c:v>
                </c:pt>
                <c:pt idx="3">
                  <c:v>1009</c:v>
                </c:pt>
                <c:pt idx="5">
                  <c:v>260</c:v>
                </c:pt>
                <c:pt idx="6">
                  <c:v>134</c:v>
                </c:pt>
                <c:pt idx="8">
                  <c:v>155</c:v>
                </c:pt>
                <c:pt idx="9">
                  <c:v>1497</c:v>
                </c:pt>
                <c:pt idx="10">
                  <c:v>1562</c:v>
                </c:pt>
                <c:pt idx="11">
                  <c:v>0</c:v>
                </c:pt>
                <c:pt idx="14">
                  <c:v>1621</c:v>
                </c:pt>
                <c:pt idx="15">
                  <c:v>265</c:v>
                </c:pt>
                <c:pt idx="16">
                  <c:v>3661</c:v>
                </c:pt>
                <c:pt idx="20">
                  <c:v>86</c:v>
                </c:pt>
                <c:pt idx="21">
                  <c:v>462</c:v>
                </c:pt>
              </c:numCache>
            </c:numRef>
          </c:val>
        </c:ser>
        <c:ser>
          <c:idx val="2"/>
          <c:order val="2"/>
          <c:tx>
            <c:strRef>
              <c:f>SEPT!$D$2:$D$3</c:f>
              <c:strCache>
                <c:ptCount val="1"/>
                <c:pt idx="0">
                  <c:v>LOSS Stock</c:v>
                </c:pt>
              </c:strCache>
            </c:strRef>
          </c:tx>
          <c:spPr>
            <a:gradFill rotWithShape="1"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SEPT!$A$4:$A$25</c:f>
              <c:numCache>
                <c:formatCode>dd/mm/yyyy</c:formatCode>
                <c:ptCount val="22"/>
                <c:pt idx="0" c:formatCode="dd/mm/yyyy">
                  <c:v>44440</c:v>
                </c:pt>
                <c:pt idx="1" c:formatCode="dd/mm/yyyy">
                  <c:v>44441</c:v>
                </c:pt>
                <c:pt idx="2" c:formatCode="dd/mm/yyyy">
                  <c:v>44442</c:v>
                </c:pt>
                <c:pt idx="3" c:formatCode="dd/mm/yyyy">
                  <c:v>44445</c:v>
                </c:pt>
                <c:pt idx="4" c:formatCode="dd/mm/yyyy">
                  <c:v>44446</c:v>
                </c:pt>
                <c:pt idx="5" c:formatCode="dd/mm/yyyy">
                  <c:v>44447</c:v>
                </c:pt>
                <c:pt idx="6" c:formatCode="dd/mm/yyyy">
                  <c:v>44448</c:v>
                </c:pt>
                <c:pt idx="7" c:formatCode="dd/mm/yyyy">
                  <c:v>44449</c:v>
                </c:pt>
                <c:pt idx="8" c:formatCode="dd/mm/yyyy">
                  <c:v>44452</c:v>
                </c:pt>
                <c:pt idx="9" c:formatCode="dd/mm/yyyy">
                  <c:v>44453</c:v>
                </c:pt>
                <c:pt idx="10" c:formatCode="dd/mm/yyyy">
                  <c:v>44454</c:v>
                </c:pt>
                <c:pt idx="11" c:formatCode="dd/mm/yyyy">
                  <c:v>44455</c:v>
                </c:pt>
                <c:pt idx="12" c:formatCode="dd/mm/yyyy">
                  <c:v>44456</c:v>
                </c:pt>
                <c:pt idx="13" c:formatCode="dd/mm/yyyy">
                  <c:v>44459</c:v>
                </c:pt>
                <c:pt idx="14" c:formatCode="dd/mm/yyyy">
                  <c:v>44460</c:v>
                </c:pt>
                <c:pt idx="15" c:formatCode="dd/mm/yyyy">
                  <c:v>44461</c:v>
                </c:pt>
                <c:pt idx="16" c:formatCode="dd/mm/yyyy">
                  <c:v>44462</c:v>
                </c:pt>
                <c:pt idx="17" c:formatCode="dd/mm/yyyy">
                  <c:v>44463</c:v>
                </c:pt>
                <c:pt idx="18" c:formatCode="dd/mm/yyyy">
                  <c:v>44466</c:v>
                </c:pt>
                <c:pt idx="19" c:formatCode="dd/mm/yyyy">
                  <c:v>44467</c:v>
                </c:pt>
                <c:pt idx="20" c:formatCode="dd/mm/yyyy">
                  <c:v>44468</c:v>
                </c:pt>
                <c:pt idx="21" c:formatCode="dd/mm/yyyy">
                  <c:v>44469</c:v>
                </c:pt>
              </c:numCache>
            </c:numRef>
          </c:cat>
          <c:val>
            <c:numRef>
              <c:f>SEPT!$D$4:$D$25</c:f>
              <c:numCache>
                <c:formatCode>General</c:formatCode>
                <c:ptCount val="22"/>
                <c:pt idx="4">
                  <c:v>190</c:v>
                </c:pt>
                <c:pt idx="12">
                  <c:v>775</c:v>
                </c:pt>
                <c:pt idx="13">
                  <c:v>2085</c:v>
                </c:pt>
                <c:pt idx="19">
                  <c:v>650</c:v>
                </c:pt>
              </c:numCache>
            </c:numRef>
          </c:val>
        </c:ser>
        <c:ser>
          <c:idx val="3"/>
          <c:order val="3"/>
          <c:tx>
            <c:strRef>
              <c:f>SEPT!$E$2:$E$3</c:f>
              <c:strCache>
                <c:ptCount val="1"/>
                <c:pt idx="0">
                  <c:v>LOSS MF</c:v>
                </c:pt>
              </c:strCache>
            </c:strRef>
          </c:tx>
          <c:spPr>
            <a:gradFill rotWithShape="1"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SEPT!$A$4:$A$25</c:f>
              <c:numCache>
                <c:formatCode>dd/mm/yyyy</c:formatCode>
                <c:ptCount val="22"/>
                <c:pt idx="0" c:formatCode="dd/mm/yyyy">
                  <c:v>44440</c:v>
                </c:pt>
                <c:pt idx="1" c:formatCode="dd/mm/yyyy">
                  <c:v>44441</c:v>
                </c:pt>
                <c:pt idx="2" c:formatCode="dd/mm/yyyy">
                  <c:v>44442</c:v>
                </c:pt>
                <c:pt idx="3" c:formatCode="dd/mm/yyyy">
                  <c:v>44445</c:v>
                </c:pt>
                <c:pt idx="4" c:formatCode="dd/mm/yyyy">
                  <c:v>44446</c:v>
                </c:pt>
                <c:pt idx="5" c:formatCode="dd/mm/yyyy">
                  <c:v>44447</c:v>
                </c:pt>
                <c:pt idx="6" c:formatCode="dd/mm/yyyy">
                  <c:v>44448</c:v>
                </c:pt>
                <c:pt idx="7" c:formatCode="dd/mm/yyyy">
                  <c:v>44449</c:v>
                </c:pt>
                <c:pt idx="8" c:formatCode="dd/mm/yyyy">
                  <c:v>44452</c:v>
                </c:pt>
                <c:pt idx="9" c:formatCode="dd/mm/yyyy">
                  <c:v>44453</c:v>
                </c:pt>
                <c:pt idx="10" c:formatCode="dd/mm/yyyy">
                  <c:v>44454</c:v>
                </c:pt>
                <c:pt idx="11" c:formatCode="dd/mm/yyyy">
                  <c:v>44455</c:v>
                </c:pt>
                <c:pt idx="12" c:formatCode="dd/mm/yyyy">
                  <c:v>44456</c:v>
                </c:pt>
                <c:pt idx="13" c:formatCode="dd/mm/yyyy">
                  <c:v>44459</c:v>
                </c:pt>
                <c:pt idx="14" c:formatCode="dd/mm/yyyy">
                  <c:v>44460</c:v>
                </c:pt>
                <c:pt idx="15" c:formatCode="dd/mm/yyyy">
                  <c:v>44461</c:v>
                </c:pt>
                <c:pt idx="16" c:formatCode="dd/mm/yyyy">
                  <c:v>44462</c:v>
                </c:pt>
                <c:pt idx="17" c:formatCode="dd/mm/yyyy">
                  <c:v>44463</c:v>
                </c:pt>
                <c:pt idx="18" c:formatCode="dd/mm/yyyy">
                  <c:v>44466</c:v>
                </c:pt>
                <c:pt idx="19" c:formatCode="dd/mm/yyyy">
                  <c:v>44467</c:v>
                </c:pt>
                <c:pt idx="20" c:formatCode="dd/mm/yyyy">
                  <c:v>44468</c:v>
                </c:pt>
                <c:pt idx="21" c:formatCode="dd/mm/yyyy">
                  <c:v>44469</c:v>
                </c:pt>
              </c:numCache>
            </c:numRef>
          </c:cat>
          <c:val>
            <c:numRef>
              <c:f>SEPT!$E$4:$E$25</c:f>
              <c:numCache>
                <c:formatCode>General</c:formatCode>
                <c:ptCount val="22"/>
                <c:pt idx="0">
                  <c:v>208</c:v>
                </c:pt>
                <c:pt idx="4">
                  <c:v>452</c:v>
                </c:pt>
                <c:pt idx="12">
                  <c:v>2022</c:v>
                </c:pt>
                <c:pt idx="13">
                  <c:v>2040</c:v>
                </c:pt>
                <c:pt idx="17">
                  <c:v>870</c:v>
                </c:pt>
                <c:pt idx="18">
                  <c:v>886</c:v>
                </c:pt>
                <c:pt idx="19">
                  <c:v>2738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87443313"/>
        <c:axId val="148372626"/>
      </c:barChart>
      <c:dateAx>
        <c:axId val="48744331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372626"/>
        <c:crosses val="autoZero"/>
        <c:auto val="1"/>
        <c:lblOffset val="100"/>
        <c:baseTimeUnit val="days"/>
      </c:dateAx>
      <c:valAx>
        <c:axId val="148372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4433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INVESTMENT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OCT!$B$2:$B$3</c:f>
              <c:strCache>
                <c:ptCount val="1"/>
                <c:pt idx="0">
                  <c:v>PROFIT Stock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OCT!$A$4:$A$24</c:f>
              <c:numCache>
                <c:formatCode>dd/mm/yyyy</c:formatCode>
                <c:ptCount val="21"/>
                <c:pt idx="0" c:formatCode="dd/mm/yyyy">
                  <c:v>44470</c:v>
                </c:pt>
                <c:pt idx="1" c:formatCode="dd/mm/yyyy">
                  <c:v>44473</c:v>
                </c:pt>
                <c:pt idx="2" c:formatCode="dd/mm/yyyy">
                  <c:v>44474</c:v>
                </c:pt>
                <c:pt idx="3" c:formatCode="dd/mm/yyyy">
                  <c:v>44475</c:v>
                </c:pt>
                <c:pt idx="4" c:formatCode="dd/mm/yyyy">
                  <c:v>44476</c:v>
                </c:pt>
                <c:pt idx="5" c:formatCode="dd/mm/yyyy">
                  <c:v>44477</c:v>
                </c:pt>
                <c:pt idx="6" c:formatCode="dd/mm/yyyy">
                  <c:v>44480</c:v>
                </c:pt>
                <c:pt idx="7" c:formatCode="dd/mm/yyyy">
                  <c:v>44481</c:v>
                </c:pt>
                <c:pt idx="8" c:formatCode="dd/mm/yyyy">
                  <c:v>44482</c:v>
                </c:pt>
                <c:pt idx="9" c:formatCode="dd/mm/yyyy">
                  <c:v>44483</c:v>
                </c:pt>
                <c:pt idx="10" c:formatCode="dd/mm/yyyy">
                  <c:v>44484</c:v>
                </c:pt>
                <c:pt idx="11" c:formatCode="dd/mm/yyyy">
                  <c:v>44487</c:v>
                </c:pt>
                <c:pt idx="12" c:formatCode="dd/mm/yyyy">
                  <c:v>44488</c:v>
                </c:pt>
                <c:pt idx="13" c:formatCode="dd/mm/yyyy">
                  <c:v>44489</c:v>
                </c:pt>
                <c:pt idx="14" c:formatCode="dd/mm/yyyy">
                  <c:v>44490</c:v>
                </c:pt>
                <c:pt idx="15" c:formatCode="dd/mm/yyyy">
                  <c:v>44491</c:v>
                </c:pt>
                <c:pt idx="16" c:formatCode="dd/mm/yyyy">
                  <c:v>44494</c:v>
                </c:pt>
                <c:pt idx="17" c:formatCode="dd/mm/yyyy">
                  <c:v>44495</c:v>
                </c:pt>
                <c:pt idx="18" c:formatCode="dd/mm/yyyy">
                  <c:v>44496</c:v>
                </c:pt>
                <c:pt idx="19" c:formatCode="dd/mm/yyyy">
                  <c:v>44497</c:v>
                </c:pt>
                <c:pt idx="20" c:formatCode="dd/mm/yyyy">
                  <c:v>44498</c:v>
                </c:pt>
              </c:numCache>
            </c:numRef>
          </c:cat>
          <c:val>
            <c:numRef>
              <c:f>OCT!$B$4:$B$24</c:f>
              <c:numCache>
                <c:formatCode>General</c:formatCode>
                <c:ptCount val="21"/>
                <c:pt idx="0">
                  <c:v>714</c:v>
                </c:pt>
                <c:pt idx="1">
                  <c:v>1800</c:v>
                </c:pt>
                <c:pt idx="2">
                  <c:v>1280</c:v>
                </c:pt>
                <c:pt idx="4">
                  <c:v>1872</c:v>
                </c:pt>
                <c:pt idx="5">
                  <c:v>63</c:v>
                </c:pt>
                <c:pt idx="6">
                  <c:v>2269</c:v>
                </c:pt>
                <c:pt idx="7">
                  <c:v>980</c:v>
                </c:pt>
                <c:pt idx="8">
                  <c:v>2917</c:v>
                </c:pt>
                <c:pt idx="9">
                  <c:v>1170</c:v>
                </c:pt>
                <c:pt idx="11">
                  <c:v>1771</c:v>
                </c:pt>
                <c:pt idx="17">
                  <c:v>3059</c:v>
                </c:pt>
                <c:pt idx="18">
                  <c:v>461</c:v>
                </c:pt>
                <c:pt idx="20">
                  <c:v>570</c:v>
                </c:pt>
              </c:numCache>
            </c:numRef>
          </c:val>
        </c:ser>
        <c:ser>
          <c:idx val="1"/>
          <c:order val="1"/>
          <c:tx>
            <c:strRef>
              <c:f>OCT!$C$2:$C$3</c:f>
              <c:strCache>
                <c:ptCount val="1"/>
                <c:pt idx="0">
                  <c:v>PROFIT MF</c:v>
                </c:pt>
              </c:strCache>
            </c:strRef>
          </c:tx>
          <c:spPr>
            <a:blipFill rotWithShape="1">
              <a:blip xmlns:r="http://schemas.openxmlformats.org/officeDocument/2006/relationships" r:embed="rId1"/>
              <a:tile tx="0" ty="0" sx="100000" sy="100000" flip="none" algn="tl"/>
            </a:blip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OCT!$A$4:$A$24</c:f>
              <c:numCache>
                <c:formatCode>dd/mm/yyyy</c:formatCode>
                <c:ptCount val="21"/>
                <c:pt idx="0" c:formatCode="dd/mm/yyyy">
                  <c:v>44470</c:v>
                </c:pt>
                <c:pt idx="1" c:formatCode="dd/mm/yyyy">
                  <c:v>44473</c:v>
                </c:pt>
                <c:pt idx="2" c:formatCode="dd/mm/yyyy">
                  <c:v>44474</c:v>
                </c:pt>
                <c:pt idx="3" c:formatCode="dd/mm/yyyy">
                  <c:v>44475</c:v>
                </c:pt>
                <c:pt idx="4" c:formatCode="dd/mm/yyyy">
                  <c:v>44476</c:v>
                </c:pt>
                <c:pt idx="5" c:formatCode="dd/mm/yyyy">
                  <c:v>44477</c:v>
                </c:pt>
                <c:pt idx="6" c:formatCode="dd/mm/yyyy">
                  <c:v>44480</c:v>
                </c:pt>
                <c:pt idx="7" c:formatCode="dd/mm/yyyy">
                  <c:v>44481</c:v>
                </c:pt>
                <c:pt idx="8" c:formatCode="dd/mm/yyyy">
                  <c:v>44482</c:v>
                </c:pt>
                <c:pt idx="9" c:formatCode="dd/mm/yyyy">
                  <c:v>44483</c:v>
                </c:pt>
                <c:pt idx="10" c:formatCode="dd/mm/yyyy">
                  <c:v>44484</c:v>
                </c:pt>
                <c:pt idx="11" c:formatCode="dd/mm/yyyy">
                  <c:v>44487</c:v>
                </c:pt>
                <c:pt idx="12" c:formatCode="dd/mm/yyyy">
                  <c:v>44488</c:v>
                </c:pt>
                <c:pt idx="13" c:formatCode="dd/mm/yyyy">
                  <c:v>44489</c:v>
                </c:pt>
                <c:pt idx="14" c:formatCode="dd/mm/yyyy">
                  <c:v>44490</c:v>
                </c:pt>
                <c:pt idx="15" c:formatCode="dd/mm/yyyy">
                  <c:v>44491</c:v>
                </c:pt>
                <c:pt idx="16" c:formatCode="dd/mm/yyyy">
                  <c:v>44494</c:v>
                </c:pt>
                <c:pt idx="17" c:formatCode="dd/mm/yyyy">
                  <c:v>44495</c:v>
                </c:pt>
                <c:pt idx="18" c:formatCode="dd/mm/yyyy">
                  <c:v>44496</c:v>
                </c:pt>
                <c:pt idx="19" c:formatCode="dd/mm/yyyy">
                  <c:v>44497</c:v>
                </c:pt>
                <c:pt idx="20" c:formatCode="dd/mm/yyyy">
                  <c:v>44498</c:v>
                </c:pt>
              </c:numCache>
            </c:numRef>
          </c:cat>
          <c:val>
            <c:numRef>
              <c:f>OCT!$C$4:$C$24</c:f>
              <c:numCache>
                <c:formatCode>General</c:formatCode>
                <c:ptCount val="21"/>
                <c:pt idx="0">
                  <c:v>32</c:v>
                </c:pt>
                <c:pt idx="1">
                  <c:v>2901</c:v>
                </c:pt>
                <c:pt idx="4">
                  <c:v>4823</c:v>
                </c:pt>
                <c:pt idx="5">
                  <c:v>1149</c:v>
                </c:pt>
                <c:pt idx="6">
                  <c:v>792</c:v>
                </c:pt>
                <c:pt idx="7">
                  <c:v>353</c:v>
                </c:pt>
                <c:pt idx="8">
                  <c:v>2684</c:v>
                </c:pt>
                <c:pt idx="9">
                  <c:v>3140</c:v>
                </c:pt>
                <c:pt idx="11">
                  <c:v>1948</c:v>
                </c:pt>
                <c:pt idx="17">
                  <c:v>4037</c:v>
                </c:pt>
              </c:numCache>
            </c:numRef>
          </c:val>
        </c:ser>
        <c:ser>
          <c:idx val="2"/>
          <c:order val="2"/>
          <c:tx>
            <c:strRef>
              <c:f>OCT!$D$2:$D$3</c:f>
              <c:strCache>
                <c:ptCount val="1"/>
                <c:pt idx="0">
                  <c:v>LOSS Stock</c:v>
                </c:pt>
              </c:strCache>
            </c:strRef>
          </c:tx>
          <c:spPr>
            <a:gradFill rotWithShape="1">
              <a:gsLst>
                <a:gs pos="0">
                  <a:srgbClr val="E30000"/>
                </a:gs>
                <a:gs pos="100000">
                  <a:srgbClr val="760303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OCT!$A$4:$A$24</c:f>
              <c:numCache>
                <c:formatCode>dd/mm/yyyy</c:formatCode>
                <c:ptCount val="21"/>
                <c:pt idx="0" c:formatCode="dd/mm/yyyy">
                  <c:v>44470</c:v>
                </c:pt>
                <c:pt idx="1" c:formatCode="dd/mm/yyyy">
                  <c:v>44473</c:v>
                </c:pt>
                <c:pt idx="2" c:formatCode="dd/mm/yyyy">
                  <c:v>44474</c:v>
                </c:pt>
                <c:pt idx="3" c:formatCode="dd/mm/yyyy">
                  <c:v>44475</c:v>
                </c:pt>
                <c:pt idx="4" c:formatCode="dd/mm/yyyy">
                  <c:v>44476</c:v>
                </c:pt>
                <c:pt idx="5" c:formatCode="dd/mm/yyyy">
                  <c:v>44477</c:v>
                </c:pt>
                <c:pt idx="6" c:formatCode="dd/mm/yyyy">
                  <c:v>44480</c:v>
                </c:pt>
                <c:pt idx="7" c:formatCode="dd/mm/yyyy">
                  <c:v>44481</c:v>
                </c:pt>
                <c:pt idx="8" c:formatCode="dd/mm/yyyy">
                  <c:v>44482</c:v>
                </c:pt>
                <c:pt idx="9" c:formatCode="dd/mm/yyyy">
                  <c:v>44483</c:v>
                </c:pt>
                <c:pt idx="10" c:formatCode="dd/mm/yyyy">
                  <c:v>44484</c:v>
                </c:pt>
                <c:pt idx="11" c:formatCode="dd/mm/yyyy">
                  <c:v>44487</c:v>
                </c:pt>
                <c:pt idx="12" c:formatCode="dd/mm/yyyy">
                  <c:v>44488</c:v>
                </c:pt>
                <c:pt idx="13" c:formatCode="dd/mm/yyyy">
                  <c:v>44489</c:v>
                </c:pt>
                <c:pt idx="14" c:formatCode="dd/mm/yyyy">
                  <c:v>44490</c:v>
                </c:pt>
                <c:pt idx="15" c:formatCode="dd/mm/yyyy">
                  <c:v>44491</c:v>
                </c:pt>
                <c:pt idx="16" c:formatCode="dd/mm/yyyy">
                  <c:v>44494</c:v>
                </c:pt>
                <c:pt idx="17" c:formatCode="dd/mm/yyyy">
                  <c:v>44495</c:v>
                </c:pt>
                <c:pt idx="18" c:formatCode="dd/mm/yyyy">
                  <c:v>44496</c:v>
                </c:pt>
                <c:pt idx="19" c:formatCode="dd/mm/yyyy">
                  <c:v>44497</c:v>
                </c:pt>
                <c:pt idx="20" c:formatCode="dd/mm/yyyy">
                  <c:v>44498</c:v>
                </c:pt>
              </c:numCache>
            </c:numRef>
          </c:cat>
          <c:val>
            <c:numRef>
              <c:f>OCT!$D$4:$D$24</c:f>
              <c:numCache>
                <c:formatCode>General</c:formatCode>
                <c:ptCount val="21"/>
                <c:pt idx="3">
                  <c:v>450</c:v>
                </c:pt>
                <c:pt idx="12">
                  <c:v>3050</c:v>
                </c:pt>
                <c:pt idx="13">
                  <c:v>2841</c:v>
                </c:pt>
                <c:pt idx="14">
                  <c:v>1700</c:v>
                </c:pt>
                <c:pt idx="15">
                  <c:v>300</c:v>
                </c:pt>
                <c:pt idx="19">
                  <c:v>2458</c:v>
                </c:pt>
              </c:numCache>
            </c:numRef>
          </c:val>
        </c:ser>
        <c:ser>
          <c:idx val="3"/>
          <c:order val="3"/>
          <c:tx>
            <c:strRef>
              <c:f>OCT!$E$2:$E$3</c:f>
              <c:strCache>
                <c:ptCount val="1"/>
                <c:pt idx="0">
                  <c:v>LOSS MF</c:v>
                </c:pt>
              </c:strCache>
            </c:strRef>
          </c:tx>
          <c:spPr>
            <a:gradFill rotWithShape="1"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OCT!$A$4:$A$24</c:f>
              <c:numCache>
                <c:formatCode>dd/mm/yyyy</c:formatCode>
                <c:ptCount val="21"/>
                <c:pt idx="0" c:formatCode="dd/mm/yyyy">
                  <c:v>44470</c:v>
                </c:pt>
                <c:pt idx="1" c:formatCode="dd/mm/yyyy">
                  <c:v>44473</c:v>
                </c:pt>
                <c:pt idx="2" c:formatCode="dd/mm/yyyy">
                  <c:v>44474</c:v>
                </c:pt>
                <c:pt idx="3" c:formatCode="dd/mm/yyyy">
                  <c:v>44475</c:v>
                </c:pt>
                <c:pt idx="4" c:formatCode="dd/mm/yyyy">
                  <c:v>44476</c:v>
                </c:pt>
                <c:pt idx="5" c:formatCode="dd/mm/yyyy">
                  <c:v>44477</c:v>
                </c:pt>
                <c:pt idx="6" c:formatCode="dd/mm/yyyy">
                  <c:v>44480</c:v>
                </c:pt>
                <c:pt idx="7" c:formatCode="dd/mm/yyyy">
                  <c:v>44481</c:v>
                </c:pt>
                <c:pt idx="8" c:formatCode="dd/mm/yyyy">
                  <c:v>44482</c:v>
                </c:pt>
                <c:pt idx="9" c:formatCode="dd/mm/yyyy">
                  <c:v>44483</c:v>
                </c:pt>
                <c:pt idx="10" c:formatCode="dd/mm/yyyy">
                  <c:v>44484</c:v>
                </c:pt>
                <c:pt idx="11" c:formatCode="dd/mm/yyyy">
                  <c:v>44487</c:v>
                </c:pt>
                <c:pt idx="12" c:formatCode="dd/mm/yyyy">
                  <c:v>44488</c:v>
                </c:pt>
                <c:pt idx="13" c:formatCode="dd/mm/yyyy">
                  <c:v>44489</c:v>
                </c:pt>
                <c:pt idx="14" c:formatCode="dd/mm/yyyy">
                  <c:v>44490</c:v>
                </c:pt>
                <c:pt idx="15" c:formatCode="dd/mm/yyyy">
                  <c:v>44491</c:v>
                </c:pt>
                <c:pt idx="16" c:formatCode="dd/mm/yyyy">
                  <c:v>44494</c:v>
                </c:pt>
                <c:pt idx="17" c:formatCode="dd/mm/yyyy">
                  <c:v>44495</c:v>
                </c:pt>
                <c:pt idx="18" c:formatCode="dd/mm/yyyy">
                  <c:v>44496</c:v>
                </c:pt>
                <c:pt idx="19" c:formatCode="dd/mm/yyyy">
                  <c:v>44497</c:v>
                </c:pt>
                <c:pt idx="20" c:formatCode="dd/mm/yyyy">
                  <c:v>44498</c:v>
                </c:pt>
              </c:numCache>
            </c:numRef>
          </c:cat>
          <c:val>
            <c:numRef>
              <c:f>OCT!$E$4:$E$24</c:f>
              <c:numCache>
                <c:formatCode>General</c:formatCode>
                <c:ptCount val="21"/>
                <c:pt idx="3">
                  <c:v>2656</c:v>
                </c:pt>
                <c:pt idx="12">
                  <c:v>1797</c:v>
                </c:pt>
                <c:pt idx="13">
                  <c:v>4404</c:v>
                </c:pt>
                <c:pt idx="14">
                  <c:v>1689</c:v>
                </c:pt>
                <c:pt idx="15">
                  <c:v>1924</c:v>
                </c:pt>
                <c:pt idx="16">
                  <c:v>2130</c:v>
                </c:pt>
                <c:pt idx="18">
                  <c:v>0</c:v>
                </c:pt>
                <c:pt idx="19">
                  <c:v>4937</c:v>
                </c:pt>
                <c:pt idx="20">
                  <c:v>729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73712030"/>
        <c:axId val="383962036"/>
      </c:barChart>
      <c:dateAx>
        <c:axId val="27371203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962036"/>
        <c:crosses val="autoZero"/>
        <c:auto val="1"/>
        <c:lblOffset val="100"/>
        <c:baseTimeUnit val="days"/>
      </c:dateAx>
      <c:valAx>
        <c:axId val="3839620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712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dk1"/>
                </a:solidFill>
                <a:latin typeface="+mn-lt"/>
                <a:ea typeface="+mn-ea"/>
                <a:cs typeface="+mn-cs"/>
              </a:rPr>
              <a:t>INVESTMENT</a:t>
            </a:r>
            <a:endParaRPr>
              <a:solidFill>
                <a:schemeClr val="dk1"/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JULY!$N$3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JULY!$N$4:$N$15</c:f>
              <c:numCache>
                <c:formatCode>General</c:formatCode>
                <c:ptCount val="12"/>
                <c:pt idx="0">
                  <c:v>2500</c:v>
                </c:pt>
                <c:pt idx="1">
                  <c:v>5000</c:v>
                </c:pt>
                <c:pt idx="2">
                  <c:v>0</c:v>
                </c:pt>
                <c:pt idx="3">
                  <c:v>2000</c:v>
                </c:pt>
                <c:pt idx="4">
                  <c:v>5000</c:v>
                </c:pt>
                <c:pt idx="5">
                  <c:v>1000</c:v>
                </c:pt>
                <c:pt idx="6">
                  <c:v>3000</c:v>
                </c:pt>
                <c:pt idx="7">
                  <c:v>4000</c:v>
                </c:pt>
                <c:pt idx="8">
                  <c:v>3000</c:v>
                </c:pt>
                <c:pt idx="9">
                  <c:v>5000</c:v>
                </c:pt>
                <c:pt idx="10">
                  <c:v>14000</c:v>
                </c:pt>
                <c:pt idx="11">
                  <c:v>9000</c:v>
                </c:pt>
              </c:numCache>
            </c:numRef>
          </c:val>
        </c:ser>
        <c:ser>
          <c:idx val="1"/>
          <c:order val="1"/>
          <c:tx>
            <c:strRef>
              <c:f>JULY!$O$3</c:f>
              <c:strCache>
                <c:ptCount val="1"/>
                <c:pt idx="0">
                  <c:v>MF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JULY!$O$4:$O$15</c:f>
              <c:numCache>
                <c:formatCode>General</c:formatCode>
                <c:ptCount val="12"/>
                <c:pt idx="0">
                  <c:v>10100</c:v>
                </c:pt>
                <c:pt idx="1">
                  <c:v>15000</c:v>
                </c:pt>
                <c:pt idx="2">
                  <c:v>0</c:v>
                </c:pt>
                <c:pt idx="3">
                  <c:v>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0</c:v>
                </c:pt>
                <c:pt idx="8">
                  <c:v>20000</c:v>
                </c:pt>
                <c:pt idx="9">
                  <c:v>27000</c:v>
                </c:pt>
                <c:pt idx="10">
                  <c:v>5000</c:v>
                </c:pt>
                <c:pt idx="11">
                  <c:v>500</c:v>
                </c:pt>
              </c:numCache>
            </c:numRef>
          </c:val>
        </c:ser>
        <c:ser>
          <c:idx val="2"/>
          <c:order val="2"/>
          <c:tx>
            <c:strRef>
              <c:f>JULY!$Q$3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JULY!$Q$4:$Q$15</c:f>
              <c:numCache>
                <c:formatCode>General</c:formatCode>
                <c:ptCount val="12"/>
                <c:pt idx="0">
                  <c:v>21010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390604"/>
        <c:axId val="235150928"/>
      </c:barChart>
      <c:catAx>
        <c:axId val="1813906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235150928"/>
        <c:crosses val="autoZero"/>
        <c:auto val="1"/>
        <c:lblAlgn val="ctr"/>
        <c:lblOffset val="100"/>
        <c:noMultiLvlLbl val="0"/>
      </c:catAx>
      <c:valAx>
        <c:axId val="23515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  <c:crossAx val="1813906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  <a:sp3d>
      <a:extrusionClr>
        <a:srgbClr val="FFFFFF"/>
      </a:extrusionClr>
      <a:contourClr>
        <a:srgbClr val="FFFFFF"/>
      </a:contourClr>
    </a:sp3d>
  </c:spPr>
  <c:txPr>
    <a:bodyPr/>
    <a:lstStyle/>
    <a:p>
      <a:pPr>
        <a:defRPr lang="en-US">
          <a:solidFill>
            <a:schemeClr val="dk1"/>
          </a:solidFill>
          <a:latin typeface="+mn-lt"/>
          <a:ea typeface="+mn-ea"/>
          <a:cs typeface="+mn-cs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69215</xdr:colOff>
      <xdr:row>31</xdr:row>
      <xdr:rowOff>26035</xdr:rowOff>
    </xdr:from>
    <xdr:to>
      <xdr:col>9</xdr:col>
      <xdr:colOff>358140</xdr:colOff>
      <xdr:row>47</xdr:row>
      <xdr:rowOff>102870</xdr:rowOff>
    </xdr:to>
    <xdr:graphicFrame>
      <xdr:nvGraphicFramePr>
        <xdr:cNvPr id="3" name="Chart 2"/>
        <xdr:cNvGraphicFramePr/>
      </xdr:nvGraphicFramePr>
      <xdr:xfrm>
        <a:off x="69215" y="5593080"/>
        <a:ext cx="7908925" cy="2921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741680</xdr:colOff>
      <xdr:row>31</xdr:row>
      <xdr:rowOff>31750</xdr:rowOff>
    </xdr:from>
    <xdr:to>
      <xdr:col>14</xdr:col>
      <xdr:colOff>620395</xdr:colOff>
      <xdr:row>47</xdr:row>
      <xdr:rowOff>67310</xdr:rowOff>
    </xdr:to>
    <xdr:graphicFrame>
      <xdr:nvGraphicFramePr>
        <xdr:cNvPr id="4" name="Chart 3"/>
        <xdr:cNvGraphicFramePr/>
      </xdr:nvGraphicFramePr>
      <xdr:xfrm>
        <a:off x="8361680" y="5598795"/>
        <a:ext cx="3724275" cy="288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681355</xdr:colOff>
      <xdr:row>1</xdr:row>
      <xdr:rowOff>163195</xdr:rowOff>
    </xdr:from>
    <xdr:to>
      <xdr:col>17</xdr:col>
      <xdr:colOff>132715</xdr:colOff>
      <xdr:row>16</xdr:row>
      <xdr:rowOff>61595</xdr:rowOff>
    </xdr:to>
    <xdr:graphicFrame>
      <xdr:nvGraphicFramePr>
        <xdr:cNvPr id="3" name="Chart 2"/>
        <xdr:cNvGraphicFramePr/>
      </xdr:nvGraphicFramePr>
      <xdr:xfrm>
        <a:off x="9032875" y="340995"/>
        <a:ext cx="457200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185420</xdr:colOff>
      <xdr:row>32</xdr:row>
      <xdr:rowOff>79375</xdr:rowOff>
    </xdr:from>
    <xdr:to>
      <xdr:col>12</xdr:col>
      <xdr:colOff>659130</xdr:colOff>
      <xdr:row>50</xdr:row>
      <xdr:rowOff>47625</xdr:rowOff>
    </xdr:to>
    <xdr:graphicFrame>
      <xdr:nvGraphicFramePr>
        <xdr:cNvPr id="5" name="Chart 4"/>
        <xdr:cNvGraphicFramePr/>
      </xdr:nvGraphicFramePr>
      <xdr:xfrm>
        <a:off x="185420" y="5768975"/>
        <a:ext cx="10288270" cy="3168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619125</xdr:colOff>
      <xdr:row>2</xdr:row>
      <xdr:rowOff>36195</xdr:rowOff>
    </xdr:from>
    <xdr:to>
      <xdr:col>17</xdr:col>
      <xdr:colOff>70485</xdr:colOff>
      <xdr:row>17</xdr:row>
      <xdr:rowOff>112395</xdr:rowOff>
    </xdr:to>
    <xdr:graphicFrame>
      <xdr:nvGraphicFramePr>
        <xdr:cNvPr id="3" name="Chart 2"/>
        <xdr:cNvGraphicFramePr/>
      </xdr:nvGraphicFramePr>
      <xdr:xfrm>
        <a:off x="8970645" y="39179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144145</xdr:colOff>
      <xdr:row>32</xdr:row>
      <xdr:rowOff>141605</xdr:rowOff>
    </xdr:from>
    <xdr:to>
      <xdr:col>11</xdr:col>
      <xdr:colOff>714375</xdr:colOff>
      <xdr:row>52</xdr:row>
      <xdr:rowOff>144780</xdr:rowOff>
    </xdr:to>
    <xdr:graphicFrame>
      <xdr:nvGraphicFramePr>
        <xdr:cNvPr id="6" name="Chart 5"/>
        <xdr:cNvGraphicFramePr/>
      </xdr:nvGraphicFramePr>
      <xdr:xfrm>
        <a:off x="144145" y="5831205"/>
        <a:ext cx="9653270" cy="3559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598170</xdr:colOff>
      <xdr:row>2</xdr:row>
      <xdr:rowOff>15240</xdr:rowOff>
    </xdr:from>
    <xdr:to>
      <xdr:col>17</xdr:col>
      <xdr:colOff>49530</xdr:colOff>
      <xdr:row>17</xdr:row>
      <xdr:rowOff>91440</xdr:rowOff>
    </xdr:to>
    <xdr:graphicFrame>
      <xdr:nvGraphicFramePr>
        <xdr:cNvPr id="3" name="Chart 2"/>
        <xdr:cNvGraphicFramePr/>
      </xdr:nvGraphicFramePr>
      <xdr:xfrm>
        <a:off x="9071610" y="370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255270</xdr:colOff>
      <xdr:row>32</xdr:row>
      <xdr:rowOff>153035</xdr:rowOff>
    </xdr:from>
    <xdr:to>
      <xdr:col>9</xdr:col>
      <xdr:colOff>714375</xdr:colOff>
      <xdr:row>52</xdr:row>
      <xdr:rowOff>7620</xdr:rowOff>
    </xdr:to>
    <xdr:graphicFrame>
      <xdr:nvGraphicFramePr>
        <xdr:cNvPr id="4" name="Chart 3"/>
        <xdr:cNvGraphicFramePr/>
      </xdr:nvGraphicFramePr>
      <xdr:xfrm>
        <a:off x="255270" y="5842635"/>
        <a:ext cx="8079105" cy="3410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651510</xdr:colOff>
      <xdr:row>2</xdr:row>
      <xdr:rowOff>15240</xdr:rowOff>
    </xdr:from>
    <xdr:to>
      <xdr:col>17</xdr:col>
      <xdr:colOff>102870</xdr:colOff>
      <xdr:row>17</xdr:row>
      <xdr:rowOff>91440</xdr:rowOff>
    </xdr:to>
    <xdr:graphicFrame>
      <xdr:nvGraphicFramePr>
        <xdr:cNvPr id="3" name="Chart 2"/>
        <xdr:cNvGraphicFramePr/>
      </xdr:nvGraphicFramePr>
      <xdr:xfrm>
        <a:off x="9003030" y="370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617855</xdr:colOff>
      <xdr:row>2</xdr:row>
      <xdr:rowOff>12700</xdr:rowOff>
    </xdr:from>
    <xdr:to>
      <xdr:col>17</xdr:col>
      <xdr:colOff>69215</xdr:colOff>
      <xdr:row>17</xdr:row>
      <xdr:rowOff>88900</xdr:rowOff>
    </xdr:to>
    <xdr:graphicFrame>
      <xdr:nvGraphicFramePr>
        <xdr:cNvPr id="3" name="Chart 2"/>
        <xdr:cNvGraphicFramePr/>
      </xdr:nvGraphicFramePr>
      <xdr:xfrm>
        <a:off x="8969375" y="368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209550</xdr:colOff>
      <xdr:row>18</xdr:row>
      <xdr:rowOff>68580</xdr:rowOff>
    </xdr:from>
    <xdr:to>
      <xdr:col>19</xdr:col>
      <xdr:colOff>321310</xdr:colOff>
      <xdr:row>41</xdr:row>
      <xdr:rowOff>6985</xdr:rowOff>
    </xdr:to>
    <xdr:graphicFrame>
      <xdr:nvGraphicFramePr>
        <xdr:cNvPr id="2" name="Chart 1"/>
        <xdr:cNvGraphicFramePr/>
      </xdr:nvGraphicFramePr>
      <xdr:xfrm>
        <a:off x="8561070" y="3268980"/>
        <a:ext cx="6695440" cy="4027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219075</xdr:colOff>
      <xdr:row>1</xdr:row>
      <xdr:rowOff>20320</xdr:rowOff>
    </xdr:from>
    <xdr:to>
      <xdr:col>10</xdr:col>
      <xdr:colOff>401955</xdr:colOff>
      <xdr:row>12</xdr:row>
      <xdr:rowOff>172720</xdr:rowOff>
    </xdr:to>
    <xdr:graphicFrame>
      <xdr:nvGraphicFramePr>
        <xdr:cNvPr id="2" name="Chart 1"/>
        <xdr:cNvGraphicFramePr/>
      </xdr:nvGraphicFramePr>
      <xdr:xfrm>
        <a:off x="3734435" y="198120"/>
        <a:ext cx="4572000" cy="256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5"/>
  <sheetViews>
    <sheetView topLeftCell="A6" workbookViewId="0">
      <selection activeCell="K27" sqref="K27"/>
    </sheetView>
  </sheetViews>
  <sheetFormatPr defaultColWidth="9" defaultRowHeight="14"/>
  <cols>
    <col min="1" max="1" width="10.6875"/>
    <col min="6" max="6" width="17.375" customWidth="1"/>
    <col min="7" max="7" width="11.6875" customWidth="1"/>
    <col min="10" max="10" width="11.3125" customWidth="1"/>
  </cols>
  <sheetData>
    <row r="1" ht="18.35" spans="4:14">
      <c r="D1" s="1" t="s">
        <v>0</v>
      </c>
      <c r="E1" s="18"/>
      <c r="F1" s="19"/>
      <c r="M1" s="49">
        <v>2021</v>
      </c>
      <c r="N1" s="50"/>
    </row>
    <row r="2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spans="1:20">
      <c r="A4" s="79">
        <v>44378</v>
      </c>
      <c r="B4" s="8"/>
      <c r="C4" s="8"/>
      <c r="D4" s="8"/>
      <c r="E4" s="8"/>
      <c r="F4" s="25">
        <f>SUM(B4:C4)</f>
        <v>0</v>
      </c>
      <c r="G4" s="26">
        <f>SUM(D4:E4)</f>
        <v>0</v>
      </c>
      <c r="H4" s="27"/>
      <c r="I4" s="27"/>
      <c r="J4" s="8"/>
      <c r="K4" s="41" t="s">
        <v>20</v>
      </c>
      <c r="L4" s="42"/>
      <c r="M4" s="42"/>
      <c r="N4" s="42">
        <v>2500</v>
      </c>
      <c r="O4" s="42">
        <v>10100</v>
      </c>
      <c r="P4" s="57"/>
      <c r="Q4" s="67">
        <v>21010</v>
      </c>
      <c r="R4" s="64">
        <v>2017</v>
      </c>
      <c r="S4" s="65"/>
      <c r="T4" s="66"/>
    </row>
    <row r="5" spans="1:20">
      <c r="A5" s="79">
        <v>44379</v>
      </c>
      <c r="B5" s="8"/>
      <c r="C5" s="8"/>
      <c r="D5" s="8"/>
      <c r="E5" s="8"/>
      <c r="F5" s="25">
        <f t="shared" ref="F5:F26" si="0">SUM(B5:C5)</f>
        <v>0</v>
      </c>
      <c r="G5" s="26">
        <f t="shared" ref="G5:G26" si="1">SUM(D5:E5)</f>
        <v>0</v>
      </c>
      <c r="H5" s="27"/>
      <c r="I5" s="27"/>
      <c r="J5" s="8"/>
      <c r="K5" s="41" t="s">
        <v>21</v>
      </c>
      <c r="L5" s="42"/>
      <c r="M5" s="42"/>
      <c r="N5" s="42">
        <v>5000</v>
      </c>
      <c r="O5" s="42">
        <v>15000</v>
      </c>
      <c r="P5" s="57"/>
      <c r="Q5" s="67"/>
      <c r="R5" s="64">
        <v>2018</v>
      </c>
      <c r="S5" s="65"/>
      <c r="T5" s="66"/>
    </row>
    <row r="6" spans="1:20">
      <c r="A6" s="79">
        <v>44382</v>
      </c>
      <c r="B6" s="8">
        <v>592</v>
      </c>
      <c r="C6" s="8">
        <v>1322</v>
      </c>
      <c r="D6" s="8"/>
      <c r="E6" s="8"/>
      <c r="F6" s="25">
        <f t="shared" si="0"/>
        <v>1914</v>
      </c>
      <c r="G6" s="26">
        <f t="shared" si="1"/>
        <v>0</v>
      </c>
      <c r="H6" s="28">
        <v>69760</v>
      </c>
      <c r="I6" s="28">
        <v>302079</v>
      </c>
      <c r="J6" s="8"/>
      <c r="K6" s="41" t="s">
        <v>22</v>
      </c>
      <c r="L6" s="42"/>
      <c r="M6" s="42"/>
      <c r="N6" s="42">
        <v>0</v>
      </c>
      <c r="O6" s="42">
        <v>0</v>
      </c>
      <c r="P6" s="57"/>
      <c r="Q6" s="67"/>
      <c r="R6" s="64">
        <v>2019</v>
      </c>
      <c r="S6" s="65"/>
      <c r="T6" s="66"/>
    </row>
    <row r="7" spans="1:20">
      <c r="A7" s="79">
        <v>44383</v>
      </c>
      <c r="B7" s="8"/>
      <c r="C7" s="8"/>
      <c r="D7" s="8">
        <v>820</v>
      </c>
      <c r="E7" s="8">
        <v>900</v>
      </c>
      <c r="F7" s="25">
        <f t="shared" si="0"/>
        <v>0</v>
      </c>
      <c r="G7" s="26">
        <f t="shared" si="1"/>
        <v>1720</v>
      </c>
      <c r="H7" s="27"/>
      <c r="I7" s="27"/>
      <c r="J7" s="8"/>
      <c r="K7" s="41" t="s">
        <v>23</v>
      </c>
      <c r="L7" s="42"/>
      <c r="M7" s="42"/>
      <c r="N7" s="42">
        <v>2000</v>
      </c>
      <c r="O7" s="42">
        <v>0</v>
      </c>
      <c r="P7" s="57"/>
      <c r="Q7" s="67"/>
      <c r="R7" s="64">
        <v>2020</v>
      </c>
      <c r="S7" s="65"/>
      <c r="T7" s="66"/>
    </row>
    <row r="8" spans="1:20">
      <c r="A8" s="79">
        <v>44384</v>
      </c>
      <c r="B8" s="8">
        <v>400</v>
      </c>
      <c r="C8" s="8">
        <v>1325</v>
      </c>
      <c r="D8" s="8"/>
      <c r="E8" s="8"/>
      <c r="F8" s="25">
        <f t="shared" si="0"/>
        <v>1725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>
        <v>5000</v>
      </c>
      <c r="O8" s="42">
        <v>10000</v>
      </c>
      <c r="P8" s="57"/>
      <c r="Q8" s="67"/>
      <c r="R8" s="64">
        <v>2021</v>
      </c>
      <c r="S8" s="65"/>
      <c r="T8" s="66"/>
    </row>
    <row r="9" spans="1:20">
      <c r="A9" s="79">
        <v>44385</v>
      </c>
      <c r="B9" s="8"/>
      <c r="C9" s="8"/>
      <c r="D9" s="8">
        <v>387</v>
      </c>
      <c r="E9" s="8">
        <v>1426</v>
      </c>
      <c r="F9" s="25">
        <f t="shared" si="0"/>
        <v>0</v>
      </c>
      <c r="G9" s="26">
        <f t="shared" si="1"/>
        <v>1813</v>
      </c>
      <c r="H9" s="27"/>
      <c r="I9" s="27"/>
      <c r="J9" s="8"/>
      <c r="K9" s="41" t="s">
        <v>25</v>
      </c>
      <c r="L9" s="42"/>
      <c r="M9" s="42"/>
      <c r="N9" s="42">
        <v>1000</v>
      </c>
      <c r="O9" s="42">
        <v>10000</v>
      </c>
      <c r="P9" s="57"/>
      <c r="Q9" s="67"/>
      <c r="R9" s="64">
        <v>2022</v>
      </c>
      <c r="S9" s="65"/>
      <c r="T9" s="66"/>
    </row>
    <row r="10" spans="1:20">
      <c r="A10" s="79">
        <v>44386</v>
      </c>
      <c r="B10" s="8">
        <v>1087</v>
      </c>
      <c r="C10" s="8">
        <v>559</v>
      </c>
      <c r="D10" s="8"/>
      <c r="E10" s="8"/>
      <c r="F10" s="25">
        <f t="shared" si="0"/>
        <v>1646</v>
      </c>
      <c r="G10" s="26">
        <f t="shared" si="1"/>
        <v>0</v>
      </c>
      <c r="H10" s="27"/>
      <c r="I10" s="28">
        <v>311172</v>
      </c>
      <c r="J10" s="8"/>
      <c r="K10" s="41" t="s">
        <v>26</v>
      </c>
      <c r="L10" s="42"/>
      <c r="M10" s="42"/>
      <c r="N10" s="42">
        <v>3000</v>
      </c>
      <c r="O10" s="42">
        <v>10000</v>
      </c>
      <c r="P10" s="57"/>
      <c r="Q10" s="67"/>
      <c r="R10" s="64">
        <v>2023</v>
      </c>
      <c r="S10" s="65"/>
      <c r="T10" s="66"/>
    </row>
    <row r="11" spans="1:20">
      <c r="A11" s="79">
        <v>44389</v>
      </c>
      <c r="B11" s="8">
        <v>744</v>
      </c>
      <c r="C11" s="8">
        <v>1528</v>
      </c>
      <c r="D11" s="8"/>
      <c r="E11" s="8"/>
      <c r="F11" s="25">
        <f t="shared" si="0"/>
        <v>2272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>
        <v>4000</v>
      </c>
      <c r="O11" s="42">
        <v>0</v>
      </c>
      <c r="P11" s="57"/>
      <c r="Q11" s="67"/>
      <c r="R11" s="64">
        <v>2024</v>
      </c>
      <c r="S11" s="65"/>
      <c r="T11" s="66"/>
    </row>
    <row r="12" spans="1:20">
      <c r="A12" s="79">
        <v>44390</v>
      </c>
      <c r="B12" s="8">
        <v>911</v>
      </c>
      <c r="C12" s="8">
        <v>1883</v>
      </c>
      <c r="D12" s="8"/>
      <c r="E12" s="8"/>
      <c r="F12" s="25">
        <f t="shared" si="0"/>
        <v>2794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>
        <v>3000</v>
      </c>
      <c r="O12" s="42">
        <v>20000</v>
      </c>
      <c r="P12" s="57"/>
      <c r="Q12" s="67"/>
      <c r="R12" s="64">
        <v>2025</v>
      </c>
      <c r="S12" s="65"/>
      <c r="T12" s="66"/>
    </row>
    <row r="13" spans="1:20">
      <c r="A13" s="79">
        <v>44391</v>
      </c>
      <c r="B13" s="8"/>
      <c r="C13" s="8">
        <v>949</v>
      </c>
      <c r="D13" s="8">
        <v>54</v>
      </c>
      <c r="E13" s="8"/>
      <c r="F13" s="25">
        <f t="shared" si="0"/>
        <v>949</v>
      </c>
      <c r="G13" s="26">
        <f t="shared" si="1"/>
        <v>54</v>
      </c>
      <c r="H13" s="27"/>
      <c r="I13" s="27"/>
      <c r="J13" s="8"/>
      <c r="K13" s="41" t="s">
        <v>29</v>
      </c>
      <c r="L13" s="42"/>
      <c r="M13" s="42"/>
      <c r="N13" s="42">
        <v>5000</v>
      </c>
      <c r="O13" s="42">
        <v>27000</v>
      </c>
      <c r="P13" s="57">
        <v>5000</v>
      </c>
      <c r="Q13" s="67"/>
      <c r="R13" s="64">
        <v>2026</v>
      </c>
      <c r="S13" s="65"/>
      <c r="T13" s="66"/>
    </row>
    <row r="14" spans="1:20">
      <c r="A14" s="79">
        <v>44392</v>
      </c>
      <c r="B14" s="8">
        <v>512</v>
      </c>
      <c r="C14" s="8">
        <v>143</v>
      </c>
      <c r="D14" s="8"/>
      <c r="E14" s="8"/>
      <c r="F14" s="25">
        <f t="shared" si="0"/>
        <v>655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>
        <v>14000</v>
      </c>
      <c r="O14" s="42">
        <v>5000</v>
      </c>
      <c r="P14" s="57"/>
      <c r="Q14" s="67"/>
      <c r="R14" s="64">
        <v>2027</v>
      </c>
      <c r="S14" s="65"/>
      <c r="T14" s="66"/>
    </row>
    <row r="15" spans="1:20">
      <c r="A15" s="79">
        <v>44393</v>
      </c>
      <c r="B15" s="8">
        <v>103</v>
      </c>
      <c r="C15" s="8">
        <v>434</v>
      </c>
      <c r="D15" s="8"/>
      <c r="E15" s="8"/>
      <c r="F15" s="25">
        <f t="shared" si="0"/>
        <v>537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>
        <v>9000</v>
      </c>
      <c r="O15" s="44">
        <v>500</v>
      </c>
      <c r="P15" s="58"/>
      <c r="Q15" s="68"/>
      <c r="R15" s="64">
        <v>2028</v>
      </c>
      <c r="S15" s="65"/>
      <c r="T15" s="66"/>
    </row>
    <row r="16" spans="1:20">
      <c r="A16" s="79">
        <v>44396</v>
      </c>
      <c r="B16" s="8"/>
      <c r="C16" s="8"/>
      <c r="D16" s="8">
        <v>238</v>
      </c>
      <c r="E16" s="8">
        <v>1107</v>
      </c>
      <c r="F16" s="25">
        <f t="shared" si="0"/>
        <v>0</v>
      </c>
      <c r="G16" s="26">
        <f t="shared" si="1"/>
        <v>1345</v>
      </c>
      <c r="H16" s="27"/>
      <c r="I16" s="27"/>
      <c r="J16" s="8"/>
      <c r="K16" s="45" t="s">
        <v>32</v>
      </c>
      <c r="L16" s="46" t="s">
        <v>33</v>
      </c>
      <c r="M16" s="46"/>
      <c r="N16" s="46">
        <f>SUM(N4:N15)</f>
        <v>53500</v>
      </c>
      <c r="O16" s="46">
        <f>SUM(O4:O15)</f>
        <v>107600</v>
      </c>
      <c r="P16" s="46"/>
      <c r="Q16" s="46">
        <f>SUM(Q4:Q15)</f>
        <v>21010</v>
      </c>
      <c r="R16" s="69" t="s">
        <v>34</v>
      </c>
      <c r="S16" s="70">
        <f>SUM(S3:T15)</f>
        <v>0</v>
      </c>
      <c r="T16" s="70"/>
    </row>
    <row r="17" spans="1:17">
      <c r="A17" s="79">
        <v>44397</v>
      </c>
      <c r="B17" s="8"/>
      <c r="C17" s="8"/>
      <c r="D17" s="8">
        <v>1976</v>
      </c>
      <c r="E17" s="8">
        <v>2180</v>
      </c>
      <c r="F17" s="25">
        <f t="shared" si="0"/>
        <v>0</v>
      </c>
      <c r="G17" s="26">
        <f t="shared" si="1"/>
        <v>4156</v>
      </c>
      <c r="H17" s="27"/>
      <c r="I17" s="27"/>
      <c r="J17" s="8"/>
      <c r="L17" s="47" t="s">
        <v>35</v>
      </c>
      <c r="M17" s="47"/>
      <c r="N17" s="47">
        <f>SUM(N16:Q16)</f>
        <v>182110</v>
      </c>
      <c r="O17" s="47"/>
      <c r="P17" s="47"/>
      <c r="Q17" s="47"/>
    </row>
    <row r="18" spans="1:10">
      <c r="A18" s="112">
        <v>44398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 t="s">
        <v>36</v>
      </c>
    </row>
    <row r="19" spans="1:10">
      <c r="A19" s="79">
        <v>44399</v>
      </c>
      <c r="B19" s="8">
        <v>1380</v>
      </c>
      <c r="C19" s="8">
        <v>3371</v>
      </c>
      <c r="D19" s="8"/>
      <c r="E19" s="8"/>
      <c r="F19" s="25">
        <f t="shared" si="0"/>
        <v>4751</v>
      </c>
      <c r="G19" s="26">
        <f t="shared" si="1"/>
        <v>0</v>
      </c>
      <c r="H19" s="27"/>
      <c r="I19" s="27"/>
      <c r="J19" s="8"/>
    </row>
    <row r="20" spans="1:10">
      <c r="A20" s="79">
        <v>44400</v>
      </c>
      <c r="B20" s="8"/>
      <c r="C20" s="8">
        <v>997</v>
      </c>
      <c r="D20" s="8">
        <v>444</v>
      </c>
      <c r="E20" s="8"/>
      <c r="F20" s="25">
        <f t="shared" si="0"/>
        <v>997</v>
      </c>
      <c r="G20" s="26">
        <f t="shared" si="1"/>
        <v>444</v>
      </c>
      <c r="H20" s="27"/>
      <c r="I20" s="27"/>
      <c r="J20" s="8"/>
    </row>
    <row r="21" spans="1:10">
      <c r="A21" s="79">
        <v>44403</v>
      </c>
      <c r="B21" s="8">
        <v>670</v>
      </c>
      <c r="C21" s="8">
        <v>865</v>
      </c>
      <c r="D21" s="8"/>
      <c r="E21" s="8"/>
      <c r="F21" s="25">
        <f t="shared" si="0"/>
        <v>1535</v>
      </c>
      <c r="G21" s="26">
        <f t="shared" si="1"/>
        <v>0</v>
      </c>
      <c r="H21" s="27"/>
      <c r="I21" s="27"/>
      <c r="J21" s="8"/>
    </row>
    <row r="22" spans="1:10">
      <c r="A22" s="79">
        <v>44404</v>
      </c>
      <c r="B22" s="8">
        <v>11</v>
      </c>
      <c r="C22" s="8"/>
      <c r="D22" s="8"/>
      <c r="E22" s="8">
        <v>2926</v>
      </c>
      <c r="F22" s="25">
        <f t="shared" si="0"/>
        <v>11</v>
      </c>
      <c r="G22" s="26">
        <f t="shared" si="1"/>
        <v>2926</v>
      </c>
      <c r="H22" s="27"/>
      <c r="I22" s="27"/>
      <c r="J22" s="8"/>
    </row>
    <row r="23" spans="1:10">
      <c r="A23" s="79">
        <v>44405</v>
      </c>
      <c r="B23" s="8"/>
      <c r="C23" s="8"/>
      <c r="D23" s="8">
        <v>148</v>
      </c>
      <c r="E23" s="8">
        <v>829</v>
      </c>
      <c r="F23" s="25">
        <f t="shared" si="0"/>
        <v>0</v>
      </c>
      <c r="G23" s="26">
        <f t="shared" si="1"/>
        <v>977</v>
      </c>
      <c r="H23" s="27"/>
      <c r="I23" s="27"/>
      <c r="J23" s="8"/>
    </row>
    <row r="24" spans="1:10">
      <c r="A24" s="79">
        <v>44406</v>
      </c>
      <c r="B24" s="8">
        <v>970</v>
      </c>
      <c r="C24" s="8">
        <v>1967</v>
      </c>
      <c r="D24" s="8"/>
      <c r="E24" s="8"/>
      <c r="F24" s="25">
        <f t="shared" si="0"/>
        <v>2937</v>
      </c>
      <c r="G24" s="26">
        <f t="shared" si="1"/>
        <v>0</v>
      </c>
      <c r="H24" s="27"/>
      <c r="I24" s="27"/>
      <c r="J24" s="8"/>
    </row>
    <row r="25" spans="1:10">
      <c r="A25" s="79">
        <v>44407</v>
      </c>
      <c r="B25" s="8">
        <v>450</v>
      </c>
      <c r="C25" s="8">
        <v>1505</v>
      </c>
      <c r="D25" s="8"/>
      <c r="E25" s="8"/>
      <c r="F25" s="25">
        <f t="shared" si="0"/>
        <v>1955</v>
      </c>
      <c r="G25" s="26">
        <f t="shared" si="1"/>
        <v>0</v>
      </c>
      <c r="H25" s="27"/>
      <c r="I25" s="27"/>
      <c r="J25" s="8"/>
    </row>
    <row r="26" spans="1:7">
      <c r="A26" s="10" t="s">
        <v>32</v>
      </c>
      <c r="B26" s="11">
        <f>SUM(B4:B25)</f>
        <v>7830</v>
      </c>
      <c r="C26" s="11">
        <f>SUM(C4:C25)</f>
        <v>16848</v>
      </c>
      <c r="D26" s="11">
        <f>SUM(D4:D25)</f>
        <v>4067</v>
      </c>
      <c r="E26" s="11">
        <f>SUM(E4:E25)</f>
        <v>9368</v>
      </c>
      <c r="F26" s="32">
        <f>AVERAGE(F4:F25)</f>
        <v>1121.72727272727</v>
      </c>
      <c r="G26" s="32">
        <f>AVERAGE(G4:G25)</f>
        <v>610.681818181818</v>
      </c>
    </row>
    <row r="27" spans="1:5">
      <c r="A27" s="12"/>
      <c r="B27" s="13">
        <f>SUM(B26:C26)</f>
        <v>24678</v>
      </c>
      <c r="C27" s="13"/>
      <c r="D27" s="13">
        <f>SUM(D26:E26)</f>
        <v>13435</v>
      </c>
      <c r="E27" s="13"/>
    </row>
    <row r="28" spans="1:5">
      <c r="A28" s="12" t="s">
        <v>37</v>
      </c>
      <c r="B28" s="13">
        <f>B26-D26</f>
        <v>3763</v>
      </c>
      <c r="C28" s="14" t="s">
        <v>38</v>
      </c>
      <c r="D28" s="15"/>
      <c r="E28" s="13">
        <f>C26-E26</f>
        <v>7480</v>
      </c>
    </row>
    <row r="29" spans="1:8">
      <c r="A29" s="16" t="s">
        <v>39</v>
      </c>
      <c r="B29" s="16"/>
      <c r="C29" s="17">
        <f>B27-D27</f>
        <v>11243</v>
      </c>
      <c r="D29" s="17"/>
      <c r="E29" s="33"/>
      <c r="F29" s="34" t="s">
        <v>40</v>
      </c>
      <c r="G29" s="35">
        <f>F26-G26</f>
        <v>511.045454545455</v>
      </c>
      <c r="H29" s="35"/>
    </row>
    <row r="30" spans="1:8">
      <c r="A30" s="16"/>
      <c r="B30" s="16"/>
      <c r="C30" s="17"/>
      <c r="D30" s="17"/>
      <c r="E30" s="33"/>
      <c r="F30" s="34"/>
      <c r="G30" s="35"/>
      <c r="H30" s="35"/>
    </row>
    <row r="31" spans="1:1">
      <c r="A31" s="80"/>
    </row>
    <row r="32" spans="1:1">
      <c r="A32" s="80"/>
    </row>
    <row r="33" spans="1:1">
      <c r="A33" s="80"/>
    </row>
    <row r="34" spans="1:1">
      <c r="A34" s="80"/>
    </row>
    <row r="35" spans="1:1">
      <c r="A35" s="80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workbookViewId="0">
      <selection activeCell="A1" sqref="$A1:$XFD1048576"/>
    </sheetView>
  </sheetViews>
  <sheetFormatPr defaultColWidth="9" defaultRowHeight="14"/>
  <cols>
    <col min="1" max="1" width="10.6875"/>
  </cols>
  <sheetData>
    <row r="1" customFormat="1" ht="18.35" spans="4:14">
      <c r="D1" s="1" t="s">
        <v>0</v>
      </c>
      <c r="E1" s="18"/>
      <c r="F1" s="19"/>
      <c r="M1" s="49">
        <v>2022</v>
      </c>
      <c r="N1" s="50"/>
    </row>
    <row r="2" customFormat="1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customFormat="1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customFormat="1" spans="1:20">
      <c r="A4" s="7">
        <v>44564</v>
      </c>
      <c r="B4" s="8">
        <v>3157</v>
      </c>
      <c r="C4" s="8">
        <v>2806</v>
      </c>
      <c r="D4" s="8"/>
      <c r="E4" s="8"/>
      <c r="F4" s="25">
        <f t="shared" ref="F4:F25" si="0">SUM(B4:C4)</f>
        <v>5963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customFormat="1" spans="1:20">
      <c r="A5" s="7">
        <v>44565</v>
      </c>
      <c r="B5" s="8">
        <v>123</v>
      </c>
      <c r="C5" s="8"/>
      <c r="D5" s="8"/>
      <c r="E5" s="8"/>
      <c r="F5" s="25">
        <f t="shared" si="0"/>
        <v>123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customFormat="1" spans="1:20">
      <c r="A6" s="7">
        <v>44566</v>
      </c>
      <c r="B6" s="8"/>
      <c r="C6" s="8"/>
      <c r="D6" s="8"/>
      <c r="E6" s="8"/>
      <c r="F6" s="25">
        <f t="shared" si="0"/>
        <v>0</v>
      </c>
      <c r="G6" s="26">
        <f t="shared" si="1"/>
        <v>0</v>
      </c>
      <c r="H6" s="28"/>
      <c r="I6" s="28"/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customFormat="1" spans="1:20">
      <c r="A7" s="7">
        <v>44567</v>
      </c>
      <c r="B7" s="8"/>
      <c r="C7" s="8"/>
      <c r="D7" s="8"/>
      <c r="E7" s="8"/>
      <c r="F7" s="25">
        <f t="shared" si="0"/>
        <v>0</v>
      </c>
      <c r="G7" s="26">
        <f t="shared" si="1"/>
        <v>0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customFormat="1" spans="1:20">
      <c r="A8" s="7">
        <v>44568</v>
      </c>
      <c r="B8" s="8"/>
      <c r="C8" s="8"/>
      <c r="D8" s="8"/>
      <c r="E8" s="8"/>
      <c r="F8" s="25">
        <f t="shared" si="0"/>
        <v>0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customFormat="1" spans="1:20">
      <c r="A9" s="7">
        <v>44571</v>
      </c>
      <c r="B9" s="8"/>
      <c r="C9" s="8"/>
      <c r="D9" s="8"/>
      <c r="E9" s="8"/>
      <c r="F9" s="25">
        <f t="shared" si="0"/>
        <v>0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customFormat="1" spans="1:20">
      <c r="A10" s="7">
        <v>44572</v>
      </c>
      <c r="B10" s="8"/>
      <c r="C10" s="8"/>
      <c r="D10" s="8"/>
      <c r="E10" s="8"/>
      <c r="F10" s="25">
        <f t="shared" si="0"/>
        <v>0</v>
      </c>
      <c r="G10" s="26">
        <f t="shared" si="1"/>
        <v>0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customFormat="1" spans="1:20">
      <c r="A11" s="7">
        <v>44573</v>
      </c>
      <c r="B11" s="8"/>
      <c r="C11" s="8"/>
      <c r="D11" s="8"/>
      <c r="E11" s="8"/>
      <c r="F11" s="25">
        <f t="shared" si="0"/>
        <v>0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customFormat="1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customFormat="1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customFormat="1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customFormat="1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customFormat="1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customFormat="1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customFormat="1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customFormat="1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customFormat="1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customFormat="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customFormat="1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customFormat="1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customFormat="1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customFormat="1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3280</v>
      </c>
      <c r="C26" s="11">
        <f>SUM(C4:C25)</f>
        <v>2806</v>
      </c>
      <c r="D26" s="11">
        <f>SUM(D4:D25)</f>
        <v>0</v>
      </c>
      <c r="E26" s="11">
        <f>SUM(E4:E25)</f>
        <v>0</v>
      </c>
      <c r="F26" s="32">
        <f>AVERAGE(F4:F25)</f>
        <v>276.636363636364</v>
      </c>
      <c r="G26" s="32">
        <f>AVERAGE(G4:G25)</f>
        <v>0</v>
      </c>
    </row>
    <row r="27" customFormat="1" spans="1:5">
      <c r="A27" s="12"/>
      <c r="B27" s="13">
        <f>SUM(B26:C26)</f>
        <v>6086</v>
      </c>
      <c r="C27" s="13"/>
      <c r="D27" s="13">
        <f>SUM(D26:E26)</f>
        <v>0</v>
      </c>
      <c r="E27" s="13"/>
    </row>
    <row r="28" customFormat="1" spans="1:5">
      <c r="A28" s="12" t="s">
        <v>37</v>
      </c>
      <c r="B28" s="13">
        <f>B26-D26</f>
        <v>3280</v>
      </c>
      <c r="C28" s="14" t="s">
        <v>38</v>
      </c>
      <c r="D28" s="15"/>
      <c r="E28" s="13">
        <f>C26-E26</f>
        <v>2806</v>
      </c>
    </row>
    <row r="29" customFormat="1" spans="1:8">
      <c r="A29" s="16" t="s">
        <v>39</v>
      </c>
      <c r="B29" s="16"/>
      <c r="C29" s="17">
        <f>B27-D27</f>
        <v>6086</v>
      </c>
      <c r="D29" s="17"/>
      <c r="E29" s="33"/>
      <c r="F29" s="34" t="s">
        <v>40</v>
      </c>
      <c r="G29" s="35">
        <f>F26-G26</f>
        <v>276.636363636364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workbookViewId="0">
      <selection activeCell="A1" sqref="$A1:$XFD1048576"/>
    </sheetView>
  </sheetViews>
  <sheetFormatPr defaultColWidth="9" defaultRowHeight="14"/>
  <cols>
    <col min="1" max="1" width="10.6875"/>
  </cols>
  <sheetData>
    <row r="1" customFormat="1" ht="18.35" spans="1:14">
      <c r="A1" t="s">
        <v>53</v>
      </c>
      <c r="D1" s="1" t="s">
        <v>0</v>
      </c>
      <c r="E1" s="18"/>
      <c r="F1" s="19"/>
      <c r="M1" s="49">
        <v>2022</v>
      </c>
      <c r="N1" s="50"/>
    </row>
    <row r="2" customFormat="1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customFormat="1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customFormat="1" spans="1:20">
      <c r="A4" s="7">
        <v>44564</v>
      </c>
      <c r="B4" s="8">
        <v>3157</v>
      </c>
      <c r="C4" s="8">
        <v>2806</v>
      </c>
      <c r="D4" s="8"/>
      <c r="E4" s="8"/>
      <c r="F4" s="25">
        <f t="shared" ref="F4:F25" si="0">SUM(B4:C4)</f>
        <v>5963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customFormat="1" spans="1:20">
      <c r="A5" s="7">
        <v>44565</v>
      </c>
      <c r="B5" s="8">
        <v>123</v>
      </c>
      <c r="C5" s="8"/>
      <c r="D5" s="8"/>
      <c r="E5" s="8"/>
      <c r="F5" s="25">
        <f t="shared" si="0"/>
        <v>123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customFormat="1" spans="1:20">
      <c r="A6" s="7">
        <v>44566</v>
      </c>
      <c r="B6" s="8"/>
      <c r="C6" s="8"/>
      <c r="D6" s="8"/>
      <c r="E6" s="8"/>
      <c r="F6" s="25">
        <f t="shared" si="0"/>
        <v>0</v>
      </c>
      <c r="G6" s="26">
        <f t="shared" si="1"/>
        <v>0</v>
      </c>
      <c r="H6" s="28"/>
      <c r="I6" s="28"/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customFormat="1" spans="1:20">
      <c r="A7" s="7">
        <v>44567</v>
      </c>
      <c r="B7" s="8"/>
      <c r="C7" s="8"/>
      <c r="D7" s="8"/>
      <c r="E7" s="8"/>
      <c r="F7" s="25">
        <f t="shared" si="0"/>
        <v>0</v>
      </c>
      <c r="G7" s="26">
        <f t="shared" si="1"/>
        <v>0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customFormat="1" spans="1:20">
      <c r="A8" s="7">
        <v>44568</v>
      </c>
      <c r="B8" s="8"/>
      <c r="C8" s="8"/>
      <c r="D8" s="8"/>
      <c r="E8" s="8"/>
      <c r="F8" s="25">
        <f t="shared" si="0"/>
        <v>0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customFormat="1" spans="1:20">
      <c r="A9" s="7">
        <v>44571</v>
      </c>
      <c r="B9" s="8"/>
      <c r="C9" s="8"/>
      <c r="D9" s="8"/>
      <c r="E9" s="8"/>
      <c r="F9" s="25">
        <f t="shared" si="0"/>
        <v>0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customFormat="1" spans="1:20">
      <c r="A10" s="7">
        <v>44572</v>
      </c>
      <c r="B10" s="8"/>
      <c r="C10" s="8"/>
      <c r="D10" s="8"/>
      <c r="E10" s="8"/>
      <c r="F10" s="25">
        <f t="shared" si="0"/>
        <v>0</v>
      </c>
      <c r="G10" s="26">
        <f t="shared" si="1"/>
        <v>0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customFormat="1" spans="1:20">
      <c r="A11" s="7">
        <v>44573</v>
      </c>
      <c r="B11" s="8"/>
      <c r="C11" s="8"/>
      <c r="D11" s="8"/>
      <c r="E11" s="8"/>
      <c r="F11" s="25">
        <f t="shared" si="0"/>
        <v>0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customFormat="1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customFormat="1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customFormat="1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customFormat="1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customFormat="1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customFormat="1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customFormat="1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customFormat="1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customFormat="1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customFormat="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customFormat="1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customFormat="1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customFormat="1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customFormat="1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3280</v>
      </c>
      <c r="C26" s="11">
        <f>SUM(C4:C25)</f>
        <v>2806</v>
      </c>
      <c r="D26" s="11">
        <f>SUM(D4:D25)</f>
        <v>0</v>
      </c>
      <c r="E26" s="11">
        <f>SUM(E4:E25)</f>
        <v>0</v>
      </c>
      <c r="F26" s="32">
        <f>AVERAGE(F4:F25)</f>
        <v>276.636363636364</v>
      </c>
      <c r="G26" s="32">
        <f>AVERAGE(G4:G25)</f>
        <v>0</v>
      </c>
    </row>
    <row r="27" customFormat="1" spans="1:5">
      <c r="A27" s="12"/>
      <c r="B27" s="13">
        <f>SUM(B26:C26)</f>
        <v>6086</v>
      </c>
      <c r="C27" s="13"/>
      <c r="D27" s="13">
        <f>SUM(D26:E26)</f>
        <v>0</v>
      </c>
      <c r="E27" s="13"/>
    </row>
    <row r="28" customFormat="1" spans="1:5">
      <c r="A28" s="12" t="s">
        <v>37</v>
      </c>
      <c r="B28" s="13">
        <f>B26-D26</f>
        <v>3280</v>
      </c>
      <c r="C28" s="14" t="s">
        <v>38</v>
      </c>
      <c r="D28" s="15"/>
      <c r="E28" s="13">
        <f>C26-E26</f>
        <v>2806</v>
      </c>
    </row>
    <row r="29" customFormat="1" spans="1:8">
      <c r="A29" s="16" t="s">
        <v>39</v>
      </c>
      <c r="B29" s="16"/>
      <c r="C29" s="17">
        <f>B27-D27</f>
        <v>6086</v>
      </c>
      <c r="D29" s="17"/>
      <c r="E29" s="33"/>
      <c r="F29" s="34" t="s">
        <v>40</v>
      </c>
      <c r="G29" s="35">
        <f>F26-G26</f>
        <v>276.636363636364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workbookViewId="0">
      <selection activeCell="A1" sqref="$A1:$XFD1048576"/>
    </sheetView>
  </sheetViews>
  <sheetFormatPr defaultColWidth="9" defaultRowHeight="14"/>
  <cols>
    <col min="1" max="1" width="10.6875"/>
  </cols>
  <sheetData>
    <row r="1" customFormat="1" ht="18.35" spans="4:14">
      <c r="D1" s="1" t="s">
        <v>0</v>
      </c>
      <c r="E1" s="18"/>
      <c r="F1" s="19"/>
      <c r="M1" s="49">
        <v>2022</v>
      </c>
      <c r="N1" s="50"/>
    </row>
    <row r="2" customFormat="1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customFormat="1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customFormat="1" spans="1:20">
      <c r="A4" s="7">
        <v>44564</v>
      </c>
      <c r="B4" s="8">
        <v>3157</v>
      </c>
      <c r="C4" s="8">
        <v>2806</v>
      </c>
      <c r="D4" s="8"/>
      <c r="E4" s="8"/>
      <c r="F4" s="25">
        <f t="shared" ref="F4:F25" si="0">SUM(B4:C4)</f>
        <v>5963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customFormat="1" spans="1:20">
      <c r="A5" s="7">
        <v>44565</v>
      </c>
      <c r="B5" s="8">
        <v>123</v>
      </c>
      <c r="C5" s="8"/>
      <c r="D5" s="8"/>
      <c r="E5" s="8"/>
      <c r="F5" s="25">
        <f t="shared" si="0"/>
        <v>123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customFormat="1" spans="1:20">
      <c r="A6" s="7">
        <v>44566</v>
      </c>
      <c r="B6" s="8"/>
      <c r="C6" s="8"/>
      <c r="D6" s="8"/>
      <c r="E6" s="8"/>
      <c r="F6" s="25">
        <f t="shared" si="0"/>
        <v>0</v>
      </c>
      <c r="G6" s="26">
        <f t="shared" si="1"/>
        <v>0</v>
      </c>
      <c r="H6" s="28"/>
      <c r="I6" s="28"/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customFormat="1" spans="1:20">
      <c r="A7" s="7">
        <v>44567</v>
      </c>
      <c r="B7" s="8"/>
      <c r="C7" s="8"/>
      <c r="D7" s="8"/>
      <c r="E7" s="8"/>
      <c r="F7" s="25">
        <f t="shared" si="0"/>
        <v>0</v>
      </c>
      <c r="G7" s="26">
        <f t="shared" si="1"/>
        <v>0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customFormat="1" spans="1:20">
      <c r="A8" s="7">
        <v>44568</v>
      </c>
      <c r="B8" s="8"/>
      <c r="C8" s="8"/>
      <c r="D8" s="8"/>
      <c r="E8" s="8"/>
      <c r="F8" s="25">
        <f t="shared" si="0"/>
        <v>0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customFormat="1" spans="1:20">
      <c r="A9" s="7">
        <v>44571</v>
      </c>
      <c r="B9" s="8"/>
      <c r="C9" s="8"/>
      <c r="D9" s="8"/>
      <c r="E9" s="8"/>
      <c r="F9" s="25">
        <f t="shared" si="0"/>
        <v>0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customFormat="1" spans="1:20">
      <c r="A10" s="7">
        <v>44572</v>
      </c>
      <c r="B10" s="8"/>
      <c r="C10" s="8"/>
      <c r="D10" s="8"/>
      <c r="E10" s="8"/>
      <c r="F10" s="25">
        <f t="shared" si="0"/>
        <v>0</v>
      </c>
      <c r="G10" s="26">
        <f t="shared" si="1"/>
        <v>0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customFormat="1" spans="1:20">
      <c r="A11" s="7">
        <v>44573</v>
      </c>
      <c r="B11" s="8"/>
      <c r="C11" s="8"/>
      <c r="D11" s="8"/>
      <c r="E11" s="8"/>
      <c r="F11" s="25">
        <f t="shared" si="0"/>
        <v>0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customFormat="1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customFormat="1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customFormat="1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customFormat="1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customFormat="1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customFormat="1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customFormat="1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customFormat="1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customFormat="1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customFormat="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customFormat="1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customFormat="1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customFormat="1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customFormat="1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3280</v>
      </c>
      <c r="C26" s="11">
        <f>SUM(C4:C25)</f>
        <v>2806</v>
      </c>
      <c r="D26" s="11">
        <f>SUM(D4:D25)</f>
        <v>0</v>
      </c>
      <c r="E26" s="11">
        <f>SUM(E4:E25)</f>
        <v>0</v>
      </c>
      <c r="F26" s="32">
        <f>AVERAGE(F4:F25)</f>
        <v>276.636363636364</v>
      </c>
      <c r="G26" s="32">
        <f>AVERAGE(G4:G25)</f>
        <v>0</v>
      </c>
    </row>
    <row r="27" customFormat="1" spans="1:5">
      <c r="A27" s="12"/>
      <c r="B27" s="13">
        <f>SUM(B26:C26)</f>
        <v>6086</v>
      </c>
      <c r="C27" s="13"/>
      <c r="D27" s="13">
        <f>SUM(D26:E26)</f>
        <v>0</v>
      </c>
      <c r="E27" s="13"/>
    </row>
    <row r="28" customFormat="1" spans="1:5">
      <c r="A28" s="12" t="s">
        <v>37</v>
      </c>
      <c r="B28" s="13">
        <f>B26-D26</f>
        <v>3280</v>
      </c>
      <c r="C28" s="14" t="s">
        <v>38</v>
      </c>
      <c r="D28" s="15"/>
      <c r="E28" s="13">
        <f>C26-E26</f>
        <v>2806</v>
      </c>
    </row>
    <row r="29" customFormat="1" spans="1:8">
      <c r="A29" s="16" t="s">
        <v>39</v>
      </c>
      <c r="B29" s="16"/>
      <c r="C29" s="17">
        <f>B27-D27</f>
        <v>6086</v>
      </c>
      <c r="D29" s="17"/>
      <c r="E29" s="33"/>
      <c r="F29" s="34" t="s">
        <v>40</v>
      </c>
      <c r="G29" s="35">
        <f>F26-G26</f>
        <v>276.636363636364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workbookViewId="0">
      <selection activeCell="K30" sqref="K30"/>
    </sheetView>
  </sheetViews>
  <sheetFormatPr defaultColWidth="9" defaultRowHeight="14"/>
  <cols>
    <col min="1" max="1" width="10.6875"/>
  </cols>
  <sheetData>
    <row r="1" customFormat="1" ht="18.35" spans="4:14">
      <c r="D1" s="1" t="s">
        <v>0</v>
      </c>
      <c r="E1" s="18"/>
      <c r="F1" s="19"/>
      <c r="M1" s="49">
        <v>2022</v>
      </c>
      <c r="N1" s="50"/>
    </row>
    <row r="2" customFormat="1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customFormat="1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customFormat="1" spans="1:20">
      <c r="A4" s="7">
        <v>44564</v>
      </c>
      <c r="B4" s="8">
        <v>3157</v>
      </c>
      <c r="C4" s="8">
        <v>2806</v>
      </c>
      <c r="D4" s="8"/>
      <c r="E4" s="8"/>
      <c r="F4" s="25">
        <f t="shared" ref="F4:F25" si="0">SUM(B4:C4)</f>
        <v>5963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customFormat="1" spans="1:20">
      <c r="A5" s="7">
        <v>44565</v>
      </c>
      <c r="B5" s="8">
        <v>123</v>
      </c>
      <c r="C5" s="8"/>
      <c r="D5" s="8"/>
      <c r="E5" s="8"/>
      <c r="F5" s="25">
        <f t="shared" si="0"/>
        <v>123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customFormat="1" spans="1:20">
      <c r="A6" s="7">
        <v>44566</v>
      </c>
      <c r="B6" s="8"/>
      <c r="C6" s="8"/>
      <c r="D6" s="8"/>
      <c r="E6" s="8"/>
      <c r="F6" s="25">
        <f t="shared" si="0"/>
        <v>0</v>
      </c>
      <c r="G6" s="26">
        <f t="shared" si="1"/>
        <v>0</v>
      </c>
      <c r="H6" s="28"/>
      <c r="I6" s="28"/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customFormat="1" spans="1:20">
      <c r="A7" s="7">
        <v>44567</v>
      </c>
      <c r="B7" s="8"/>
      <c r="C7" s="8"/>
      <c r="D7" s="8"/>
      <c r="E7" s="8"/>
      <c r="F7" s="25">
        <f t="shared" si="0"/>
        <v>0</v>
      </c>
      <c r="G7" s="26">
        <f t="shared" si="1"/>
        <v>0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customFormat="1" spans="1:20">
      <c r="A8" s="7">
        <v>44568</v>
      </c>
      <c r="B8" s="8"/>
      <c r="C8" s="8"/>
      <c r="D8" s="8"/>
      <c r="E8" s="8"/>
      <c r="F8" s="25">
        <f t="shared" si="0"/>
        <v>0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customFormat="1" spans="1:20">
      <c r="A9" s="7">
        <v>44571</v>
      </c>
      <c r="B9" s="8"/>
      <c r="C9" s="8"/>
      <c r="D9" s="8"/>
      <c r="E9" s="8"/>
      <c r="F9" s="25">
        <f t="shared" si="0"/>
        <v>0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customFormat="1" spans="1:20">
      <c r="A10" s="7">
        <v>44572</v>
      </c>
      <c r="B10" s="8"/>
      <c r="C10" s="8"/>
      <c r="D10" s="8"/>
      <c r="E10" s="8"/>
      <c r="F10" s="25">
        <f t="shared" si="0"/>
        <v>0</v>
      </c>
      <c r="G10" s="26">
        <f t="shared" si="1"/>
        <v>0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customFormat="1" spans="1:20">
      <c r="A11" s="7">
        <v>44573</v>
      </c>
      <c r="B11" s="8"/>
      <c r="C11" s="8"/>
      <c r="D11" s="8"/>
      <c r="E11" s="8"/>
      <c r="F11" s="25">
        <f t="shared" si="0"/>
        <v>0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customFormat="1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customFormat="1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customFormat="1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customFormat="1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customFormat="1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customFormat="1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customFormat="1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customFormat="1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customFormat="1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customFormat="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customFormat="1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customFormat="1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customFormat="1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customFormat="1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3280</v>
      </c>
      <c r="C26" s="11">
        <f>SUM(C4:C25)</f>
        <v>2806</v>
      </c>
      <c r="D26" s="11">
        <f>SUM(D4:D25)</f>
        <v>0</v>
      </c>
      <c r="E26" s="11">
        <f>SUM(E4:E25)</f>
        <v>0</v>
      </c>
      <c r="F26" s="32">
        <f>AVERAGE(F4:F25)</f>
        <v>276.636363636364</v>
      </c>
      <c r="G26" s="32">
        <f>AVERAGE(G4:G25)</f>
        <v>0</v>
      </c>
    </row>
    <row r="27" customFormat="1" spans="1:5">
      <c r="A27" s="12"/>
      <c r="B27" s="13">
        <f>SUM(B26:C26)</f>
        <v>6086</v>
      </c>
      <c r="C27" s="13"/>
      <c r="D27" s="13">
        <f>SUM(D26:E26)</f>
        <v>0</v>
      </c>
      <c r="E27" s="13"/>
    </row>
    <row r="28" customFormat="1" spans="1:5">
      <c r="A28" s="12" t="s">
        <v>37</v>
      </c>
      <c r="B28" s="13">
        <f>B26-D26</f>
        <v>3280</v>
      </c>
      <c r="C28" s="14" t="s">
        <v>38</v>
      </c>
      <c r="D28" s="15"/>
      <c r="E28" s="13">
        <f>C26-E26</f>
        <v>2806</v>
      </c>
    </row>
    <row r="29" customFormat="1" spans="1:8">
      <c r="A29" s="16" t="s">
        <v>39</v>
      </c>
      <c r="B29" s="16"/>
      <c r="C29" s="17">
        <f>B27-D27</f>
        <v>6086</v>
      </c>
      <c r="D29" s="17"/>
      <c r="E29" s="33"/>
      <c r="F29" s="34" t="s">
        <v>40</v>
      </c>
      <c r="G29" s="35">
        <f>F26-G26</f>
        <v>276.636363636364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1"/>
  <sheetViews>
    <sheetView workbookViewId="0">
      <selection activeCell="I9" sqref="I9"/>
    </sheetView>
  </sheetViews>
  <sheetFormatPr defaultColWidth="9" defaultRowHeight="14"/>
  <cols>
    <col min="1" max="1" width="10.6875"/>
    <col min="6" max="6" width="17.375" customWidth="1"/>
    <col min="7" max="7" width="11.6875" customWidth="1"/>
  </cols>
  <sheetData>
    <row r="1" customFormat="1" spans="12:17">
      <c r="L1" s="37" t="s">
        <v>9</v>
      </c>
      <c r="M1" s="38" t="s">
        <v>10</v>
      </c>
      <c r="N1" s="38"/>
      <c r="O1" s="53" t="s">
        <v>11</v>
      </c>
      <c r="P1" s="53"/>
      <c r="Q1" s="59"/>
    </row>
    <row r="2" customFormat="1" spans="1:17">
      <c r="A2" s="2" t="s">
        <v>1</v>
      </c>
      <c r="B2" s="3" t="s">
        <v>2</v>
      </c>
      <c r="C2" s="3"/>
      <c r="D2" s="21" t="s">
        <v>3</v>
      </c>
      <c r="E2" s="21"/>
      <c r="F2" s="23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L2" s="39"/>
      <c r="M2" s="40" t="s">
        <v>16</v>
      </c>
      <c r="N2" s="55" t="s">
        <v>17</v>
      </c>
      <c r="O2" s="40" t="s">
        <v>14</v>
      </c>
      <c r="P2" s="40" t="s">
        <v>15</v>
      </c>
      <c r="Q2" s="63" t="s">
        <v>19</v>
      </c>
    </row>
    <row r="3" customFormat="1" spans="1:17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L3" s="41" t="s">
        <v>20</v>
      </c>
      <c r="M3" s="42"/>
      <c r="N3" s="42"/>
      <c r="O3" s="42"/>
      <c r="P3" s="42"/>
      <c r="Q3" s="67"/>
    </row>
    <row r="4" customFormat="1" spans="1:17">
      <c r="A4" s="79">
        <v>44410</v>
      </c>
      <c r="B4" s="8">
        <v>1115</v>
      </c>
      <c r="C4" s="8">
        <v>2097</v>
      </c>
      <c r="D4" s="8"/>
      <c r="E4" s="8"/>
      <c r="F4" s="25">
        <f t="shared" ref="F4:F25" si="0">SUM(B4:C4)</f>
        <v>3212</v>
      </c>
      <c r="G4" s="26">
        <f t="shared" ref="G4:G25" si="1">SUM(D4:E4)</f>
        <v>0</v>
      </c>
      <c r="H4" s="27"/>
      <c r="I4" s="27"/>
      <c r="J4" s="8"/>
      <c r="L4" s="41" t="s">
        <v>22</v>
      </c>
      <c r="M4" s="42"/>
      <c r="N4" s="42"/>
      <c r="O4" s="42"/>
      <c r="P4" s="42"/>
      <c r="Q4" s="67"/>
    </row>
    <row r="5" customFormat="1" spans="1:17">
      <c r="A5" s="79">
        <v>44411</v>
      </c>
      <c r="B5" s="8">
        <v>416</v>
      </c>
      <c r="C5" s="8">
        <v>1677</v>
      </c>
      <c r="D5" s="8"/>
      <c r="E5" s="8"/>
      <c r="F5" s="25">
        <f t="shared" si="0"/>
        <v>2093</v>
      </c>
      <c r="G5" s="26">
        <f t="shared" si="1"/>
        <v>0</v>
      </c>
      <c r="H5" s="28">
        <v>69760</v>
      </c>
      <c r="I5" s="28">
        <v>302079</v>
      </c>
      <c r="J5" s="8"/>
      <c r="L5" s="41" t="s">
        <v>23</v>
      </c>
      <c r="M5" s="42"/>
      <c r="N5" s="42"/>
      <c r="O5" s="42"/>
      <c r="P5" s="42"/>
      <c r="Q5" s="67"/>
    </row>
    <row r="6" customFormat="1" spans="1:17">
      <c r="A6" s="79">
        <v>44412</v>
      </c>
      <c r="B6" s="8"/>
      <c r="C6" s="8"/>
      <c r="D6" s="8">
        <v>1223</v>
      </c>
      <c r="E6" s="8">
        <v>343</v>
      </c>
      <c r="F6" s="25">
        <f t="shared" si="0"/>
        <v>0</v>
      </c>
      <c r="G6" s="26">
        <f t="shared" si="1"/>
        <v>1566</v>
      </c>
      <c r="H6" s="27"/>
      <c r="I6" s="27"/>
      <c r="J6" s="8"/>
      <c r="L6" s="41" t="s">
        <v>24</v>
      </c>
      <c r="M6" s="42"/>
      <c r="N6" s="42"/>
      <c r="O6" s="42"/>
      <c r="P6" s="42"/>
      <c r="Q6" s="67"/>
    </row>
    <row r="7" customFormat="1" spans="1:17">
      <c r="A7" s="79">
        <v>44413</v>
      </c>
      <c r="B7" s="8"/>
      <c r="C7" s="8"/>
      <c r="D7" s="8">
        <v>625</v>
      </c>
      <c r="E7" s="8">
        <v>53</v>
      </c>
      <c r="F7" s="25">
        <f t="shared" si="0"/>
        <v>0</v>
      </c>
      <c r="G7" s="26">
        <f t="shared" si="1"/>
        <v>678</v>
      </c>
      <c r="H7" s="27"/>
      <c r="I7" s="27"/>
      <c r="J7" s="8"/>
      <c r="L7" s="41" t="s">
        <v>25</v>
      </c>
      <c r="M7" s="42"/>
      <c r="N7" s="42"/>
      <c r="O7" s="42">
        <v>1000</v>
      </c>
      <c r="P7" s="42">
        <v>10000</v>
      </c>
      <c r="Q7" s="67"/>
    </row>
    <row r="8" customFormat="1" spans="1:17">
      <c r="A8" s="79">
        <v>44414</v>
      </c>
      <c r="B8" s="8">
        <v>485</v>
      </c>
      <c r="C8" s="8"/>
      <c r="D8" s="8"/>
      <c r="E8" s="8">
        <v>358</v>
      </c>
      <c r="F8" s="25">
        <f t="shared" si="0"/>
        <v>485</v>
      </c>
      <c r="G8" s="26">
        <f t="shared" si="1"/>
        <v>358</v>
      </c>
      <c r="H8" s="27"/>
      <c r="I8" s="27"/>
      <c r="J8" s="8"/>
      <c r="L8" s="41" t="s">
        <v>26</v>
      </c>
      <c r="M8" s="42"/>
      <c r="N8" s="42"/>
      <c r="O8" s="42">
        <v>1000</v>
      </c>
      <c r="P8" s="42">
        <v>10000</v>
      </c>
      <c r="Q8" s="67"/>
    </row>
    <row r="9" customFormat="1" spans="1:17">
      <c r="A9" s="79">
        <v>44417</v>
      </c>
      <c r="B9" s="8"/>
      <c r="C9" s="8"/>
      <c r="D9" s="8">
        <v>836</v>
      </c>
      <c r="E9" s="8">
        <v>337</v>
      </c>
      <c r="F9" s="25">
        <f t="shared" si="0"/>
        <v>0</v>
      </c>
      <c r="G9" s="26">
        <f t="shared" si="1"/>
        <v>1173</v>
      </c>
      <c r="H9" s="27"/>
      <c r="I9" s="28">
        <v>311172</v>
      </c>
      <c r="J9" s="8"/>
      <c r="L9" s="41" t="s">
        <v>27</v>
      </c>
      <c r="M9" s="42"/>
      <c r="N9" s="42"/>
      <c r="O9" s="42"/>
      <c r="P9" s="42"/>
      <c r="Q9" s="67"/>
    </row>
    <row r="10" customFormat="1" spans="1:17">
      <c r="A10" s="79">
        <v>44418</v>
      </c>
      <c r="B10" s="8"/>
      <c r="C10" s="8"/>
      <c r="D10" s="8">
        <v>1990</v>
      </c>
      <c r="E10" s="8">
        <v>1112</v>
      </c>
      <c r="F10" s="25">
        <f t="shared" si="0"/>
        <v>0</v>
      </c>
      <c r="G10" s="26">
        <f t="shared" si="1"/>
        <v>3102</v>
      </c>
      <c r="H10" s="27"/>
      <c r="I10" s="27"/>
      <c r="J10" s="8"/>
      <c r="L10" s="41" t="s">
        <v>28</v>
      </c>
      <c r="M10" s="42"/>
      <c r="N10" s="42"/>
      <c r="O10" s="42"/>
      <c r="P10" s="42"/>
      <c r="Q10" s="67"/>
    </row>
    <row r="11" customFormat="1" spans="1:17">
      <c r="A11" s="79">
        <v>44419</v>
      </c>
      <c r="B11" s="8"/>
      <c r="C11" s="8"/>
      <c r="D11" s="8">
        <v>450</v>
      </c>
      <c r="E11" s="8">
        <v>1600</v>
      </c>
      <c r="F11" s="25">
        <f t="shared" si="0"/>
        <v>0</v>
      </c>
      <c r="G11" s="26">
        <f t="shared" si="1"/>
        <v>2050</v>
      </c>
      <c r="H11" s="27"/>
      <c r="I11" s="27"/>
      <c r="J11" s="8"/>
      <c r="L11" s="41" t="s">
        <v>29</v>
      </c>
      <c r="M11" s="42"/>
      <c r="N11" s="42"/>
      <c r="O11" s="42"/>
      <c r="P11" s="42"/>
      <c r="Q11" s="67"/>
    </row>
    <row r="12" customFormat="1" spans="1:17">
      <c r="A12" s="79">
        <v>44420</v>
      </c>
      <c r="B12" s="8">
        <v>1200</v>
      </c>
      <c r="C12" s="8">
        <v>1502</v>
      </c>
      <c r="D12" s="8"/>
      <c r="E12" s="8"/>
      <c r="F12" s="25">
        <f t="shared" si="0"/>
        <v>2702</v>
      </c>
      <c r="G12" s="26">
        <f t="shared" si="1"/>
        <v>0</v>
      </c>
      <c r="H12" s="27"/>
      <c r="I12" s="27"/>
      <c r="J12" s="8"/>
      <c r="L12" s="41" t="s">
        <v>30</v>
      </c>
      <c r="M12" s="42"/>
      <c r="N12" s="42"/>
      <c r="O12" s="42"/>
      <c r="P12" s="42"/>
      <c r="Q12" s="67"/>
    </row>
    <row r="13" customFormat="1" spans="1:17">
      <c r="A13" s="79">
        <v>44421</v>
      </c>
      <c r="B13" s="8">
        <v>239</v>
      </c>
      <c r="C13" s="8">
        <v>418</v>
      </c>
      <c r="D13" s="8"/>
      <c r="E13" s="8"/>
      <c r="F13" s="25">
        <f t="shared" si="0"/>
        <v>657</v>
      </c>
      <c r="G13" s="26">
        <f t="shared" si="1"/>
        <v>0</v>
      </c>
      <c r="H13" s="27"/>
      <c r="I13" s="27"/>
      <c r="J13" s="8"/>
      <c r="L13" s="43" t="s">
        <v>31</v>
      </c>
      <c r="M13" s="44"/>
      <c r="N13" s="44"/>
      <c r="O13" s="44"/>
      <c r="P13" s="44"/>
      <c r="Q13" s="68"/>
    </row>
    <row r="14" customFormat="1" spans="1:17">
      <c r="A14" s="79">
        <v>44424</v>
      </c>
      <c r="B14" s="8">
        <v>208</v>
      </c>
      <c r="C14" s="8"/>
      <c r="D14" s="8"/>
      <c r="E14" s="8">
        <v>453</v>
      </c>
      <c r="F14" s="25">
        <f t="shared" si="0"/>
        <v>208</v>
      </c>
      <c r="G14" s="26">
        <f t="shared" si="1"/>
        <v>453</v>
      </c>
      <c r="H14" s="27"/>
      <c r="I14" s="27"/>
      <c r="J14" s="8"/>
      <c r="L14" s="45" t="s">
        <v>32</v>
      </c>
      <c r="M14" s="46"/>
      <c r="N14" s="46"/>
      <c r="O14" s="46">
        <f>SUM(O7:O13)</f>
        <v>2000</v>
      </c>
      <c r="P14" s="46">
        <f>SUM(P7:P13)</f>
        <v>20000</v>
      </c>
      <c r="Q14" s="46">
        <f>SUM(Q3:Q13)</f>
        <v>0</v>
      </c>
    </row>
    <row r="15" customFormat="1" spans="1:10">
      <c r="A15" s="79">
        <v>44425</v>
      </c>
      <c r="B15" s="8">
        <v>107</v>
      </c>
      <c r="C15" s="8">
        <v>480</v>
      </c>
      <c r="D15" s="8"/>
      <c r="E15" s="8"/>
      <c r="F15" s="25">
        <f t="shared" si="0"/>
        <v>587</v>
      </c>
      <c r="G15" s="26">
        <f t="shared" si="1"/>
        <v>0</v>
      </c>
      <c r="H15" s="27"/>
      <c r="I15" s="27"/>
      <c r="J15" s="8"/>
    </row>
    <row r="16" customFormat="1" spans="1:10">
      <c r="A16" s="79">
        <v>44426</v>
      </c>
      <c r="B16" s="8"/>
      <c r="C16" s="8"/>
      <c r="D16" s="8">
        <v>250</v>
      </c>
      <c r="E16" s="8"/>
      <c r="F16" s="25">
        <f t="shared" si="0"/>
        <v>0</v>
      </c>
      <c r="G16" s="26">
        <f t="shared" si="1"/>
        <v>250</v>
      </c>
      <c r="H16" s="27"/>
      <c r="I16" s="27"/>
      <c r="J16" s="8"/>
    </row>
    <row r="17" customFormat="1" spans="1:10">
      <c r="A17" s="79">
        <v>44427</v>
      </c>
      <c r="B17" s="8"/>
      <c r="C17" s="8"/>
      <c r="D17" s="8">
        <v>300</v>
      </c>
      <c r="E17" s="8"/>
      <c r="F17" s="25">
        <f t="shared" si="0"/>
        <v>0</v>
      </c>
      <c r="G17" s="26">
        <f t="shared" si="1"/>
        <v>300</v>
      </c>
      <c r="H17" s="27"/>
      <c r="I17" s="27"/>
      <c r="J17" s="81"/>
    </row>
    <row r="18" customFormat="1" spans="1:10">
      <c r="A18" s="79">
        <v>44428</v>
      </c>
      <c r="B18" s="8"/>
      <c r="C18" s="8"/>
      <c r="D18" s="8">
        <v>1900</v>
      </c>
      <c r="E18" s="8">
        <v>3900</v>
      </c>
      <c r="F18" s="25">
        <f t="shared" si="0"/>
        <v>0</v>
      </c>
      <c r="G18" s="26">
        <f t="shared" si="1"/>
        <v>5800</v>
      </c>
      <c r="H18" s="27"/>
      <c r="I18" s="27"/>
      <c r="J18" s="8"/>
    </row>
    <row r="19" customFormat="1" spans="1:10">
      <c r="A19" s="79">
        <v>44431</v>
      </c>
      <c r="B19" s="8"/>
      <c r="C19" s="8"/>
      <c r="D19" s="8">
        <v>2100</v>
      </c>
      <c r="E19" s="8">
        <v>38</v>
      </c>
      <c r="F19" s="25">
        <f t="shared" si="0"/>
        <v>0</v>
      </c>
      <c r="G19" s="26">
        <f t="shared" si="1"/>
        <v>2138</v>
      </c>
      <c r="H19" s="27"/>
      <c r="I19" s="27"/>
      <c r="J19" s="8"/>
    </row>
    <row r="20" customFormat="1" spans="1:10">
      <c r="A20" s="79">
        <v>44432</v>
      </c>
      <c r="B20" s="8">
        <v>1732</v>
      </c>
      <c r="C20" s="8">
        <v>3454</v>
      </c>
      <c r="D20" s="8"/>
      <c r="E20" s="8"/>
      <c r="F20" s="25">
        <f t="shared" si="0"/>
        <v>5186</v>
      </c>
      <c r="G20" s="26">
        <f t="shared" si="1"/>
        <v>0</v>
      </c>
      <c r="H20" s="27"/>
      <c r="I20" s="27"/>
      <c r="J20" s="8"/>
    </row>
    <row r="21" customFormat="1" spans="1:10">
      <c r="A21" s="79">
        <v>44433</v>
      </c>
      <c r="B21" s="8">
        <v>450</v>
      </c>
      <c r="C21" s="8">
        <v>789</v>
      </c>
      <c r="D21" s="8"/>
      <c r="E21" s="8"/>
      <c r="F21" s="25">
        <f t="shared" si="0"/>
        <v>1239</v>
      </c>
      <c r="G21" s="26">
        <f t="shared" si="1"/>
        <v>0</v>
      </c>
      <c r="H21" s="27"/>
      <c r="I21" s="27"/>
      <c r="J21" s="8"/>
    </row>
    <row r="22" customFormat="1" spans="1:10">
      <c r="A22" s="79">
        <v>44434</v>
      </c>
      <c r="B22" s="8"/>
      <c r="C22" s="8">
        <v>26</v>
      </c>
      <c r="D22" s="8">
        <v>192</v>
      </c>
      <c r="E22" s="8"/>
      <c r="F22" s="25">
        <f t="shared" si="0"/>
        <v>26</v>
      </c>
      <c r="G22" s="26">
        <f t="shared" si="1"/>
        <v>192</v>
      </c>
      <c r="H22" s="27"/>
      <c r="I22" s="27"/>
      <c r="J22" s="8"/>
    </row>
    <row r="23" customFormat="1" spans="1:10">
      <c r="A23" s="79">
        <v>44435</v>
      </c>
      <c r="B23" s="8">
        <v>190</v>
      </c>
      <c r="C23" s="8">
        <v>1556</v>
      </c>
      <c r="D23" s="8"/>
      <c r="E23" s="8"/>
      <c r="F23" s="25">
        <f t="shared" si="0"/>
        <v>1746</v>
      </c>
      <c r="G23" s="26">
        <f t="shared" si="1"/>
        <v>0</v>
      </c>
      <c r="H23" s="27"/>
      <c r="I23" s="27"/>
      <c r="J23" s="8"/>
    </row>
    <row r="24" customFormat="1" spans="1:10">
      <c r="A24" s="79">
        <v>44438</v>
      </c>
      <c r="B24" s="8">
        <v>1410</v>
      </c>
      <c r="C24" s="8">
        <v>4032</v>
      </c>
      <c r="D24" s="8"/>
      <c r="E24" s="8"/>
      <c r="F24" s="25">
        <f t="shared" si="0"/>
        <v>5442</v>
      </c>
      <c r="G24" s="26">
        <f t="shared" si="1"/>
        <v>0</v>
      </c>
      <c r="H24" s="27"/>
      <c r="I24" s="27"/>
      <c r="J24" s="8"/>
    </row>
    <row r="25" customFormat="1" spans="1:10">
      <c r="A25" s="79">
        <v>44439</v>
      </c>
      <c r="B25" s="8">
        <v>527</v>
      </c>
      <c r="C25" s="8">
        <v>2785</v>
      </c>
      <c r="D25" s="8"/>
      <c r="E25" s="8"/>
      <c r="F25" s="25">
        <f t="shared" si="0"/>
        <v>3312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SUM(B4:B24)</f>
        <v>7552</v>
      </c>
      <c r="C26" s="11">
        <f>SUM(C4:C24)</f>
        <v>16031</v>
      </c>
      <c r="D26" s="11">
        <f>SUM(D4:D24)</f>
        <v>9866</v>
      </c>
      <c r="E26" s="11">
        <f>SUM(E4:E24)</f>
        <v>8194</v>
      </c>
      <c r="F26" s="32">
        <f>AVERAGE(F4:F25)</f>
        <v>1222.5</v>
      </c>
      <c r="G26" s="32">
        <f>AVERAGE(G4:G25)</f>
        <v>820.909090909091</v>
      </c>
    </row>
    <row r="27" customFormat="1" spans="1:5">
      <c r="A27" s="12"/>
      <c r="B27" s="13">
        <f>SUM(B26:C26)</f>
        <v>23583</v>
      </c>
      <c r="C27" s="13"/>
      <c r="D27" s="13">
        <f>SUM(D26:E26)</f>
        <v>18060</v>
      </c>
      <c r="E27" s="13"/>
    </row>
    <row r="28" customFormat="1" spans="1:5">
      <c r="A28" s="12" t="s">
        <v>37</v>
      </c>
      <c r="B28" s="13">
        <f>B26-D26</f>
        <v>-2314</v>
      </c>
      <c r="C28" s="14" t="s">
        <v>41</v>
      </c>
      <c r="D28" s="15"/>
      <c r="E28" s="13">
        <f>+C26-E26</f>
        <v>7837</v>
      </c>
    </row>
    <row r="29" customFormat="1" spans="1:8">
      <c r="A29" s="16" t="s">
        <v>39</v>
      </c>
      <c r="B29" s="16"/>
      <c r="C29" s="17">
        <f>B27-D27</f>
        <v>5523</v>
      </c>
      <c r="D29" s="17"/>
      <c r="E29" s="111"/>
      <c r="F29" s="34" t="s">
        <v>40</v>
      </c>
      <c r="G29" s="35">
        <f>F26-G26</f>
        <v>401.590909090909</v>
      </c>
      <c r="H29" s="35"/>
    </row>
    <row r="30" customFormat="1" spans="1:8">
      <c r="A30" s="16"/>
      <c r="B30" s="16"/>
      <c r="C30" s="17"/>
      <c r="D30" s="17"/>
      <c r="E30" s="111"/>
      <c r="F30" s="34"/>
      <c r="G30" s="35"/>
      <c r="H30" s="35"/>
    </row>
    <row r="37" customFormat="1" spans="1:1">
      <c r="A37" s="80"/>
    </row>
    <row r="38" customFormat="1" spans="1:1">
      <c r="A38" s="80"/>
    </row>
    <row r="39" customFormat="1" spans="1:1">
      <c r="A39" s="80"/>
    </row>
    <row r="40" customFormat="1" spans="1:1">
      <c r="A40" s="80"/>
    </row>
    <row r="41" customFormat="1" spans="1:1">
      <c r="A41" s="80"/>
    </row>
  </sheetData>
  <mergeCells count="18">
    <mergeCell ref="M1:N1"/>
    <mergeCell ref="O1:Q1"/>
    <mergeCell ref="B2:C2"/>
    <mergeCell ref="D2:E2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L1:L2"/>
    <mergeCell ref="A29:B30"/>
    <mergeCell ref="C29:D30"/>
    <mergeCell ref="G29:H3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workbookViewId="0">
      <selection activeCell="L28" sqref="L28"/>
    </sheetView>
  </sheetViews>
  <sheetFormatPr defaultColWidth="9" defaultRowHeight="14"/>
  <cols>
    <col min="1" max="1" width="10.6875"/>
    <col min="6" max="6" width="17.375" customWidth="1"/>
    <col min="7" max="7" width="11.6875" customWidth="1"/>
  </cols>
  <sheetData>
    <row r="1" customFormat="1" spans="12:17">
      <c r="L1" s="37" t="s">
        <v>9</v>
      </c>
      <c r="M1" s="38" t="s">
        <v>10</v>
      </c>
      <c r="N1" s="38"/>
      <c r="O1" s="53" t="s">
        <v>11</v>
      </c>
      <c r="P1" s="53"/>
      <c r="Q1" s="59"/>
    </row>
    <row r="2" customFormat="1" spans="1:17">
      <c r="A2" s="2" t="s">
        <v>1</v>
      </c>
      <c r="B2" s="3" t="s">
        <v>2</v>
      </c>
      <c r="C2" s="3"/>
      <c r="D2" s="21" t="s">
        <v>3</v>
      </c>
      <c r="E2" s="21"/>
      <c r="F2" s="23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L2" s="39"/>
      <c r="M2" s="40" t="s">
        <v>16</v>
      </c>
      <c r="N2" s="55" t="s">
        <v>17</v>
      </c>
      <c r="O2" s="40" t="s">
        <v>14</v>
      </c>
      <c r="P2" s="40" t="s">
        <v>15</v>
      </c>
      <c r="Q2" s="63" t="s">
        <v>19</v>
      </c>
    </row>
    <row r="3" customFormat="1" spans="1:17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L3" s="41" t="s">
        <v>20</v>
      </c>
      <c r="M3" s="42"/>
      <c r="N3" s="42"/>
      <c r="O3" s="42"/>
      <c r="P3" s="42"/>
      <c r="Q3" s="67"/>
    </row>
    <row r="4" customFormat="1" spans="1:17">
      <c r="A4" s="79">
        <v>44440</v>
      </c>
      <c r="B4" s="8">
        <v>344</v>
      </c>
      <c r="C4" s="8"/>
      <c r="D4" s="8"/>
      <c r="E4" s="8">
        <v>208</v>
      </c>
      <c r="F4" s="25">
        <f t="shared" ref="F4:F26" si="0">SUM(B4:C4)</f>
        <v>344</v>
      </c>
      <c r="G4" s="26">
        <f t="shared" ref="G4:G26" si="1">SUM(D4:E4)</f>
        <v>208</v>
      </c>
      <c r="H4" s="27"/>
      <c r="I4" s="27"/>
      <c r="J4" s="8"/>
      <c r="L4" s="41" t="s">
        <v>21</v>
      </c>
      <c r="M4" s="42"/>
      <c r="N4" s="42"/>
      <c r="O4" s="42"/>
      <c r="P4" s="42"/>
      <c r="Q4" s="67"/>
    </row>
    <row r="5" customFormat="1" spans="1:17">
      <c r="A5" s="79">
        <v>44441</v>
      </c>
      <c r="B5" s="8">
        <v>1692</v>
      </c>
      <c r="C5" s="8">
        <v>2146</v>
      </c>
      <c r="D5" s="8"/>
      <c r="E5" s="8"/>
      <c r="F5" s="25">
        <f t="shared" si="0"/>
        <v>3838</v>
      </c>
      <c r="G5" s="26">
        <f t="shared" si="1"/>
        <v>0</v>
      </c>
      <c r="H5" s="27"/>
      <c r="I5" s="27"/>
      <c r="J5" s="8"/>
      <c r="L5" s="41" t="s">
        <v>22</v>
      </c>
      <c r="M5" s="42"/>
      <c r="N5" s="42"/>
      <c r="O5" s="42"/>
      <c r="P5" s="42"/>
      <c r="Q5" s="67"/>
    </row>
    <row r="6" customFormat="1" spans="1:17">
      <c r="A6" s="79">
        <v>44442</v>
      </c>
      <c r="B6" s="8">
        <v>289</v>
      </c>
      <c r="C6" s="8">
        <v>908</v>
      </c>
      <c r="D6" s="8"/>
      <c r="E6" s="8"/>
      <c r="F6" s="25">
        <f t="shared" si="0"/>
        <v>1197</v>
      </c>
      <c r="G6" s="26">
        <f t="shared" si="1"/>
        <v>0</v>
      </c>
      <c r="H6" s="28">
        <v>69760</v>
      </c>
      <c r="I6" s="28">
        <v>340555</v>
      </c>
      <c r="J6" s="8"/>
      <c r="L6" s="41" t="s">
        <v>23</v>
      </c>
      <c r="M6" s="42"/>
      <c r="N6" s="42"/>
      <c r="O6" s="42"/>
      <c r="P6" s="42"/>
      <c r="Q6" s="67"/>
    </row>
    <row r="7" customFormat="1" spans="1:17">
      <c r="A7" s="79">
        <v>44445</v>
      </c>
      <c r="B7" s="8">
        <v>150</v>
      </c>
      <c r="C7" s="8">
        <v>1009</v>
      </c>
      <c r="D7" s="8"/>
      <c r="E7" s="8"/>
      <c r="F7" s="25">
        <f t="shared" si="0"/>
        <v>1159</v>
      </c>
      <c r="G7" s="26">
        <f t="shared" si="1"/>
        <v>0</v>
      </c>
      <c r="H7" s="27"/>
      <c r="I7" s="27"/>
      <c r="J7" s="8"/>
      <c r="L7" s="41" t="s">
        <v>24</v>
      </c>
      <c r="M7" s="42"/>
      <c r="N7" s="42"/>
      <c r="O7" s="42"/>
      <c r="P7" s="42"/>
      <c r="Q7" s="67"/>
    </row>
    <row r="8" customFormat="1" spans="1:17">
      <c r="A8" s="79">
        <v>44446</v>
      </c>
      <c r="B8" s="8"/>
      <c r="C8" s="8"/>
      <c r="D8" s="8">
        <v>190</v>
      </c>
      <c r="E8" s="8">
        <v>452</v>
      </c>
      <c r="F8" s="25">
        <f t="shared" si="0"/>
        <v>0</v>
      </c>
      <c r="G8" s="26">
        <f t="shared" si="1"/>
        <v>642</v>
      </c>
      <c r="H8" s="27"/>
      <c r="I8" s="27"/>
      <c r="J8" s="8"/>
      <c r="L8" s="41" t="s">
        <v>25</v>
      </c>
      <c r="M8" s="42"/>
      <c r="N8" s="42"/>
      <c r="O8" s="42">
        <v>1000</v>
      </c>
      <c r="P8" s="42">
        <v>10000</v>
      </c>
      <c r="Q8" s="67"/>
    </row>
    <row r="9" customFormat="1" spans="1:17">
      <c r="A9" s="79">
        <v>44447</v>
      </c>
      <c r="B9" s="8">
        <v>929</v>
      </c>
      <c r="C9" s="8">
        <v>260</v>
      </c>
      <c r="D9" s="8"/>
      <c r="E9" s="8"/>
      <c r="F9" s="25">
        <f t="shared" si="0"/>
        <v>1189</v>
      </c>
      <c r="G9" s="26">
        <f t="shared" si="1"/>
        <v>0</v>
      </c>
      <c r="H9" s="27"/>
      <c r="I9" s="27"/>
      <c r="J9" s="8"/>
      <c r="L9" s="41" t="s">
        <v>26</v>
      </c>
      <c r="M9" s="42"/>
      <c r="N9" s="42"/>
      <c r="O9" s="42">
        <v>1000</v>
      </c>
      <c r="P9" s="42">
        <v>10000</v>
      </c>
      <c r="Q9" s="67"/>
    </row>
    <row r="10" customFormat="1" spans="1:17">
      <c r="A10" s="79">
        <v>44448</v>
      </c>
      <c r="B10" s="8">
        <v>209</v>
      </c>
      <c r="C10" s="8">
        <v>134</v>
      </c>
      <c r="D10" s="8"/>
      <c r="E10" s="8"/>
      <c r="F10" s="25">
        <f t="shared" si="0"/>
        <v>343</v>
      </c>
      <c r="G10" s="26">
        <f t="shared" si="1"/>
        <v>0</v>
      </c>
      <c r="H10" s="27"/>
      <c r="I10" s="28">
        <v>340555</v>
      </c>
      <c r="J10" s="8"/>
      <c r="L10" s="41" t="s">
        <v>27</v>
      </c>
      <c r="M10" s="42"/>
      <c r="N10" s="42"/>
      <c r="O10" s="42"/>
      <c r="P10" s="42"/>
      <c r="Q10" s="67"/>
    </row>
    <row r="11" s="103" customFormat="1" spans="1:17">
      <c r="A11" s="104">
        <v>44449</v>
      </c>
      <c r="B11" s="105"/>
      <c r="C11" s="105"/>
      <c r="D11" s="105"/>
      <c r="E11" s="105"/>
      <c r="F11" s="106">
        <f t="shared" si="0"/>
        <v>0</v>
      </c>
      <c r="G11" s="107">
        <f t="shared" si="1"/>
        <v>0</v>
      </c>
      <c r="H11" s="108"/>
      <c r="I11" s="108"/>
      <c r="J11" s="105" t="s">
        <v>8</v>
      </c>
      <c r="L11" s="109" t="s">
        <v>28</v>
      </c>
      <c r="M11" s="105"/>
      <c r="N11" s="105"/>
      <c r="O11" s="105"/>
      <c r="P11" s="105"/>
      <c r="Q11" s="110"/>
    </row>
    <row r="12" customFormat="1" spans="1:17">
      <c r="A12" s="79">
        <v>44452</v>
      </c>
      <c r="B12" s="8">
        <v>400</v>
      </c>
      <c r="C12" s="8">
        <v>155</v>
      </c>
      <c r="D12" s="8"/>
      <c r="E12" s="8"/>
      <c r="F12" s="25">
        <f t="shared" si="0"/>
        <v>555</v>
      </c>
      <c r="G12" s="26">
        <f t="shared" si="1"/>
        <v>0</v>
      </c>
      <c r="H12" s="27"/>
      <c r="I12" s="28">
        <v>340707</v>
      </c>
      <c r="J12" s="8"/>
      <c r="L12" s="41" t="s">
        <v>29</v>
      </c>
      <c r="M12" s="42"/>
      <c r="N12" s="42"/>
      <c r="O12" s="42"/>
      <c r="P12" s="42"/>
      <c r="Q12" s="67"/>
    </row>
    <row r="13" customFormat="1" spans="1:17">
      <c r="A13" s="79">
        <v>44453</v>
      </c>
      <c r="B13" s="8">
        <v>213</v>
      </c>
      <c r="C13" s="8">
        <v>1497</v>
      </c>
      <c r="D13" s="8"/>
      <c r="E13" s="8"/>
      <c r="F13" s="25">
        <f t="shared" si="0"/>
        <v>1710</v>
      </c>
      <c r="G13" s="26">
        <f t="shared" si="1"/>
        <v>0</v>
      </c>
      <c r="H13" s="27"/>
      <c r="I13" s="27"/>
      <c r="J13" s="8"/>
      <c r="L13" s="41" t="s">
        <v>30</v>
      </c>
      <c r="M13" s="42"/>
      <c r="N13" s="42"/>
      <c r="O13" s="42"/>
      <c r="P13" s="42"/>
      <c r="Q13" s="67"/>
    </row>
    <row r="14" customFormat="1" spans="1:17">
      <c r="A14" s="79">
        <v>44454</v>
      </c>
      <c r="B14" s="8">
        <v>700</v>
      </c>
      <c r="C14" s="8">
        <v>1562</v>
      </c>
      <c r="D14" s="8"/>
      <c r="E14" s="8"/>
      <c r="F14" s="25">
        <f t="shared" si="0"/>
        <v>2262</v>
      </c>
      <c r="G14" s="26">
        <f t="shared" si="1"/>
        <v>0</v>
      </c>
      <c r="H14" s="27"/>
      <c r="I14" s="27"/>
      <c r="J14" s="8"/>
      <c r="L14" s="43" t="s">
        <v>31</v>
      </c>
      <c r="M14" s="44"/>
      <c r="N14" s="44"/>
      <c r="O14" s="44"/>
      <c r="P14" s="44"/>
      <c r="Q14" s="68"/>
    </row>
    <row r="15" customFormat="1" spans="1:17">
      <c r="A15" s="79">
        <v>44455</v>
      </c>
      <c r="B15" s="8">
        <v>614</v>
      </c>
      <c r="C15" s="8">
        <v>0</v>
      </c>
      <c r="D15" s="8"/>
      <c r="E15" s="8"/>
      <c r="F15" s="25">
        <f t="shared" si="0"/>
        <v>614</v>
      </c>
      <c r="G15" s="26">
        <f t="shared" si="1"/>
        <v>0</v>
      </c>
      <c r="H15" s="27"/>
      <c r="I15" s="27"/>
      <c r="J15" s="8"/>
      <c r="L15" s="45" t="s">
        <v>32</v>
      </c>
      <c r="M15" s="46"/>
      <c r="N15" s="46"/>
      <c r="O15" s="46">
        <f>SUM(O8:O14)</f>
        <v>2000</v>
      </c>
      <c r="P15" s="46">
        <f>SUM(P8:P14)</f>
        <v>20000</v>
      </c>
      <c r="Q15" s="46">
        <f>SUM(Q3:Q14)</f>
        <v>0</v>
      </c>
    </row>
    <row r="16" customFormat="1" spans="1:10">
      <c r="A16" s="79">
        <v>44456</v>
      </c>
      <c r="B16" s="8"/>
      <c r="C16" s="8"/>
      <c r="D16" s="8">
        <v>775</v>
      </c>
      <c r="E16" s="8">
        <v>2022</v>
      </c>
      <c r="F16" s="25">
        <f t="shared" si="0"/>
        <v>0</v>
      </c>
      <c r="G16" s="26">
        <f t="shared" si="1"/>
        <v>2797</v>
      </c>
      <c r="H16" s="27"/>
      <c r="I16" s="28">
        <v>351784</v>
      </c>
      <c r="J16" s="8"/>
    </row>
    <row r="17" customFormat="1" spans="1:10">
      <c r="A17" s="79">
        <v>44459</v>
      </c>
      <c r="B17" s="8"/>
      <c r="C17" s="8"/>
      <c r="D17" s="8">
        <v>2085</v>
      </c>
      <c r="E17" s="8">
        <v>2040</v>
      </c>
      <c r="F17" s="25">
        <f t="shared" si="0"/>
        <v>0</v>
      </c>
      <c r="G17" s="26">
        <f t="shared" si="1"/>
        <v>4125</v>
      </c>
      <c r="H17" s="27"/>
      <c r="I17" s="27"/>
      <c r="J17" s="8"/>
    </row>
    <row r="18" customFormat="1" spans="1:10">
      <c r="A18" s="79">
        <v>44460</v>
      </c>
      <c r="B18" s="8">
        <v>534</v>
      </c>
      <c r="C18" s="8">
        <v>1621</v>
      </c>
      <c r="D18" s="8"/>
      <c r="E18" s="8"/>
      <c r="F18" s="25">
        <f t="shared" si="0"/>
        <v>2155</v>
      </c>
      <c r="G18" s="26">
        <f t="shared" si="1"/>
        <v>0</v>
      </c>
      <c r="H18" s="27"/>
      <c r="I18" s="28">
        <v>348395</v>
      </c>
      <c r="J18" s="81"/>
    </row>
    <row r="19" customFormat="1" spans="1:10">
      <c r="A19" s="79">
        <v>44461</v>
      </c>
      <c r="B19" s="8">
        <v>700</v>
      </c>
      <c r="C19" s="8">
        <v>265</v>
      </c>
      <c r="D19" s="8"/>
      <c r="E19" s="8"/>
      <c r="F19" s="25">
        <f t="shared" si="0"/>
        <v>965</v>
      </c>
      <c r="G19" s="26">
        <f t="shared" si="1"/>
        <v>0</v>
      </c>
      <c r="H19" s="27"/>
      <c r="I19" s="27"/>
      <c r="J19" s="8"/>
    </row>
    <row r="20" customFormat="1" spans="1:10">
      <c r="A20" s="79">
        <v>44462</v>
      </c>
      <c r="B20" s="8">
        <v>1685</v>
      </c>
      <c r="C20" s="8">
        <v>3661</v>
      </c>
      <c r="D20" s="8"/>
      <c r="E20" s="8"/>
      <c r="F20" s="25">
        <f t="shared" si="0"/>
        <v>5346</v>
      </c>
      <c r="G20" s="26">
        <f t="shared" si="1"/>
        <v>0</v>
      </c>
      <c r="H20" s="27"/>
      <c r="I20" s="27"/>
      <c r="J20" s="8"/>
    </row>
    <row r="21" customFormat="1" spans="1:10">
      <c r="A21" s="79">
        <v>44463</v>
      </c>
      <c r="B21" s="8">
        <v>400</v>
      </c>
      <c r="C21" s="8"/>
      <c r="D21" s="8"/>
      <c r="E21" s="8">
        <v>870</v>
      </c>
      <c r="F21" s="25">
        <f t="shared" si="0"/>
        <v>400</v>
      </c>
      <c r="G21" s="26">
        <f t="shared" si="1"/>
        <v>870</v>
      </c>
      <c r="H21" s="27"/>
      <c r="I21" s="27"/>
      <c r="J21" s="8"/>
    </row>
    <row r="22" customFormat="1" spans="1:10">
      <c r="A22" s="79">
        <v>44466</v>
      </c>
      <c r="B22" s="8">
        <v>275</v>
      </c>
      <c r="C22" s="8"/>
      <c r="D22" s="8"/>
      <c r="E22" s="8">
        <v>886</v>
      </c>
      <c r="F22" s="25">
        <f t="shared" si="0"/>
        <v>275</v>
      </c>
      <c r="G22" s="26">
        <f t="shared" si="1"/>
        <v>886</v>
      </c>
      <c r="H22" s="27"/>
      <c r="I22" s="27"/>
      <c r="J22" s="8"/>
    </row>
    <row r="23" customFormat="1" spans="1:10">
      <c r="A23" s="79">
        <v>44467</v>
      </c>
      <c r="B23" s="8"/>
      <c r="C23" s="8"/>
      <c r="D23" s="8">
        <v>650</v>
      </c>
      <c r="E23" s="8">
        <v>2738</v>
      </c>
      <c r="F23" s="25">
        <f t="shared" si="0"/>
        <v>0</v>
      </c>
      <c r="G23" s="26">
        <f t="shared" si="1"/>
        <v>3388</v>
      </c>
      <c r="H23" s="27"/>
      <c r="I23" s="27"/>
      <c r="J23" s="8"/>
    </row>
    <row r="24" customFormat="1" spans="1:10">
      <c r="A24" s="79">
        <v>44468</v>
      </c>
      <c r="B24" s="8">
        <v>1100</v>
      </c>
      <c r="C24" s="8">
        <v>86</v>
      </c>
      <c r="D24" s="8"/>
      <c r="E24" s="8"/>
      <c r="F24" s="25">
        <f t="shared" si="0"/>
        <v>1186</v>
      </c>
      <c r="G24" s="26">
        <f t="shared" si="1"/>
        <v>0</v>
      </c>
      <c r="H24" s="27"/>
      <c r="I24" s="27"/>
      <c r="J24" s="8"/>
    </row>
    <row r="25" customFormat="1" spans="1:10">
      <c r="A25" s="79">
        <v>44469</v>
      </c>
      <c r="B25" s="8">
        <v>502</v>
      </c>
      <c r="C25" s="8">
        <v>462</v>
      </c>
      <c r="D25" s="8"/>
      <c r="E25" s="8"/>
      <c r="F25" s="25">
        <f t="shared" si="0"/>
        <v>964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10736</v>
      </c>
      <c r="C26" s="11">
        <f>SUM(C4:C25)</f>
        <v>13766</v>
      </c>
      <c r="D26" s="11">
        <f>SUM(D4:D25)</f>
        <v>3700</v>
      </c>
      <c r="E26" s="11">
        <f>SUM(E4:E25)</f>
        <v>9216</v>
      </c>
      <c r="F26" s="32">
        <f>AVERAGE(F4:F25)</f>
        <v>1113.72727272727</v>
      </c>
      <c r="G26" s="32">
        <f>AVERAGE(G4:G25)</f>
        <v>587.090909090909</v>
      </c>
    </row>
    <row r="27" customFormat="1" spans="1:5">
      <c r="A27" s="12"/>
      <c r="B27" s="13">
        <f>SUM(B26:C26)</f>
        <v>24502</v>
      </c>
      <c r="C27" s="13"/>
      <c r="D27" s="13">
        <f>SUM(D26:E26)</f>
        <v>12916</v>
      </c>
      <c r="E27" s="13"/>
    </row>
    <row r="28" customFormat="1" spans="1:5">
      <c r="A28" s="12" t="s">
        <v>37</v>
      </c>
      <c r="B28" s="13">
        <f>B26-D26</f>
        <v>7036</v>
      </c>
      <c r="C28" s="14" t="s">
        <v>41</v>
      </c>
      <c r="D28" s="15"/>
      <c r="E28" s="13">
        <f>+C26-E26</f>
        <v>4550</v>
      </c>
    </row>
    <row r="29" customFormat="1" spans="1:8">
      <c r="A29" s="16" t="s">
        <v>39</v>
      </c>
      <c r="B29" s="16"/>
      <c r="C29" s="17">
        <f>B27-D27</f>
        <v>11586</v>
      </c>
      <c r="D29" s="17"/>
      <c r="E29" s="33"/>
      <c r="F29" s="34" t="s">
        <v>40</v>
      </c>
      <c r="G29" s="35">
        <f>F26-G26</f>
        <v>526.636363636364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  <row r="31" customFormat="1" spans="1:1">
      <c r="A31" s="80"/>
    </row>
    <row r="32" customFormat="1" spans="1:1">
      <c r="A32" s="80"/>
    </row>
    <row r="33" customFormat="1" spans="1:1">
      <c r="A33" s="80"/>
    </row>
  </sheetData>
  <mergeCells count="18">
    <mergeCell ref="M1:N1"/>
    <mergeCell ref="O1:Q1"/>
    <mergeCell ref="B2:C2"/>
    <mergeCell ref="D2:E2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L1:L2"/>
    <mergeCell ref="A29:B30"/>
    <mergeCell ref="C29:D30"/>
    <mergeCell ref="G29:H30"/>
  </mergeCells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2"/>
  <sheetViews>
    <sheetView workbookViewId="0">
      <selection activeCell="K27" sqref="K27"/>
    </sheetView>
  </sheetViews>
  <sheetFormatPr defaultColWidth="9" defaultRowHeight="14"/>
  <cols>
    <col min="1" max="1" width="10.6875"/>
    <col min="6" max="6" width="17.375" customWidth="1"/>
    <col min="7" max="7" width="11.6875" customWidth="1"/>
    <col min="10" max="10" width="10.5" customWidth="1"/>
  </cols>
  <sheetData>
    <row r="1" customFormat="1" spans="12:17">
      <c r="L1" s="37" t="s">
        <v>9</v>
      </c>
      <c r="M1" s="38" t="s">
        <v>10</v>
      </c>
      <c r="N1" s="38"/>
      <c r="O1" s="53" t="s">
        <v>11</v>
      </c>
      <c r="P1" s="53"/>
      <c r="Q1" s="59"/>
    </row>
    <row r="2" customFormat="1" spans="1:17">
      <c r="A2" s="2" t="s">
        <v>1</v>
      </c>
      <c r="B2" s="3" t="s">
        <v>2</v>
      </c>
      <c r="C2" s="3"/>
      <c r="D2" s="21" t="s">
        <v>3</v>
      </c>
      <c r="E2" s="21"/>
      <c r="F2" s="23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L2" s="39"/>
      <c r="M2" s="40" t="s">
        <v>16</v>
      </c>
      <c r="N2" s="55" t="s">
        <v>17</v>
      </c>
      <c r="O2" s="40" t="s">
        <v>14</v>
      </c>
      <c r="P2" s="40" t="s">
        <v>15</v>
      </c>
      <c r="Q2" s="63" t="s">
        <v>19</v>
      </c>
    </row>
    <row r="3" customFormat="1" spans="1:17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L3" s="41" t="s">
        <v>20</v>
      </c>
      <c r="M3" s="42"/>
      <c r="N3" s="42"/>
      <c r="O3" s="42"/>
      <c r="P3" s="42"/>
      <c r="Q3" s="67"/>
    </row>
    <row r="4" customFormat="1" spans="1:17">
      <c r="A4" s="79">
        <v>44470</v>
      </c>
      <c r="B4" s="8">
        <v>714</v>
      </c>
      <c r="C4" s="8">
        <v>32</v>
      </c>
      <c r="D4" s="8"/>
      <c r="E4" s="8"/>
      <c r="F4" s="25">
        <f t="shared" ref="F4:F26" si="0">SUM(B4:C4)</f>
        <v>746</v>
      </c>
      <c r="G4" s="26">
        <f t="shared" ref="G4:G26" si="1">SUM(D4:E4)</f>
        <v>0</v>
      </c>
      <c r="H4" s="27"/>
      <c r="I4" s="27"/>
      <c r="J4" s="8"/>
      <c r="L4" s="41" t="s">
        <v>21</v>
      </c>
      <c r="M4" s="42"/>
      <c r="N4" s="42"/>
      <c r="O4" s="42"/>
      <c r="P4" s="42"/>
      <c r="Q4" s="67"/>
    </row>
    <row r="5" customFormat="1" spans="1:17">
      <c r="A5" s="79">
        <v>44473</v>
      </c>
      <c r="B5" s="8">
        <v>1800</v>
      </c>
      <c r="C5" s="8">
        <v>2901</v>
      </c>
      <c r="D5" s="8"/>
      <c r="E5" s="8"/>
      <c r="F5" s="25">
        <f t="shared" si="0"/>
        <v>4701</v>
      </c>
      <c r="G5" s="26">
        <f t="shared" si="1"/>
        <v>0</v>
      </c>
      <c r="H5" s="27"/>
      <c r="I5" s="27"/>
      <c r="J5" s="8"/>
      <c r="L5" s="41" t="s">
        <v>22</v>
      </c>
      <c r="M5" s="42"/>
      <c r="N5" s="42"/>
      <c r="O5" s="42"/>
      <c r="P5" s="42"/>
      <c r="Q5" s="67"/>
    </row>
    <row r="6" customFormat="1" spans="1:17">
      <c r="A6" s="79">
        <v>44474</v>
      </c>
      <c r="B6" s="8">
        <v>1280</v>
      </c>
      <c r="C6" s="8"/>
      <c r="D6" s="8"/>
      <c r="E6" s="8"/>
      <c r="F6" s="25">
        <f t="shared" si="0"/>
        <v>1280</v>
      </c>
      <c r="G6" s="26">
        <f t="shared" si="1"/>
        <v>0</v>
      </c>
      <c r="H6" s="28"/>
      <c r="I6" s="28"/>
      <c r="J6" s="8"/>
      <c r="L6" s="41" t="s">
        <v>23</v>
      </c>
      <c r="M6" s="42"/>
      <c r="N6" s="42"/>
      <c r="O6" s="42"/>
      <c r="P6" s="42"/>
      <c r="Q6" s="67"/>
    </row>
    <row r="7" customFormat="1" spans="1:17">
      <c r="A7" s="79">
        <v>44475</v>
      </c>
      <c r="B7" s="8"/>
      <c r="C7" s="8"/>
      <c r="D7" s="8">
        <v>450</v>
      </c>
      <c r="E7" s="8">
        <v>2656</v>
      </c>
      <c r="F7" s="25">
        <f t="shared" si="0"/>
        <v>0</v>
      </c>
      <c r="G7" s="26">
        <f t="shared" si="1"/>
        <v>3106</v>
      </c>
      <c r="H7" s="27"/>
      <c r="I7" s="27"/>
      <c r="J7" s="8"/>
      <c r="L7" s="41" t="s">
        <v>24</v>
      </c>
      <c r="M7" s="42"/>
      <c r="N7" s="42"/>
      <c r="O7" s="42"/>
      <c r="P7" s="42"/>
      <c r="Q7" s="67"/>
    </row>
    <row r="8" customFormat="1" spans="1:17">
      <c r="A8" s="79">
        <v>44476</v>
      </c>
      <c r="B8" s="8">
        <v>1872</v>
      </c>
      <c r="C8" s="8">
        <v>4823</v>
      </c>
      <c r="D8" s="8"/>
      <c r="E8" s="8"/>
      <c r="F8" s="25">
        <f t="shared" si="0"/>
        <v>6695</v>
      </c>
      <c r="G8" s="26">
        <f t="shared" si="1"/>
        <v>0</v>
      </c>
      <c r="H8" s="27"/>
      <c r="I8" s="27"/>
      <c r="J8" s="8"/>
      <c r="L8" s="41" t="s">
        <v>25</v>
      </c>
      <c r="M8" s="42"/>
      <c r="N8" s="42"/>
      <c r="O8" s="42">
        <v>1000</v>
      </c>
      <c r="P8" s="42">
        <v>10000</v>
      </c>
      <c r="Q8" s="67"/>
    </row>
    <row r="9" customFormat="1" spans="1:17">
      <c r="A9" s="79">
        <v>44477</v>
      </c>
      <c r="B9" s="8">
        <v>63</v>
      </c>
      <c r="C9" s="8">
        <v>1149</v>
      </c>
      <c r="D9" s="8"/>
      <c r="E9" s="8"/>
      <c r="F9" s="25">
        <f t="shared" si="0"/>
        <v>1212</v>
      </c>
      <c r="G9" s="26">
        <f t="shared" si="1"/>
        <v>0</v>
      </c>
      <c r="H9" s="27"/>
      <c r="I9" s="27"/>
      <c r="J9" s="8"/>
      <c r="L9" s="41" t="s">
        <v>26</v>
      </c>
      <c r="M9" s="42"/>
      <c r="N9" s="42"/>
      <c r="O9" s="42">
        <v>1000</v>
      </c>
      <c r="P9" s="42">
        <v>10000</v>
      </c>
      <c r="Q9" s="67"/>
    </row>
    <row r="10" customFormat="1" spans="1:17">
      <c r="A10" s="79">
        <v>44480</v>
      </c>
      <c r="B10" s="8">
        <v>2269</v>
      </c>
      <c r="C10" s="8">
        <v>792</v>
      </c>
      <c r="D10" s="8"/>
      <c r="E10" s="8"/>
      <c r="F10" s="25">
        <f t="shared" si="0"/>
        <v>3061</v>
      </c>
      <c r="G10" s="26">
        <f t="shared" si="1"/>
        <v>0</v>
      </c>
      <c r="H10" s="27"/>
      <c r="I10" s="28"/>
      <c r="J10" s="8"/>
      <c r="L10" s="41" t="s">
        <v>27</v>
      </c>
      <c r="M10" s="42"/>
      <c r="N10" s="42"/>
      <c r="O10" s="42"/>
      <c r="P10" s="42"/>
      <c r="Q10" s="67"/>
    </row>
    <row r="11" customFormat="1" spans="1:17">
      <c r="A11" s="79">
        <v>44481</v>
      </c>
      <c r="B11" s="8">
        <v>980</v>
      </c>
      <c r="C11" s="8">
        <v>353</v>
      </c>
      <c r="D11" s="8"/>
      <c r="E11" s="8"/>
      <c r="F11" s="25">
        <f t="shared" si="0"/>
        <v>1333</v>
      </c>
      <c r="G11" s="26">
        <f t="shared" si="1"/>
        <v>0</v>
      </c>
      <c r="H11" s="27"/>
      <c r="I11" s="27"/>
      <c r="J11" s="8"/>
      <c r="L11" s="41" t="s">
        <v>28</v>
      </c>
      <c r="M11" s="42"/>
      <c r="N11" s="42"/>
      <c r="O11" s="42"/>
      <c r="P11" s="42"/>
      <c r="Q11" s="67"/>
    </row>
    <row r="12" customFormat="1" spans="1:17">
      <c r="A12" s="79">
        <v>44482</v>
      </c>
      <c r="B12" s="8">
        <v>2917</v>
      </c>
      <c r="C12" s="8">
        <v>2684</v>
      </c>
      <c r="D12" s="8"/>
      <c r="E12" s="8"/>
      <c r="F12" s="25">
        <f t="shared" si="0"/>
        <v>5601</v>
      </c>
      <c r="G12" s="26">
        <f t="shared" si="1"/>
        <v>0</v>
      </c>
      <c r="H12" s="27"/>
      <c r="I12" s="27"/>
      <c r="J12" s="8"/>
      <c r="L12" s="41" t="s">
        <v>29</v>
      </c>
      <c r="M12" s="42"/>
      <c r="N12" s="42"/>
      <c r="O12" s="42"/>
      <c r="P12" s="42"/>
      <c r="Q12" s="67"/>
    </row>
    <row r="13" customFormat="1" spans="1:17">
      <c r="A13" s="79">
        <v>44483</v>
      </c>
      <c r="B13" s="8">
        <v>1170</v>
      </c>
      <c r="C13" s="8">
        <v>3140</v>
      </c>
      <c r="D13" s="8"/>
      <c r="E13" s="8"/>
      <c r="F13" s="25">
        <f t="shared" si="0"/>
        <v>4310</v>
      </c>
      <c r="G13" s="26">
        <f t="shared" si="1"/>
        <v>0</v>
      </c>
      <c r="H13" s="27"/>
      <c r="I13" s="27"/>
      <c r="J13" s="8"/>
      <c r="L13" s="41" t="s">
        <v>30</v>
      </c>
      <c r="M13" s="42"/>
      <c r="N13" s="42"/>
      <c r="O13" s="42"/>
      <c r="P13" s="42"/>
      <c r="Q13" s="67"/>
    </row>
    <row r="14" s="94" customFormat="1" spans="1:17">
      <c r="A14" s="95">
        <v>44484</v>
      </c>
      <c r="B14" s="96"/>
      <c r="C14" s="96"/>
      <c r="D14" s="96"/>
      <c r="E14" s="96"/>
      <c r="F14" s="97">
        <f t="shared" si="0"/>
        <v>0</v>
      </c>
      <c r="G14" s="98">
        <f t="shared" si="1"/>
        <v>0</v>
      </c>
      <c r="H14" s="99"/>
      <c r="I14" s="99"/>
      <c r="J14" s="96" t="s">
        <v>42</v>
      </c>
      <c r="L14" s="100" t="s">
        <v>31</v>
      </c>
      <c r="M14" s="101"/>
      <c r="N14" s="101"/>
      <c r="O14" s="101"/>
      <c r="P14" s="101"/>
      <c r="Q14" s="102"/>
    </row>
    <row r="15" customFormat="1" spans="1:17">
      <c r="A15" s="79">
        <v>44487</v>
      </c>
      <c r="B15" s="8">
        <v>1771</v>
      </c>
      <c r="C15" s="8">
        <v>1948</v>
      </c>
      <c r="D15" s="8"/>
      <c r="E15" s="8"/>
      <c r="F15" s="25">
        <f t="shared" si="0"/>
        <v>3719</v>
      </c>
      <c r="G15" s="26">
        <f t="shared" si="1"/>
        <v>0</v>
      </c>
      <c r="H15" s="27"/>
      <c r="I15" s="27"/>
      <c r="J15" s="8"/>
      <c r="L15" s="45" t="s">
        <v>32</v>
      </c>
      <c r="M15" s="46"/>
      <c r="N15" s="46"/>
      <c r="O15" s="46">
        <f>SUM(O8:O14)</f>
        <v>2000</v>
      </c>
      <c r="P15" s="46">
        <f>SUM(P8:P14)</f>
        <v>20000</v>
      </c>
      <c r="Q15" s="46">
        <f>SUM(Q3:Q14)</f>
        <v>0</v>
      </c>
    </row>
    <row r="16" customFormat="1" spans="1:10">
      <c r="A16" s="79">
        <v>44488</v>
      </c>
      <c r="B16" s="8"/>
      <c r="C16" s="8"/>
      <c r="D16" s="8">
        <v>3050</v>
      </c>
      <c r="E16" s="8">
        <v>1797</v>
      </c>
      <c r="F16" s="25">
        <f t="shared" si="0"/>
        <v>0</v>
      </c>
      <c r="G16" s="26">
        <f t="shared" si="1"/>
        <v>4847</v>
      </c>
      <c r="H16" s="27"/>
      <c r="I16" s="27"/>
      <c r="J16" s="8"/>
    </row>
    <row r="17" customFormat="1" spans="1:10">
      <c r="A17" s="79">
        <v>44489</v>
      </c>
      <c r="B17" s="8"/>
      <c r="C17" s="8"/>
      <c r="D17" s="8">
        <v>2841</v>
      </c>
      <c r="E17" s="8">
        <v>4404</v>
      </c>
      <c r="F17" s="25">
        <f t="shared" si="0"/>
        <v>0</v>
      </c>
      <c r="G17" s="26">
        <f t="shared" si="1"/>
        <v>7245</v>
      </c>
      <c r="H17" s="27"/>
      <c r="I17" s="27"/>
      <c r="J17" s="8"/>
    </row>
    <row r="18" customFormat="1" spans="1:10">
      <c r="A18" s="79">
        <v>44490</v>
      </c>
      <c r="B18" s="8"/>
      <c r="C18" s="8"/>
      <c r="D18" s="8">
        <v>1700</v>
      </c>
      <c r="E18" s="8">
        <v>1689</v>
      </c>
      <c r="F18" s="25">
        <f t="shared" si="0"/>
        <v>0</v>
      </c>
      <c r="G18" s="26">
        <f t="shared" si="1"/>
        <v>3389</v>
      </c>
      <c r="H18" s="27"/>
      <c r="I18" s="27"/>
      <c r="J18" s="81"/>
    </row>
    <row r="19" customFormat="1" spans="1:10">
      <c r="A19" s="79">
        <v>44491</v>
      </c>
      <c r="B19" s="8"/>
      <c r="C19" s="8"/>
      <c r="D19" s="8">
        <v>300</v>
      </c>
      <c r="E19" s="8">
        <v>1924</v>
      </c>
      <c r="F19" s="25">
        <f t="shared" si="0"/>
        <v>0</v>
      </c>
      <c r="G19" s="26">
        <f t="shared" si="1"/>
        <v>2224</v>
      </c>
      <c r="H19" s="27"/>
      <c r="I19" s="27"/>
      <c r="J19" s="8"/>
    </row>
    <row r="20" customFormat="1" spans="1:10">
      <c r="A20" s="79">
        <v>44494</v>
      </c>
      <c r="B20" s="8"/>
      <c r="C20" s="8"/>
      <c r="D20" s="8"/>
      <c r="E20" s="8">
        <v>2130</v>
      </c>
      <c r="F20" s="25">
        <f t="shared" si="0"/>
        <v>0</v>
      </c>
      <c r="G20" s="26">
        <f t="shared" si="1"/>
        <v>2130</v>
      </c>
      <c r="H20" s="27"/>
      <c r="I20" s="27"/>
      <c r="J20" s="8"/>
    </row>
    <row r="21" customFormat="1" spans="1:10">
      <c r="A21" s="79">
        <v>44495</v>
      </c>
      <c r="B21" s="8">
        <v>3059</v>
      </c>
      <c r="C21" s="8">
        <v>4037</v>
      </c>
      <c r="D21" s="8"/>
      <c r="E21" s="8"/>
      <c r="F21" s="25">
        <f t="shared" si="0"/>
        <v>7096</v>
      </c>
      <c r="G21" s="26">
        <f t="shared" si="1"/>
        <v>0</v>
      </c>
      <c r="H21" s="27"/>
      <c r="I21" s="27"/>
      <c r="J21" s="8"/>
    </row>
    <row r="22" customFormat="1" spans="1:10">
      <c r="A22" s="79">
        <v>44496</v>
      </c>
      <c r="B22" s="8">
        <v>461</v>
      </c>
      <c r="C22" s="8"/>
      <c r="D22" s="8"/>
      <c r="E22" s="8">
        <v>0</v>
      </c>
      <c r="F22" s="25">
        <f t="shared" si="0"/>
        <v>461</v>
      </c>
      <c r="G22" s="26">
        <f t="shared" si="1"/>
        <v>0</v>
      </c>
      <c r="H22" s="27"/>
      <c r="I22" s="27"/>
      <c r="J22" s="8"/>
    </row>
    <row r="23" customFormat="1" spans="1:10">
      <c r="A23" s="79">
        <v>44497</v>
      </c>
      <c r="B23" s="8"/>
      <c r="C23" s="8"/>
      <c r="D23" s="8">
        <v>2458</v>
      </c>
      <c r="E23" s="8">
        <v>4937</v>
      </c>
      <c r="F23" s="25">
        <f t="shared" si="0"/>
        <v>0</v>
      </c>
      <c r="G23" s="26">
        <f t="shared" si="1"/>
        <v>7395</v>
      </c>
      <c r="H23" s="27"/>
      <c r="I23" s="27"/>
      <c r="J23" s="8"/>
    </row>
    <row r="24" customFormat="1" spans="1:10">
      <c r="A24" s="79">
        <v>44498</v>
      </c>
      <c r="B24" s="8">
        <v>570</v>
      </c>
      <c r="C24" s="8"/>
      <c r="D24" s="8"/>
      <c r="E24" s="8">
        <v>729</v>
      </c>
      <c r="F24" s="25">
        <f t="shared" si="0"/>
        <v>570</v>
      </c>
      <c r="G24" s="26">
        <f t="shared" si="1"/>
        <v>729</v>
      </c>
      <c r="H24" s="27"/>
      <c r="I24" s="27"/>
      <c r="J24" s="8"/>
    </row>
    <row r="25" customFormat="1" spans="1:7">
      <c r="A25" s="10" t="s">
        <v>32</v>
      </c>
      <c r="B25" s="11">
        <f>SUM(B4:B24)</f>
        <v>18926</v>
      </c>
      <c r="C25" s="11">
        <f>SUM(C4:C24)</f>
        <v>21859</v>
      </c>
      <c r="D25" s="11">
        <f>SUM(D4:D24)</f>
        <v>10799</v>
      </c>
      <c r="E25" s="11">
        <f>SUM(E4:E24)</f>
        <v>20266</v>
      </c>
      <c r="F25" s="32">
        <f>AVERAGE(F4:F24)</f>
        <v>1942.14285714286</v>
      </c>
      <c r="G25" s="32">
        <f>AVERAGE(G4:G24)</f>
        <v>1479.28571428571</v>
      </c>
    </row>
    <row r="26" customFormat="1" spans="1:5">
      <c r="A26" s="12"/>
      <c r="B26" s="13">
        <f>SUM(B25:C25)</f>
        <v>40785</v>
      </c>
      <c r="C26" s="13"/>
      <c r="D26" s="13">
        <f>SUM(D25:E25)</f>
        <v>31065</v>
      </c>
      <c r="E26" s="13"/>
    </row>
    <row r="27" customFormat="1" spans="1:5">
      <c r="A27" s="12" t="s">
        <v>37</v>
      </c>
      <c r="B27" s="13">
        <f>B25-D25</f>
        <v>8127</v>
      </c>
      <c r="C27" s="14" t="s">
        <v>41</v>
      </c>
      <c r="D27" s="15"/>
      <c r="E27" s="13">
        <f>+C25-E25</f>
        <v>1593</v>
      </c>
    </row>
    <row r="28" customFormat="1" spans="1:8">
      <c r="A28" s="16" t="s">
        <v>39</v>
      </c>
      <c r="B28" s="16"/>
      <c r="C28" s="17">
        <f>B26-D26</f>
        <v>9720</v>
      </c>
      <c r="D28" s="17"/>
      <c r="E28" s="33"/>
      <c r="F28" s="34" t="s">
        <v>40</v>
      </c>
      <c r="G28" s="35">
        <f>F25-G25</f>
        <v>462.857142857143</v>
      </c>
      <c r="H28" s="35"/>
    </row>
    <row r="29" customFormat="1" spans="1:8">
      <c r="A29" s="16"/>
      <c r="B29" s="16"/>
      <c r="C29" s="17"/>
      <c r="D29" s="17"/>
      <c r="E29" s="33"/>
      <c r="F29" s="34"/>
      <c r="G29" s="35"/>
      <c r="H29" s="35"/>
    </row>
    <row r="30" customFormat="1" spans="1:1">
      <c r="A30" s="80"/>
    </row>
    <row r="31" customFormat="1" spans="1:1">
      <c r="A31" s="80"/>
    </row>
    <row r="32" customFormat="1" spans="1:1">
      <c r="A32" s="80"/>
    </row>
  </sheetData>
  <mergeCells count="18">
    <mergeCell ref="M1:N1"/>
    <mergeCell ref="O1:Q1"/>
    <mergeCell ref="B2:C2"/>
    <mergeCell ref="D2:E2"/>
    <mergeCell ref="B26:C26"/>
    <mergeCell ref="D26:E26"/>
    <mergeCell ref="C27:D27"/>
    <mergeCell ref="A2:A3"/>
    <mergeCell ref="F2:F3"/>
    <mergeCell ref="F28:F29"/>
    <mergeCell ref="G2:G3"/>
    <mergeCell ref="H2:H3"/>
    <mergeCell ref="I2:I3"/>
    <mergeCell ref="J2:J3"/>
    <mergeCell ref="L1:L2"/>
    <mergeCell ref="A28:B29"/>
    <mergeCell ref="C28:D29"/>
    <mergeCell ref="G28:H29"/>
  </mergeCells>
  <pageMargins left="0.75" right="0.75" top="1" bottom="1" header="0.511805555555556" footer="0.511805555555556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3"/>
  <sheetViews>
    <sheetView workbookViewId="0">
      <selection activeCell="I23" sqref="I23"/>
    </sheetView>
  </sheetViews>
  <sheetFormatPr defaultColWidth="9" defaultRowHeight="14"/>
  <cols>
    <col min="1" max="1" width="10.6875"/>
    <col min="6" max="6" width="17.375" customWidth="1"/>
    <col min="7" max="7" width="11.6875" customWidth="1"/>
  </cols>
  <sheetData>
    <row r="1" customFormat="1" spans="12:17">
      <c r="L1" s="37" t="s">
        <v>9</v>
      </c>
      <c r="M1" s="38" t="s">
        <v>10</v>
      </c>
      <c r="N1" s="38"/>
      <c r="O1" s="53" t="s">
        <v>11</v>
      </c>
      <c r="P1" s="53"/>
      <c r="Q1" s="59"/>
    </row>
    <row r="2" customFormat="1" spans="1:17">
      <c r="A2" s="2" t="s">
        <v>1</v>
      </c>
      <c r="B2" s="3" t="s">
        <v>2</v>
      </c>
      <c r="C2" s="3"/>
      <c r="D2" s="21" t="s">
        <v>3</v>
      </c>
      <c r="E2" s="21"/>
      <c r="F2" s="23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L2" s="39"/>
      <c r="M2" s="40" t="s">
        <v>16</v>
      </c>
      <c r="N2" s="55" t="s">
        <v>17</v>
      </c>
      <c r="O2" s="40" t="s">
        <v>14</v>
      </c>
      <c r="P2" s="40" t="s">
        <v>15</v>
      </c>
      <c r="Q2" s="63" t="s">
        <v>19</v>
      </c>
    </row>
    <row r="3" customFormat="1" spans="1:17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L3" s="41" t="s">
        <v>20</v>
      </c>
      <c r="M3" s="42"/>
      <c r="N3" s="42"/>
      <c r="O3" s="42"/>
      <c r="P3" s="42"/>
      <c r="Q3" s="67"/>
    </row>
    <row r="4" customFormat="1" spans="1:17">
      <c r="A4" s="79">
        <v>44501</v>
      </c>
      <c r="B4" s="8">
        <v>2496</v>
      </c>
      <c r="C4" s="8">
        <v>4603</v>
      </c>
      <c r="D4" s="8"/>
      <c r="E4" s="8"/>
      <c r="F4" s="25">
        <f t="shared" ref="F4:F26" si="0">SUM(B4:C4)</f>
        <v>7099</v>
      </c>
      <c r="G4" s="26">
        <f t="shared" ref="G4:G26" si="1">SUM(D4:E4)</f>
        <v>0</v>
      </c>
      <c r="H4" s="27"/>
      <c r="I4" s="27"/>
      <c r="J4" s="8"/>
      <c r="L4" s="41" t="s">
        <v>21</v>
      </c>
      <c r="M4" s="42"/>
      <c r="N4" s="42"/>
      <c r="O4" s="42"/>
      <c r="P4" s="42"/>
      <c r="Q4" s="67"/>
    </row>
    <row r="5" customFormat="1" spans="1:17">
      <c r="A5" s="79">
        <v>44502</v>
      </c>
      <c r="B5" s="8">
        <v>1338</v>
      </c>
      <c r="C5" s="8">
        <v>1000</v>
      </c>
      <c r="D5" s="8"/>
      <c r="E5" s="8"/>
      <c r="F5" s="25">
        <f t="shared" si="0"/>
        <v>2338</v>
      </c>
      <c r="G5" s="26">
        <f t="shared" si="1"/>
        <v>0</v>
      </c>
      <c r="H5" s="27"/>
      <c r="I5" s="27"/>
      <c r="J5" s="8"/>
      <c r="L5" s="41" t="s">
        <v>22</v>
      </c>
      <c r="M5" s="42"/>
      <c r="N5" s="42"/>
      <c r="O5" s="42"/>
      <c r="P5" s="42"/>
      <c r="Q5" s="67"/>
    </row>
    <row r="6" customFormat="1" spans="1:17">
      <c r="A6" s="79">
        <v>44503</v>
      </c>
      <c r="B6" s="8"/>
      <c r="C6" s="8"/>
      <c r="D6" s="8">
        <v>61</v>
      </c>
      <c r="E6" s="8">
        <v>705</v>
      </c>
      <c r="F6" s="25">
        <f t="shared" si="0"/>
        <v>0</v>
      </c>
      <c r="G6" s="26">
        <f t="shared" si="1"/>
        <v>766</v>
      </c>
      <c r="H6" s="28">
        <v>69760</v>
      </c>
      <c r="I6" s="28">
        <v>379382</v>
      </c>
      <c r="J6" s="8"/>
      <c r="L6" s="41" t="s">
        <v>23</v>
      </c>
      <c r="M6" s="42"/>
      <c r="N6" s="42"/>
      <c r="O6" s="42"/>
      <c r="P6" s="42"/>
      <c r="Q6" s="67"/>
    </row>
    <row r="7" customFormat="1" spans="1:17">
      <c r="A7" s="79">
        <v>44504</v>
      </c>
      <c r="B7" s="8">
        <v>1752</v>
      </c>
      <c r="C7" s="8">
        <v>0</v>
      </c>
      <c r="D7" s="8"/>
      <c r="E7" s="8"/>
      <c r="F7" s="25">
        <f t="shared" si="0"/>
        <v>1752</v>
      </c>
      <c r="G7" s="26">
        <f t="shared" si="1"/>
        <v>0</v>
      </c>
      <c r="H7" s="27"/>
      <c r="I7" s="27"/>
      <c r="J7" s="8"/>
      <c r="L7" s="41" t="s">
        <v>24</v>
      </c>
      <c r="M7" s="42"/>
      <c r="N7" s="42"/>
      <c r="O7" s="42"/>
      <c r="P7" s="42"/>
      <c r="Q7" s="67"/>
    </row>
    <row r="8" customFormat="1" spans="1:17">
      <c r="A8" s="82">
        <v>44505</v>
      </c>
      <c r="B8" s="83"/>
      <c r="C8" s="83"/>
      <c r="D8" s="83"/>
      <c r="E8" s="83"/>
      <c r="F8" s="86">
        <f t="shared" si="0"/>
        <v>0</v>
      </c>
      <c r="G8" s="87">
        <f t="shared" si="1"/>
        <v>0</v>
      </c>
      <c r="H8" s="88"/>
      <c r="I8" s="88"/>
      <c r="J8" s="92" t="s">
        <v>43</v>
      </c>
      <c r="L8" s="41" t="s">
        <v>25</v>
      </c>
      <c r="M8" s="42"/>
      <c r="N8" s="42"/>
      <c r="O8" s="42">
        <v>1000</v>
      </c>
      <c r="P8" s="42">
        <v>10000</v>
      </c>
      <c r="Q8" s="67"/>
    </row>
    <row r="9" customFormat="1" spans="1:17">
      <c r="A9" s="79">
        <v>44508</v>
      </c>
      <c r="B9" s="8">
        <v>1413</v>
      </c>
      <c r="C9" s="8">
        <v>5723</v>
      </c>
      <c r="D9" s="8"/>
      <c r="E9" s="8"/>
      <c r="F9" s="25">
        <f t="shared" si="0"/>
        <v>7136</v>
      </c>
      <c r="G9" s="26">
        <f t="shared" si="1"/>
        <v>0</v>
      </c>
      <c r="H9" s="27"/>
      <c r="I9" s="27"/>
      <c r="J9" s="8"/>
      <c r="L9" s="41" t="s">
        <v>26</v>
      </c>
      <c r="M9" s="42"/>
      <c r="N9" s="42"/>
      <c r="O9" s="42">
        <v>1000</v>
      </c>
      <c r="P9" s="42">
        <v>10000</v>
      </c>
      <c r="Q9" s="67"/>
    </row>
    <row r="10" customFormat="1" spans="1:17">
      <c r="A10" s="79">
        <v>44509</v>
      </c>
      <c r="B10" s="8">
        <v>1300</v>
      </c>
      <c r="C10" s="8">
        <v>550</v>
      </c>
      <c r="D10" s="8"/>
      <c r="E10" s="8"/>
      <c r="F10" s="25">
        <f t="shared" si="0"/>
        <v>1850</v>
      </c>
      <c r="G10" s="26">
        <f t="shared" si="1"/>
        <v>0</v>
      </c>
      <c r="H10" s="27"/>
      <c r="I10" s="28"/>
      <c r="J10" s="8"/>
      <c r="L10" s="41" t="s">
        <v>27</v>
      </c>
      <c r="M10" s="42"/>
      <c r="N10" s="42"/>
      <c r="O10" s="42"/>
      <c r="P10" s="42"/>
      <c r="Q10" s="67"/>
    </row>
    <row r="11" customFormat="1" spans="1:17">
      <c r="A11" s="79">
        <v>44510</v>
      </c>
      <c r="B11" s="8"/>
      <c r="C11" s="8"/>
      <c r="D11" s="8">
        <v>136</v>
      </c>
      <c r="E11" s="8">
        <v>700</v>
      </c>
      <c r="F11" s="25">
        <f t="shared" si="0"/>
        <v>0</v>
      </c>
      <c r="G11" s="26">
        <f t="shared" si="1"/>
        <v>836</v>
      </c>
      <c r="H11" s="27"/>
      <c r="I11" s="27"/>
      <c r="J11" s="8"/>
      <c r="L11" s="41" t="s">
        <v>28</v>
      </c>
      <c r="M11" s="42"/>
      <c r="N11" s="42"/>
      <c r="O11" s="42"/>
      <c r="P11" s="42"/>
      <c r="Q11" s="67"/>
    </row>
    <row r="12" customFormat="1" spans="1:17">
      <c r="A12" s="79">
        <v>44511</v>
      </c>
      <c r="B12" s="8"/>
      <c r="C12" s="8"/>
      <c r="D12" s="8">
        <v>183</v>
      </c>
      <c r="E12" s="8">
        <v>1478</v>
      </c>
      <c r="F12" s="25">
        <f t="shared" si="0"/>
        <v>0</v>
      </c>
      <c r="G12" s="26">
        <f t="shared" si="1"/>
        <v>1661</v>
      </c>
      <c r="H12" s="27"/>
      <c r="I12" s="27"/>
      <c r="J12" s="8"/>
      <c r="L12" s="41" t="s">
        <v>29</v>
      </c>
      <c r="M12" s="42"/>
      <c r="N12" s="42"/>
      <c r="O12" s="42"/>
      <c r="P12" s="42"/>
      <c r="Q12" s="67"/>
    </row>
    <row r="13" customFormat="1" spans="1:17">
      <c r="A13" s="79">
        <v>44512</v>
      </c>
      <c r="B13" s="8"/>
      <c r="C13" s="8">
        <v>2851</v>
      </c>
      <c r="D13" s="8">
        <v>200</v>
      </c>
      <c r="E13" s="8"/>
      <c r="F13" s="25">
        <f t="shared" si="0"/>
        <v>2851</v>
      </c>
      <c r="G13" s="26">
        <f t="shared" si="1"/>
        <v>200</v>
      </c>
      <c r="H13" s="27"/>
      <c r="I13" s="27"/>
      <c r="J13" s="8"/>
      <c r="L13" s="41" t="s">
        <v>30</v>
      </c>
      <c r="M13" s="42"/>
      <c r="N13" s="42"/>
      <c r="O13" s="42"/>
      <c r="P13" s="42"/>
      <c r="Q13" s="67"/>
    </row>
    <row r="14" customFormat="1" spans="1:17">
      <c r="A14" s="79">
        <v>44515</v>
      </c>
      <c r="B14" s="8"/>
      <c r="C14" s="8">
        <v>1062</v>
      </c>
      <c r="D14" s="8">
        <v>210</v>
      </c>
      <c r="E14" s="8"/>
      <c r="F14" s="25">
        <f t="shared" si="0"/>
        <v>1062</v>
      </c>
      <c r="G14" s="26">
        <f t="shared" si="1"/>
        <v>210</v>
      </c>
      <c r="H14" s="27"/>
      <c r="I14" s="28">
        <v>393329</v>
      </c>
      <c r="J14" s="8"/>
      <c r="L14" s="43" t="s">
        <v>31</v>
      </c>
      <c r="M14" s="44"/>
      <c r="N14" s="44"/>
      <c r="O14" s="44"/>
      <c r="P14" s="44"/>
      <c r="Q14" s="68"/>
    </row>
    <row r="15" customFormat="1" spans="1:17">
      <c r="A15" s="79">
        <v>44516</v>
      </c>
      <c r="B15" s="8"/>
      <c r="C15" s="8"/>
      <c r="D15" s="8">
        <v>200</v>
      </c>
      <c r="E15" s="8">
        <v>1276</v>
      </c>
      <c r="F15" s="25">
        <f t="shared" si="0"/>
        <v>0</v>
      </c>
      <c r="G15" s="26">
        <f t="shared" si="1"/>
        <v>1476</v>
      </c>
      <c r="H15" s="27"/>
      <c r="I15" s="27"/>
      <c r="J15" s="8"/>
      <c r="L15" s="45" t="s">
        <v>32</v>
      </c>
      <c r="M15" s="46"/>
      <c r="N15" s="46"/>
      <c r="O15" s="46">
        <f>SUM(O8:O14)</f>
        <v>2000</v>
      </c>
      <c r="P15" s="46">
        <f>SUM(P8:P14)</f>
        <v>20000</v>
      </c>
      <c r="Q15" s="46">
        <f>SUM(Q3:Q14)</f>
        <v>0</v>
      </c>
    </row>
    <row r="16" customFormat="1" spans="1:10">
      <c r="A16" s="79">
        <v>44517</v>
      </c>
      <c r="B16" s="8"/>
      <c r="C16" s="8"/>
      <c r="D16" s="8">
        <v>454</v>
      </c>
      <c r="E16" s="8">
        <v>815</v>
      </c>
      <c r="F16" s="25">
        <f t="shared" si="0"/>
        <v>0</v>
      </c>
      <c r="G16" s="26">
        <f t="shared" si="1"/>
        <v>1269</v>
      </c>
      <c r="H16" s="27"/>
      <c r="I16" s="27"/>
      <c r="J16" s="8"/>
    </row>
    <row r="17" customFormat="1" spans="1:10">
      <c r="A17" s="79">
        <v>44518</v>
      </c>
      <c r="B17" s="8"/>
      <c r="C17" s="8"/>
      <c r="D17" s="8">
        <v>1701</v>
      </c>
      <c r="E17" s="8">
        <v>3996</v>
      </c>
      <c r="F17" s="25">
        <f t="shared" si="0"/>
        <v>0</v>
      </c>
      <c r="G17" s="26">
        <f t="shared" si="1"/>
        <v>5697</v>
      </c>
      <c r="H17" s="27"/>
      <c r="I17" s="27"/>
      <c r="J17" s="8"/>
    </row>
    <row r="18" customFormat="1" spans="1:10">
      <c r="A18" s="84">
        <v>44519</v>
      </c>
      <c r="B18" s="85"/>
      <c r="C18" s="85"/>
      <c r="D18" s="85"/>
      <c r="E18" s="85"/>
      <c r="F18" s="89">
        <f t="shared" si="0"/>
        <v>0</v>
      </c>
      <c r="G18" s="90">
        <f t="shared" si="1"/>
        <v>0</v>
      </c>
      <c r="H18" s="91"/>
      <c r="I18" s="91"/>
      <c r="J18" s="93" t="s">
        <v>44</v>
      </c>
    </row>
    <row r="19" customFormat="1" spans="1:10">
      <c r="A19" s="79">
        <v>44522</v>
      </c>
      <c r="B19" s="8"/>
      <c r="C19" s="8"/>
      <c r="D19" s="8">
        <v>3600</v>
      </c>
      <c r="E19" s="8">
        <v>6487</v>
      </c>
      <c r="F19" s="25">
        <f t="shared" si="0"/>
        <v>0</v>
      </c>
      <c r="G19" s="26">
        <f t="shared" si="1"/>
        <v>10087</v>
      </c>
      <c r="H19" s="27"/>
      <c r="I19" s="27"/>
      <c r="J19" s="8"/>
    </row>
    <row r="20" customFormat="1" spans="1:10">
      <c r="A20" s="79">
        <v>44523</v>
      </c>
      <c r="B20" s="8">
        <v>3768</v>
      </c>
      <c r="C20" s="8">
        <v>2406</v>
      </c>
      <c r="D20" s="8"/>
      <c r="E20" s="8"/>
      <c r="F20" s="25">
        <f t="shared" si="0"/>
        <v>6174</v>
      </c>
      <c r="G20" s="26">
        <f t="shared" si="1"/>
        <v>0</v>
      </c>
      <c r="H20" s="27"/>
      <c r="I20" s="27"/>
      <c r="J20" s="8"/>
    </row>
    <row r="21" customFormat="1" spans="1:10">
      <c r="A21" s="79">
        <v>44524</v>
      </c>
      <c r="B21" s="8">
        <v>914</v>
      </c>
      <c r="C21" s="8"/>
      <c r="D21" s="8"/>
      <c r="E21" s="8">
        <v>600</v>
      </c>
      <c r="F21" s="25">
        <f t="shared" si="0"/>
        <v>914</v>
      </c>
      <c r="G21" s="26">
        <f t="shared" si="1"/>
        <v>600</v>
      </c>
      <c r="H21" s="27"/>
      <c r="I21" s="27"/>
      <c r="J21" s="8"/>
    </row>
    <row r="22" customFormat="1" spans="1:10">
      <c r="A22" s="79">
        <v>44525</v>
      </c>
      <c r="B22" s="8">
        <v>1866</v>
      </c>
      <c r="C22" s="8">
        <v>2901</v>
      </c>
      <c r="D22" s="8"/>
      <c r="E22" s="8"/>
      <c r="F22" s="25">
        <f t="shared" si="0"/>
        <v>4767</v>
      </c>
      <c r="G22" s="26">
        <f t="shared" si="1"/>
        <v>0</v>
      </c>
      <c r="H22" s="27"/>
      <c r="I22" s="27"/>
      <c r="J22" s="8"/>
    </row>
    <row r="23" customFormat="1" spans="1:10">
      <c r="A23" s="79">
        <v>44526</v>
      </c>
      <c r="B23" s="8"/>
      <c r="C23" s="8"/>
      <c r="D23" s="8">
        <v>2766</v>
      </c>
      <c r="E23" s="8">
        <v>6435</v>
      </c>
      <c r="F23" s="25">
        <f t="shared" si="0"/>
        <v>0</v>
      </c>
      <c r="G23" s="26">
        <f t="shared" si="1"/>
        <v>9201</v>
      </c>
      <c r="H23" s="27"/>
      <c r="I23" s="28">
        <v>378608</v>
      </c>
      <c r="J23" s="8"/>
    </row>
    <row r="24" customFormat="1" spans="1:10">
      <c r="A24" s="79">
        <v>44529</v>
      </c>
      <c r="B24" s="8"/>
      <c r="C24" s="8"/>
      <c r="D24" s="8">
        <v>2278</v>
      </c>
      <c r="E24" s="8">
        <v>2312</v>
      </c>
      <c r="F24" s="25">
        <f t="shared" si="0"/>
        <v>0</v>
      </c>
      <c r="G24" s="26">
        <f t="shared" si="1"/>
        <v>4590</v>
      </c>
      <c r="H24" s="27"/>
      <c r="I24" s="27"/>
      <c r="J24" s="8"/>
    </row>
    <row r="25" customFormat="1" spans="1:10">
      <c r="A25" s="79">
        <v>44530</v>
      </c>
      <c r="B25" s="8">
        <v>221</v>
      </c>
      <c r="C25" s="8">
        <v>2506</v>
      </c>
      <c r="D25" s="8"/>
      <c r="E25" s="8"/>
      <c r="F25" s="25">
        <f t="shared" si="0"/>
        <v>2727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15068</v>
      </c>
      <c r="C26" s="11">
        <f>SUM(C4:C25)</f>
        <v>23602</v>
      </c>
      <c r="D26" s="11">
        <f>SUM(D4:D25)</f>
        <v>11789</v>
      </c>
      <c r="E26" s="11">
        <f>SUM(E4:E25)</f>
        <v>24804</v>
      </c>
      <c r="F26" s="32">
        <f>AVERAGE(F4:F25)</f>
        <v>1757.72727272727</v>
      </c>
      <c r="G26" s="32">
        <f>AVERAGE(G4:G25)</f>
        <v>1663.31818181818</v>
      </c>
    </row>
    <row r="27" customFormat="1" spans="1:5">
      <c r="A27" s="12"/>
      <c r="B27" s="13">
        <f>SUM(B26:C26)</f>
        <v>38670</v>
      </c>
      <c r="C27" s="13"/>
      <c r="D27" s="13">
        <f>SUM(D26:E26)</f>
        <v>36593</v>
      </c>
      <c r="E27" s="13"/>
    </row>
    <row r="28" customFormat="1" spans="1:5">
      <c r="A28" s="12" t="s">
        <v>37</v>
      </c>
      <c r="B28" s="13">
        <f>B26-D26</f>
        <v>3279</v>
      </c>
      <c r="C28" s="14" t="s">
        <v>41</v>
      </c>
      <c r="D28" s="15"/>
      <c r="E28" s="13">
        <f>+C26-E26</f>
        <v>-1202</v>
      </c>
    </row>
    <row r="29" customFormat="1" spans="1:8">
      <c r="A29" s="16" t="s">
        <v>39</v>
      </c>
      <c r="B29" s="16"/>
      <c r="C29" s="17">
        <f>B27-D27</f>
        <v>2077</v>
      </c>
      <c r="D29" s="17"/>
      <c r="E29" s="33"/>
      <c r="F29" s="34" t="s">
        <v>40</v>
      </c>
      <c r="G29" s="35">
        <f>F26-G26</f>
        <v>94.409090909091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  <row r="31" customFormat="1" spans="1:1">
      <c r="A31" s="80"/>
    </row>
    <row r="32" customFormat="1" spans="1:1">
      <c r="A32" s="80"/>
    </row>
    <row r="33" customFormat="1" spans="1:1">
      <c r="A33" s="80"/>
    </row>
  </sheetData>
  <mergeCells count="18">
    <mergeCell ref="M1:N1"/>
    <mergeCell ref="O1:Q1"/>
    <mergeCell ref="B2:C2"/>
    <mergeCell ref="D2:E2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L1:L2"/>
    <mergeCell ref="A29:B30"/>
    <mergeCell ref="C29:D30"/>
    <mergeCell ref="G29:H30"/>
  </mergeCells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34"/>
  <sheetViews>
    <sheetView workbookViewId="0">
      <selection activeCell="I29" sqref="I29"/>
    </sheetView>
  </sheetViews>
  <sheetFormatPr defaultColWidth="9" defaultRowHeight="14"/>
  <cols>
    <col min="1" max="1" width="10.6875"/>
    <col min="6" max="6" width="17.375" customWidth="1"/>
    <col min="7" max="7" width="11.6875" customWidth="1"/>
  </cols>
  <sheetData>
    <row r="1" customFormat="1" spans="12:17">
      <c r="L1" s="37" t="s">
        <v>9</v>
      </c>
      <c r="M1" s="38" t="s">
        <v>10</v>
      </c>
      <c r="N1" s="38"/>
      <c r="O1" s="53" t="s">
        <v>11</v>
      </c>
      <c r="P1" s="53"/>
      <c r="Q1" s="59"/>
    </row>
    <row r="2" customFormat="1" spans="1:17">
      <c r="A2" s="2" t="s">
        <v>1</v>
      </c>
      <c r="B2" s="3" t="s">
        <v>2</v>
      </c>
      <c r="C2" s="3"/>
      <c r="D2" s="21" t="s">
        <v>3</v>
      </c>
      <c r="E2" s="21"/>
      <c r="F2" s="23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L2" s="39"/>
      <c r="M2" s="40" t="s">
        <v>16</v>
      </c>
      <c r="N2" s="55" t="s">
        <v>17</v>
      </c>
      <c r="O2" s="40" t="s">
        <v>14</v>
      </c>
      <c r="P2" s="40" t="s">
        <v>15</v>
      </c>
      <c r="Q2" s="63" t="s">
        <v>19</v>
      </c>
    </row>
    <row r="3" customFormat="1" spans="1:17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L3" s="41" t="s">
        <v>20</v>
      </c>
      <c r="M3" s="42"/>
      <c r="N3" s="42"/>
      <c r="O3" s="42"/>
      <c r="P3" s="42"/>
      <c r="Q3" s="67"/>
    </row>
    <row r="4" customFormat="1" spans="1:17">
      <c r="A4" s="79">
        <v>44531</v>
      </c>
      <c r="B4" s="8">
        <v>1900</v>
      </c>
      <c r="C4" s="8">
        <v>77</v>
      </c>
      <c r="D4" s="8"/>
      <c r="E4" s="8"/>
      <c r="F4" s="25">
        <f t="shared" ref="F4:F26" si="0">SUM(B4:C4)</f>
        <v>1977</v>
      </c>
      <c r="G4" s="26">
        <f t="shared" ref="G4:G26" si="1">SUM(D4:E4)</f>
        <v>0</v>
      </c>
      <c r="H4" s="27"/>
      <c r="I4" s="27"/>
      <c r="J4" s="8"/>
      <c r="L4" s="41" t="s">
        <v>21</v>
      </c>
      <c r="M4" s="42"/>
      <c r="N4" s="42"/>
      <c r="O4" s="42"/>
      <c r="P4" s="42"/>
      <c r="Q4" s="67"/>
    </row>
    <row r="5" customFormat="1" spans="1:17">
      <c r="A5" s="79">
        <v>44532</v>
      </c>
      <c r="B5" s="8">
        <v>706</v>
      </c>
      <c r="C5" s="8">
        <v>2026</v>
      </c>
      <c r="D5" s="8"/>
      <c r="E5" s="8"/>
      <c r="F5" s="25">
        <f t="shared" si="0"/>
        <v>2732</v>
      </c>
      <c r="G5" s="26">
        <f t="shared" si="1"/>
        <v>0</v>
      </c>
      <c r="H5" s="27"/>
      <c r="I5" s="27"/>
      <c r="J5" s="8"/>
      <c r="L5" s="41" t="s">
        <v>22</v>
      </c>
      <c r="M5" s="42"/>
      <c r="N5" s="42"/>
      <c r="O5" s="42"/>
      <c r="P5" s="42"/>
      <c r="Q5" s="67"/>
    </row>
    <row r="6" customFormat="1" spans="1:17">
      <c r="A6" s="79">
        <v>44533</v>
      </c>
      <c r="B6" s="8"/>
      <c r="C6" s="8"/>
      <c r="D6" s="8">
        <v>1760</v>
      </c>
      <c r="E6" s="8">
        <v>1995</v>
      </c>
      <c r="F6" s="25">
        <f t="shared" si="0"/>
        <v>0</v>
      </c>
      <c r="G6" s="26">
        <f t="shared" si="1"/>
        <v>3755</v>
      </c>
      <c r="H6" s="28">
        <v>69760</v>
      </c>
      <c r="I6" s="28"/>
      <c r="J6" s="8"/>
      <c r="L6" s="41" t="s">
        <v>23</v>
      </c>
      <c r="M6" s="42"/>
      <c r="N6" s="42"/>
      <c r="O6" s="42"/>
      <c r="P6" s="42"/>
      <c r="Q6" s="67"/>
    </row>
    <row r="7" customFormat="1" spans="1:17">
      <c r="A7" s="79">
        <v>44536</v>
      </c>
      <c r="B7" s="8"/>
      <c r="C7" s="8"/>
      <c r="D7" s="8">
        <v>1251</v>
      </c>
      <c r="E7" s="8">
        <v>5361</v>
      </c>
      <c r="F7" s="25">
        <f t="shared" si="0"/>
        <v>0</v>
      </c>
      <c r="G7" s="26">
        <f t="shared" si="1"/>
        <v>6612</v>
      </c>
      <c r="H7" s="27"/>
      <c r="I7" s="27"/>
      <c r="J7" s="8"/>
      <c r="L7" s="41" t="s">
        <v>24</v>
      </c>
      <c r="M7" s="42"/>
      <c r="N7" s="42"/>
      <c r="O7" s="42"/>
      <c r="P7" s="42"/>
      <c r="Q7" s="67"/>
    </row>
    <row r="8" customFormat="1" spans="1:17">
      <c r="A8" s="79">
        <v>44537</v>
      </c>
      <c r="B8" s="8">
        <v>2243</v>
      </c>
      <c r="C8" s="8">
        <v>5523</v>
      </c>
      <c r="D8" s="8"/>
      <c r="E8" s="8"/>
      <c r="F8" s="25">
        <f t="shared" si="0"/>
        <v>7766</v>
      </c>
      <c r="G8" s="26">
        <f t="shared" si="1"/>
        <v>0</v>
      </c>
      <c r="H8" s="27"/>
      <c r="I8" s="27"/>
      <c r="J8" s="8"/>
      <c r="L8" s="41" t="s">
        <v>25</v>
      </c>
      <c r="M8" s="42"/>
      <c r="N8" s="42"/>
      <c r="O8" s="42">
        <v>1000</v>
      </c>
      <c r="P8" s="42">
        <v>10000</v>
      </c>
      <c r="Q8" s="67"/>
    </row>
    <row r="9" customFormat="1" spans="1:17">
      <c r="A9" s="79">
        <v>44538</v>
      </c>
      <c r="B9" s="8">
        <v>1174</v>
      </c>
      <c r="C9" s="8">
        <v>4789</v>
      </c>
      <c r="D9" s="8"/>
      <c r="E9" s="8"/>
      <c r="F9" s="25">
        <f t="shared" si="0"/>
        <v>5963</v>
      </c>
      <c r="G9" s="26">
        <f t="shared" si="1"/>
        <v>0</v>
      </c>
      <c r="H9" s="27"/>
      <c r="I9" s="27"/>
      <c r="J9" s="8"/>
      <c r="L9" s="41" t="s">
        <v>26</v>
      </c>
      <c r="M9" s="42"/>
      <c r="N9" s="42"/>
      <c r="O9" s="42">
        <v>1000</v>
      </c>
      <c r="P9" s="42">
        <v>10000</v>
      </c>
      <c r="Q9" s="67"/>
    </row>
    <row r="10" customFormat="1" spans="1:17">
      <c r="A10" s="79">
        <v>44539</v>
      </c>
      <c r="B10" s="8">
        <v>1466</v>
      </c>
      <c r="C10" s="8">
        <v>1024</v>
      </c>
      <c r="D10" s="8"/>
      <c r="E10" s="8"/>
      <c r="F10" s="25">
        <f t="shared" si="0"/>
        <v>2490</v>
      </c>
      <c r="G10" s="26">
        <f t="shared" si="1"/>
        <v>0</v>
      </c>
      <c r="H10" s="27"/>
      <c r="I10" s="28"/>
      <c r="J10" s="8"/>
      <c r="L10" s="41" t="s">
        <v>27</v>
      </c>
      <c r="M10" s="42"/>
      <c r="N10" s="42"/>
      <c r="O10" s="42"/>
      <c r="P10" s="42"/>
      <c r="Q10" s="67"/>
    </row>
    <row r="11" customFormat="1" spans="1:17">
      <c r="A11" s="79">
        <v>44540</v>
      </c>
      <c r="B11" s="8">
        <v>1988</v>
      </c>
      <c r="C11" s="8">
        <v>232</v>
      </c>
      <c r="D11" s="8"/>
      <c r="E11" s="8"/>
      <c r="F11" s="25">
        <f t="shared" si="0"/>
        <v>2220</v>
      </c>
      <c r="G11" s="26">
        <f t="shared" si="1"/>
        <v>0</v>
      </c>
      <c r="H11" s="27"/>
      <c r="I11" s="27"/>
      <c r="J11" s="8"/>
      <c r="L11" s="41" t="s">
        <v>28</v>
      </c>
      <c r="M11" s="42"/>
      <c r="N11" s="42"/>
      <c r="O11" s="42"/>
      <c r="P11" s="42"/>
      <c r="Q11" s="67"/>
    </row>
    <row r="12" customFormat="1" spans="1:17">
      <c r="A12" s="79">
        <v>44543</v>
      </c>
      <c r="B12" s="8">
        <v>360</v>
      </c>
      <c r="C12" s="8"/>
      <c r="D12" s="8"/>
      <c r="E12" s="8">
        <v>513</v>
      </c>
      <c r="F12" s="25">
        <f t="shared" si="0"/>
        <v>360</v>
      </c>
      <c r="G12" s="26">
        <f t="shared" si="1"/>
        <v>513</v>
      </c>
      <c r="H12" s="27"/>
      <c r="I12" s="27"/>
      <c r="J12" s="8"/>
      <c r="L12" s="41" t="s">
        <v>29</v>
      </c>
      <c r="M12" s="42"/>
      <c r="N12" s="42"/>
      <c r="O12" s="42"/>
      <c r="P12" s="42"/>
      <c r="Q12" s="67"/>
    </row>
    <row r="13" customFormat="1" spans="1:17">
      <c r="A13" s="79">
        <v>44544</v>
      </c>
      <c r="B13" s="8">
        <v>785</v>
      </c>
      <c r="C13" s="8">
        <v>100</v>
      </c>
      <c r="D13" s="8"/>
      <c r="E13" s="8"/>
      <c r="F13" s="25">
        <f t="shared" si="0"/>
        <v>885</v>
      </c>
      <c r="G13" s="26">
        <f t="shared" si="1"/>
        <v>0</v>
      </c>
      <c r="H13" s="27"/>
      <c r="I13" s="27"/>
      <c r="J13" s="8"/>
      <c r="L13" s="41" t="s">
        <v>30</v>
      </c>
      <c r="M13" s="42"/>
      <c r="N13" s="42"/>
      <c r="O13" s="42"/>
      <c r="P13" s="42"/>
      <c r="Q13" s="67"/>
    </row>
    <row r="14" customFormat="1" spans="1:17">
      <c r="A14" s="79">
        <v>44545</v>
      </c>
      <c r="B14" s="8"/>
      <c r="C14" s="8"/>
      <c r="D14" s="8">
        <v>570</v>
      </c>
      <c r="E14" s="8">
        <v>2024</v>
      </c>
      <c r="F14" s="25">
        <f t="shared" si="0"/>
        <v>0</v>
      </c>
      <c r="G14" s="26">
        <f t="shared" si="1"/>
        <v>2594</v>
      </c>
      <c r="H14" s="27"/>
      <c r="I14" s="27"/>
      <c r="J14" s="8"/>
      <c r="L14" s="43" t="s">
        <v>31</v>
      </c>
      <c r="M14" s="44"/>
      <c r="N14" s="44"/>
      <c r="O14" s="44"/>
      <c r="P14" s="44"/>
      <c r="Q14" s="68"/>
    </row>
    <row r="15" customFormat="1" spans="1:17">
      <c r="A15" s="79">
        <v>44546</v>
      </c>
      <c r="B15" s="8">
        <v>243</v>
      </c>
      <c r="C15" s="8">
        <v>341</v>
      </c>
      <c r="D15" s="8"/>
      <c r="E15" s="8"/>
      <c r="F15" s="25">
        <f t="shared" si="0"/>
        <v>584</v>
      </c>
      <c r="G15" s="26">
        <f t="shared" si="1"/>
        <v>0</v>
      </c>
      <c r="H15" s="27"/>
      <c r="I15" s="27"/>
      <c r="J15" s="8"/>
      <c r="L15" s="45" t="s">
        <v>32</v>
      </c>
      <c r="M15" s="46"/>
      <c r="N15" s="46"/>
      <c r="O15" s="46">
        <f>SUM(O8:O14)</f>
        <v>2000</v>
      </c>
      <c r="P15" s="46">
        <f>SUM(P8:P14)</f>
        <v>20000</v>
      </c>
      <c r="Q15" s="46">
        <f>SUM(Q3:Q14)</f>
        <v>0</v>
      </c>
    </row>
    <row r="16" customFormat="1" spans="1:10">
      <c r="A16" s="79">
        <v>44547</v>
      </c>
      <c r="B16" s="8"/>
      <c r="C16" s="8"/>
      <c r="D16" s="8">
        <v>2782</v>
      </c>
      <c r="E16" s="8">
        <v>6159</v>
      </c>
      <c r="F16" s="25">
        <f t="shared" si="0"/>
        <v>0</v>
      </c>
      <c r="G16" s="26">
        <f t="shared" si="1"/>
        <v>8941</v>
      </c>
      <c r="H16" s="27"/>
      <c r="I16" s="27"/>
      <c r="J16" s="8"/>
    </row>
    <row r="17" customFormat="1" spans="1:10">
      <c r="A17" s="79">
        <v>44550</v>
      </c>
      <c r="B17" s="8"/>
      <c r="C17" s="8"/>
      <c r="D17" s="8">
        <v>4932</v>
      </c>
      <c r="E17" s="8">
        <v>7848</v>
      </c>
      <c r="F17" s="25">
        <f t="shared" si="0"/>
        <v>0</v>
      </c>
      <c r="G17" s="26">
        <f t="shared" si="1"/>
        <v>12780</v>
      </c>
      <c r="H17" s="27"/>
      <c r="I17" s="27"/>
      <c r="J17" s="8"/>
    </row>
    <row r="18" customFormat="1" spans="1:10">
      <c r="A18" s="79">
        <v>44551</v>
      </c>
      <c r="B18" s="8">
        <v>5317</v>
      </c>
      <c r="C18" s="8">
        <v>3719</v>
      </c>
      <c r="D18" s="8"/>
      <c r="E18" s="8"/>
      <c r="F18" s="25">
        <f t="shared" si="0"/>
        <v>9036</v>
      </c>
      <c r="G18" s="26">
        <f t="shared" si="1"/>
        <v>0</v>
      </c>
      <c r="H18" s="27"/>
      <c r="I18" s="27"/>
      <c r="J18" s="81"/>
    </row>
    <row r="19" customFormat="1" spans="1:10">
      <c r="A19" s="79">
        <v>44552</v>
      </c>
      <c r="B19" s="8">
        <v>2674</v>
      </c>
      <c r="C19" s="8">
        <v>5064</v>
      </c>
      <c r="D19" s="8"/>
      <c r="E19" s="8"/>
      <c r="F19" s="25">
        <f t="shared" si="0"/>
        <v>7738</v>
      </c>
      <c r="G19" s="26">
        <f t="shared" si="1"/>
        <v>0</v>
      </c>
      <c r="H19" s="27"/>
      <c r="I19" s="27"/>
      <c r="J19" s="8"/>
    </row>
    <row r="20" customFormat="1" spans="1:10">
      <c r="A20" s="79">
        <v>44553</v>
      </c>
      <c r="B20" s="8">
        <v>686</v>
      </c>
      <c r="C20" s="8">
        <v>3038</v>
      </c>
      <c r="D20" s="8"/>
      <c r="E20" s="8"/>
      <c r="F20" s="25">
        <f t="shared" si="0"/>
        <v>3724</v>
      </c>
      <c r="G20" s="26">
        <f t="shared" si="1"/>
        <v>0</v>
      </c>
      <c r="H20" s="27"/>
      <c r="I20" s="27"/>
      <c r="J20" s="8"/>
    </row>
    <row r="21" customFormat="1" spans="1:10">
      <c r="A21" s="79">
        <v>44554</v>
      </c>
      <c r="B21" s="8"/>
      <c r="C21" s="8"/>
      <c r="D21" s="8">
        <v>1076</v>
      </c>
      <c r="E21" s="8">
        <v>1398</v>
      </c>
      <c r="F21" s="25">
        <f t="shared" si="0"/>
        <v>0</v>
      </c>
      <c r="G21" s="26">
        <f t="shared" si="1"/>
        <v>2474</v>
      </c>
      <c r="H21" s="27"/>
      <c r="I21" s="27"/>
      <c r="J21" s="8"/>
    </row>
    <row r="22" customFormat="1" spans="1:10">
      <c r="A22" s="79">
        <v>44557</v>
      </c>
      <c r="B22" s="8"/>
      <c r="C22" s="8">
        <v>2294</v>
      </c>
      <c r="D22" s="8">
        <v>633</v>
      </c>
      <c r="E22" s="8"/>
      <c r="F22" s="25">
        <f t="shared" si="0"/>
        <v>2294</v>
      </c>
      <c r="G22" s="26">
        <f t="shared" si="1"/>
        <v>633</v>
      </c>
      <c r="H22" s="27"/>
      <c r="I22" s="27"/>
      <c r="J22" s="8"/>
    </row>
    <row r="23" customFormat="1" spans="1:10">
      <c r="A23" s="79">
        <v>44558</v>
      </c>
      <c r="B23" s="8">
        <v>1887</v>
      </c>
      <c r="C23" s="8"/>
      <c r="D23" s="8"/>
      <c r="E23" s="8">
        <v>3491</v>
      </c>
      <c r="F23" s="25">
        <f t="shared" si="0"/>
        <v>1887</v>
      </c>
      <c r="G23" s="26">
        <f t="shared" si="1"/>
        <v>3491</v>
      </c>
      <c r="H23" s="27"/>
      <c r="I23" s="27"/>
      <c r="J23" s="8"/>
    </row>
    <row r="24" customFormat="1" spans="1:10">
      <c r="A24" s="79">
        <v>44559</v>
      </c>
      <c r="B24" s="8"/>
      <c r="C24" s="8">
        <v>1021</v>
      </c>
      <c r="D24" s="8">
        <v>335</v>
      </c>
      <c r="E24" s="8"/>
      <c r="F24" s="25">
        <f t="shared" si="0"/>
        <v>1021</v>
      </c>
      <c r="G24" s="26">
        <f t="shared" si="1"/>
        <v>335</v>
      </c>
      <c r="H24" s="27"/>
      <c r="I24" s="27"/>
      <c r="J24" s="8"/>
    </row>
    <row r="25" customFormat="1" spans="1:10">
      <c r="A25" s="79">
        <v>44560</v>
      </c>
      <c r="B25" s="8">
        <v>154</v>
      </c>
      <c r="C25" s="8">
        <v>713</v>
      </c>
      <c r="D25" s="8"/>
      <c r="E25" s="8"/>
      <c r="F25" s="25">
        <f t="shared" si="0"/>
        <v>867</v>
      </c>
      <c r="G25" s="26">
        <f t="shared" si="1"/>
        <v>0</v>
      </c>
      <c r="H25" s="27"/>
      <c r="I25" s="27"/>
      <c r="J25" s="8"/>
    </row>
    <row r="26" customFormat="1" spans="1:10">
      <c r="A26" s="79">
        <v>44561</v>
      </c>
      <c r="B26" s="8">
        <v>1763</v>
      </c>
      <c r="C26" s="8">
        <v>2532</v>
      </c>
      <c r="D26" s="8"/>
      <c r="E26" s="8"/>
      <c r="F26" s="25">
        <f t="shared" si="0"/>
        <v>4295</v>
      </c>
      <c r="G26" s="26">
        <f t="shared" si="1"/>
        <v>0</v>
      </c>
      <c r="H26" s="27"/>
      <c r="I26" s="28">
        <v>388796</v>
      </c>
      <c r="J26" s="8"/>
    </row>
    <row r="27" customFormat="1" spans="1:7">
      <c r="A27" s="10" t="s">
        <v>32</v>
      </c>
      <c r="B27" s="11">
        <f>SUM(B4:B25)</f>
        <v>21583</v>
      </c>
      <c r="C27" s="11">
        <f>SUM(C4:C25)</f>
        <v>29961</v>
      </c>
      <c r="D27" s="11">
        <f>SUM(D4:D25)</f>
        <v>13339</v>
      </c>
      <c r="E27" s="11">
        <f>SUM(E4:E25)</f>
        <v>28789</v>
      </c>
      <c r="F27" s="32">
        <f>AVERAGE(F4:F25)</f>
        <v>2342.90909090909</v>
      </c>
      <c r="G27" s="32">
        <f>AVERAGE(G4:G25)</f>
        <v>1914.90909090909</v>
      </c>
    </row>
    <row r="28" customFormat="1" spans="1:5">
      <c r="A28" s="12"/>
      <c r="B28" s="13">
        <f>SUM(B27:C27)</f>
        <v>51544</v>
      </c>
      <c r="C28" s="13"/>
      <c r="D28" s="13">
        <f>SUM(D27:E27)</f>
        <v>42128</v>
      </c>
      <c r="E28" s="13"/>
    </row>
    <row r="29" customFormat="1" spans="1:5">
      <c r="A29" s="12" t="s">
        <v>37</v>
      </c>
      <c r="B29" s="13">
        <f>B27-D27</f>
        <v>8244</v>
      </c>
      <c r="C29" s="14" t="s">
        <v>41</v>
      </c>
      <c r="D29" s="15"/>
      <c r="E29" s="13">
        <f>+C27-E27</f>
        <v>1172</v>
      </c>
    </row>
    <row r="30" customFormat="1" spans="1:8">
      <c r="A30" s="16" t="s">
        <v>39</v>
      </c>
      <c r="B30" s="16"/>
      <c r="C30" s="17">
        <f>B28-D28</f>
        <v>9416</v>
      </c>
      <c r="D30" s="17"/>
      <c r="E30" s="33"/>
      <c r="F30" s="34" t="s">
        <v>40</v>
      </c>
      <c r="G30" s="35">
        <f>F27-G27</f>
        <v>428</v>
      </c>
      <c r="H30" s="35"/>
    </row>
    <row r="31" customFormat="1" spans="1:8">
      <c r="A31" s="16"/>
      <c r="B31" s="16"/>
      <c r="C31" s="17"/>
      <c r="D31" s="17"/>
      <c r="E31" s="33"/>
      <c r="F31" s="34"/>
      <c r="G31" s="35"/>
      <c r="H31" s="35"/>
    </row>
    <row r="32" customFormat="1" spans="1:1">
      <c r="A32" s="80"/>
    </row>
    <row r="33" customFormat="1" spans="1:1">
      <c r="A33" s="80"/>
    </row>
    <row r="34" customFormat="1" spans="1:1">
      <c r="A34" s="80"/>
    </row>
  </sheetData>
  <mergeCells count="18">
    <mergeCell ref="M1:N1"/>
    <mergeCell ref="O1:Q1"/>
    <mergeCell ref="B2:C2"/>
    <mergeCell ref="D2:E2"/>
    <mergeCell ref="B28:C28"/>
    <mergeCell ref="D28:E28"/>
    <mergeCell ref="C29:D29"/>
    <mergeCell ref="A2:A3"/>
    <mergeCell ref="F2:F3"/>
    <mergeCell ref="F30:F31"/>
    <mergeCell ref="G2:G3"/>
    <mergeCell ref="H2:H3"/>
    <mergeCell ref="I2:I3"/>
    <mergeCell ref="J2:J3"/>
    <mergeCell ref="L1:L2"/>
    <mergeCell ref="A30:B31"/>
    <mergeCell ref="C30:D31"/>
    <mergeCell ref="G30:H31"/>
  </mergeCell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H30"/>
  <sheetViews>
    <sheetView workbookViewId="0">
      <selection activeCell="I24" sqref="I24"/>
    </sheetView>
  </sheetViews>
  <sheetFormatPr defaultColWidth="9" defaultRowHeight="14" outlineLevelCol="7"/>
  <cols>
    <col min="2" max="2" width="11.6875" style="71" customWidth="1"/>
    <col min="3" max="3" width="13.5625" style="71" customWidth="1"/>
  </cols>
  <sheetData>
    <row r="2" ht="24.8" spans="2:3">
      <c r="B2" s="72" t="s">
        <v>45</v>
      </c>
      <c r="C2" s="72" t="s">
        <v>46</v>
      </c>
    </row>
    <row r="3" ht="17.6" spans="2:3">
      <c r="B3" s="73" t="s">
        <v>26</v>
      </c>
      <c r="C3" s="74">
        <v>11243</v>
      </c>
    </row>
    <row r="4" ht="17.6" spans="2:3">
      <c r="B4" s="73" t="s">
        <v>47</v>
      </c>
      <c r="C4" s="74">
        <v>5523</v>
      </c>
    </row>
    <row r="5" ht="17.6" spans="2:3">
      <c r="B5" s="73" t="s">
        <v>48</v>
      </c>
      <c r="C5" s="74">
        <v>11586</v>
      </c>
    </row>
    <row r="6" ht="17.6" spans="2:3">
      <c r="B6" s="73" t="s">
        <v>49</v>
      </c>
      <c r="C6" s="74">
        <v>9710</v>
      </c>
    </row>
    <row r="7" ht="17.6" spans="2:3">
      <c r="B7" s="73" t="s">
        <v>50</v>
      </c>
      <c r="C7" s="74">
        <v>2077</v>
      </c>
    </row>
    <row r="8" ht="17.6" spans="2:3">
      <c r="B8" s="73" t="s">
        <v>51</v>
      </c>
      <c r="C8" s="75">
        <v>9416</v>
      </c>
    </row>
    <row r="9" ht="17.6" spans="2:3">
      <c r="B9" s="76" t="s">
        <v>34</v>
      </c>
      <c r="C9" s="77">
        <f>SUM(C3:C8)</f>
        <v>49555</v>
      </c>
    </row>
    <row r="14" ht="14.75" spans="4:5">
      <c r="D14" s="78" t="s">
        <v>11</v>
      </c>
      <c r="E14" s="78"/>
    </row>
    <row r="15" spans="2:8">
      <c r="B15" s="37" t="s">
        <v>9</v>
      </c>
      <c r="C15" s="38" t="s">
        <v>10</v>
      </c>
      <c r="D15" s="51"/>
      <c r="E15" s="52" t="s">
        <v>11</v>
      </c>
      <c r="F15" s="53"/>
      <c r="G15" s="54"/>
      <c r="H15" s="59"/>
    </row>
    <row r="16" spans="2:8">
      <c r="B16" s="39"/>
      <c r="C16" s="40" t="s">
        <v>16</v>
      </c>
      <c r="D16" s="55" t="s">
        <v>17</v>
      </c>
      <c r="E16" s="40" t="s">
        <v>14</v>
      </c>
      <c r="F16" s="40" t="s">
        <v>15</v>
      </c>
      <c r="G16" s="56" t="s">
        <v>18</v>
      </c>
      <c r="H16" s="63" t="s">
        <v>19</v>
      </c>
    </row>
    <row r="17" spans="2:8">
      <c r="B17" s="41" t="s">
        <v>20</v>
      </c>
      <c r="C17" s="42"/>
      <c r="D17" s="42"/>
      <c r="E17" s="42">
        <v>2500</v>
      </c>
      <c r="F17" s="42">
        <v>10100</v>
      </c>
      <c r="G17" s="57"/>
      <c r="H17" s="67">
        <v>21010</v>
      </c>
    </row>
    <row r="18" spans="2:8">
      <c r="B18" s="41" t="s">
        <v>21</v>
      </c>
      <c r="C18" s="42"/>
      <c r="D18" s="42"/>
      <c r="E18" s="42">
        <v>5000</v>
      </c>
      <c r="F18" s="42">
        <v>15000</v>
      </c>
      <c r="G18" s="57"/>
      <c r="H18" s="67"/>
    </row>
    <row r="19" spans="2:8">
      <c r="B19" s="41" t="s">
        <v>22</v>
      </c>
      <c r="C19" s="42"/>
      <c r="D19" s="42"/>
      <c r="E19" s="42">
        <v>0</v>
      </c>
      <c r="F19" s="42">
        <v>0</v>
      </c>
      <c r="G19" s="57"/>
      <c r="H19" s="67"/>
    </row>
    <row r="20" spans="2:8">
      <c r="B20" s="41" t="s">
        <v>23</v>
      </c>
      <c r="C20" s="42"/>
      <c r="D20" s="42"/>
      <c r="E20" s="42">
        <v>2000</v>
      </c>
      <c r="F20" s="42">
        <v>0</v>
      </c>
      <c r="G20" s="57"/>
      <c r="H20" s="67"/>
    </row>
    <row r="21" spans="2:8">
      <c r="B21" s="41" t="s">
        <v>24</v>
      </c>
      <c r="C21" s="42"/>
      <c r="D21" s="42"/>
      <c r="E21" s="42">
        <v>5000</v>
      </c>
      <c r="F21" s="42">
        <v>10000</v>
      </c>
      <c r="G21" s="57"/>
      <c r="H21" s="67"/>
    </row>
    <row r="22" spans="2:8">
      <c r="B22" s="41" t="s">
        <v>25</v>
      </c>
      <c r="C22" s="42"/>
      <c r="D22" s="42"/>
      <c r="E22" s="42">
        <v>1000</v>
      </c>
      <c r="F22" s="42">
        <v>10000</v>
      </c>
      <c r="G22" s="57"/>
      <c r="H22" s="67"/>
    </row>
    <row r="23" spans="2:8">
      <c r="B23" s="41" t="s">
        <v>26</v>
      </c>
      <c r="C23" s="42"/>
      <c r="D23" s="42"/>
      <c r="E23" s="42">
        <v>3000</v>
      </c>
      <c r="F23" s="42">
        <v>10000</v>
      </c>
      <c r="G23" s="57"/>
      <c r="H23" s="67"/>
    </row>
    <row r="24" spans="2:8">
      <c r="B24" s="41" t="s">
        <v>27</v>
      </c>
      <c r="C24" s="42"/>
      <c r="D24" s="42"/>
      <c r="E24" s="42">
        <v>4000</v>
      </c>
      <c r="F24" s="42">
        <v>0</v>
      </c>
      <c r="G24" s="57"/>
      <c r="H24" s="67"/>
    </row>
    <row r="25" spans="2:8">
      <c r="B25" s="41" t="s">
        <v>28</v>
      </c>
      <c r="C25" s="42"/>
      <c r="D25" s="42"/>
      <c r="E25" s="42">
        <v>3000</v>
      </c>
      <c r="F25" s="42">
        <v>20000</v>
      </c>
      <c r="G25" s="57"/>
      <c r="H25" s="67"/>
    </row>
    <row r="26" spans="2:8">
      <c r="B26" s="41" t="s">
        <v>29</v>
      </c>
      <c r="C26" s="42"/>
      <c r="D26" s="42"/>
      <c r="E26" s="42">
        <v>5000</v>
      </c>
      <c r="F26" s="42">
        <v>27000</v>
      </c>
      <c r="G26" s="57">
        <v>5000</v>
      </c>
      <c r="H26" s="67"/>
    </row>
    <row r="27" spans="2:8">
      <c r="B27" s="41" t="s">
        <v>30</v>
      </c>
      <c r="C27" s="42"/>
      <c r="D27" s="42"/>
      <c r="E27" s="42">
        <v>14000</v>
      </c>
      <c r="F27" s="42">
        <v>5000</v>
      </c>
      <c r="G27" s="57"/>
      <c r="H27" s="67"/>
    </row>
    <row r="28" spans="2:8">
      <c r="B28" s="43" t="s">
        <v>31</v>
      </c>
      <c r="C28" s="44"/>
      <c r="D28" s="44"/>
      <c r="E28" s="44">
        <v>9000</v>
      </c>
      <c r="F28" s="44">
        <v>500</v>
      </c>
      <c r="G28" s="58"/>
      <c r="H28" s="68"/>
    </row>
    <row r="29" spans="2:8">
      <c r="B29" s="45" t="s">
        <v>32</v>
      </c>
      <c r="C29" s="46" t="s">
        <v>33</v>
      </c>
      <c r="D29" s="46"/>
      <c r="E29" s="46">
        <f t="shared" ref="E29:H29" si="0">SUM(E17:E28)</f>
        <v>53500</v>
      </c>
      <c r="F29" s="46">
        <f t="shared" si="0"/>
        <v>107600</v>
      </c>
      <c r="G29" s="46"/>
      <c r="H29" s="46">
        <f t="shared" si="0"/>
        <v>21010</v>
      </c>
    </row>
    <row r="30" spans="2:8">
      <c r="B30"/>
      <c r="C30" s="47" t="s">
        <v>35</v>
      </c>
      <c r="D30" s="47"/>
      <c r="E30" s="47">
        <f>SUM(E29:H29)</f>
        <v>182110</v>
      </c>
      <c r="F30" s="47"/>
      <c r="G30" s="47"/>
      <c r="H30" s="47"/>
    </row>
  </sheetData>
  <mergeCells count="6">
    <mergeCell ref="D14:E14"/>
    <mergeCell ref="C15:D15"/>
    <mergeCell ref="E15:H15"/>
    <mergeCell ref="C30:D30"/>
    <mergeCell ref="E30:H30"/>
    <mergeCell ref="B15:B16"/>
  </mergeCells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tabSelected="1" workbookViewId="0">
      <selection activeCell="C11" sqref="C11"/>
    </sheetView>
  </sheetViews>
  <sheetFormatPr defaultColWidth="9" defaultRowHeight="14"/>
  <cols>
    <col min="1" max="1" width="10.6875"/>
  </cols>
  <sheetData>
    <row r="1" ht="18.35" spans="4:14">
      <c r="D1" s="1" t="s">
        <v>0</v>
      </c>
      <c r="E1" s="18"/>
      <c r="F1" s="19"/>
      <c r="M1" s="49">
        <v>2022</v>
      </c>
      <c r="N1" s="50"/>
    </row>
    <row r="2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spans="1:20">
      <c r="A4" s="7">
        <v>44564</v>
      </c>
      <c r="B4" s="8">
        <v>3157</v>
      </c>
      <c r="C4" s="8">
        <v>2806</v>
      </c>
      <c r="D4" s="8"/>
      <c r="E4" s="8"/>
      <c r="F4" s="25">
        <f t="shared" ref="F4:F25" si="0">SUM(B4:C4)</f>
        <v>5963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spans="1:20">
      <c r="A5" s="7">
        <v>44565</v>
      </c>
      <c r="B5" s="8">
        <v>123</v>
      </c>
      <c r="C5" s="8">
        <v>1470</v>
      </c>
      <c r="D5" s="8"/>
      <c r="E5" s="8"/>
      <c r="F5" s="25">
        <f t="shared" si="0"/>
        <v>1593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spans="1:20">
      <c r="A6" s="7">
        <v>44566</v>
      </c>
      <c r="B6" s="8"/>
      <c r="C6" s="8"/>
      <c r="D6" s="8">
        <v>50</v>
      </c>
      <c r="E6" s="8">
        <v>797</v>
      </c>
      <c r="F6" s="25">
        <f t="shared" si="0"/>
        <v>0</v>
      </c>
      <c r="G6" s="26">
        <f t="shared" si="1"/>
        <v>847</v>
      </c>
      <c r="H6" s="28"/>
      <c r="I6" s="28">
        <v>392252</v>
      </c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spans="1:20">
      <c r="A7" s="7">
        <v>44567</v>
      </c>
      <c r="B7" s="8">
        <v>1342</v>
      </c>
      <c r="C7" s="8"/>
      <c r="D7" s="8"/>
      <c r="E7" s="8">
        <v>4015</v>
      </c>
      <c r="F7" s="25">
        <f t="shared" si="0"/>
        <v>1342</v>
      </c>
      <c r="G7" s="26">
        <f t="shared" si="1"/>
        <v>4015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spans="1:20">
      <c r="A8" s="7">
        <v>44568</v>
      </c>
      <c r="B8" s="8">
        <v>901</v>
      </c>
      <c r="C8" s="8">
        <v>845</v>
      </c>
      <c r="D8" s="8"/>
      <c r="E8" s="8"/>
      <c r="F8" s="25">
        <f t="shared" si="0"/>
        <v>1746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spans="1:20">
      <c r="A9" s="7">
        <v>44571</v>
      </c>
      <c r="B9" s="8">
        <v>3229</v>
      </c>
      <c r="C9" s="8">
        <v>1193</v>
      </c>
      <c r="D9" s="8"/>
      <c r="E9" s="8"/>
      <c r="F9" s="25">
        <f t="shared" si="0"/>
        <v>4422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spans="1:20">
      <c r="A10" s="7">
        <v>44572</v>
      </c>
      <c r="B10" s="8"/>
      <c r="C10" s="8">
        <v>1004</v>
      </c>
      <c r="D10" s="8">
        <v>278</v>
      </c>
      <c r="E10" s="8"/>
      <c r="F10" s="25">
        <f t="shared" si="0"/>
        <v>1004</v>
      </c>
      <c r="G10" s="26">
        <f t="shared" si="1"/>
        <v>278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spans="1:20">
      <c r="A11" s="7">
        <v>44573</v>
      </c>
      <c r="B11" s="8">
        <v>118</v>
      </c>
      <c r="C11" s="8"/>
      <c r="D11" s="8"/>
      <c r="E11" s="8"/>
      <c r="F11" s="25">
        <f t="shared" si="0"/>
        <v>118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spans="1:7">
      <c r="A26" s="10" t="s">
        <v>32</v>
      </c>
      <c r="B26" s="11">
        <f>SUM(B4:B25)</f>
        <v>8870</v>
      </c>
      <c r="C26" s="11">
        <f>SUM(C4:C25)</f>
        <v>7318</v>
      </c>
      <c r="D26" s="11">
        <f>SUM(D4:D25)</f>
        <v>328</v>
      </c>
      <c r="E26" s="11">
        <f>SUM(E4:E25)</f>
        <v>4812</v>
      </c>
      <c r="F26" s="32">
        <f>AVERAGE(F4:F25)</f>
        <v>735.818181818182</v>
      </c>
      <c r="G26" s="32">
        <f>AVERAGE(G4:G25)</f>
        <v>233.636363636364</v>
      </c>
    </row>
    <row r="27" spans="1:5">
      <c r="A27" s="12"/>
      <c r="B27" s="13">
        <f>SUM(B26:C26)</f>
        <v>16188</v>
      </c>
      <c r="C27" s="13"/>
      <c r="D27" s="13">
        <f>SUM(D26:E26)</f>
        <v>5140</v>
      </c>
      <c r="E27" s="13"/>
    </row>
    <row r="28" spans="1:5">
      <c r="A28" s="12" t="s">
        <v>37</v>
      </c>
      <c r="B28" s="13">
        <f>B26-D26</f>
        <v>8542</v>
      </c>
      <c r="C28" s="14" t="s">
        <v>38</v>
      </c>
      <c r="D28" s="15"/>
      <c r="E28" s="13">
        <f>C26-E26</f>
        <v>2506</v>
      </c>
    </row>
    <row r="29" spans="1:8">
      <c r="A29" s="16" t="s">
        <v>39</v>
      </c>
      <c r="B29" s="16"/>
      <c r="C29" s="17">
        <f>B27-D27</f>
        <v>11048</v>
      </c>
      <c r="D29" s="17"/>
      <c r="E29" s="33"/>
      <c r="F29" s="34" t="s">
        <v>40</v>
      </c>
      <c r="G29" s="35">
        <f>F26-G26</f>
        <v>502.181818181818</v>
      </c>
      <c r="H29" s="35"/>
    </row>
    <row r="30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30"/>
  <sheetViews>
    <sheetView workbookViewId="0">
      <selection activeCell="D10" sqref="D10"/>
    </sheetView>
  </sheetViews>
  <sheetFormatPr defaultColWidth="9" defaultRowHeight="14"/>
  <cols>
    <col min="1" max="1" width="10.6875"/>
  </cols>
  <sheetData>
    <row r="1" customFormat="1" ht="18.35" spans="1:14">
      <c r="A1" t="s">
        <v>52</v>
      </c>
      <c r="D1" s="1" t="s">
        <v>0</v>
      </c>
      <c r="E1" s="18"/>
      <c r="F1" s="19"/>
      <c r="M1" s="49">
        <v>2022</v>
      </c>
      <c r="N1" s="50"/>
    </row>
    <row r="2" customFormat="1" spans="1:20">
      <c r="A2" s="2" t="s">
        <v>1</v>
      </c>
      <c r="B2" s="3" t="s">
        <v>2</v>
      </c>
      <c r="C2" s="3"/>
      <c r="D2" s="4" t="s">
        <v>3</v>
      </c>
      <c r="E2" s="4"/>
      <c r="F2" s="20" t="s">
        <v>4</v>
      </c>
      <c r="G2" s="21" t="s">
        <v>5</v>
      </c>
      <c r="H2" s="22" t="s">
        <v>6</v>
      </c>
      <c r="I2" s="22" t="s">
        <v>7</v>
      </c>
      <c r="J2" s="36" t="s">
        <v>8</v>
      </c>
      <c r="K2" s="37" t="s">
        <v>9</v>
      </c>
      <c r="L2" s="38" t="s">
        <v>10</v>
      </c>
      <c r="M2" s="51"/>
      <c r="N2" s="52" t="s">
        <v>11</v>
      </c>
      <c r="O2" s="53"/>
      <c r="P2" s="54"/>
      <c r="Q2" s="59"/>
      <c r="R2" s="60" t="s">
        <v>12</v>
      </c>
      <c r="S2" s="61" t="s">
        <v>13</v>
      </c>
      <c r="T2" s="62"/>
    </row>
    <row r="3" customFormat="1" spans="1:20">
      <c r="A3" s="2"/>
      <c r="B3" s="5" t="s">
        <v>14</v>
      </c>
      <c r="C3" s="5" t="s">
        <v>15</v>
      </c>
      <c r="D3" s="6" t="s">
        <v>14</v>
      </c>
      <c r="E3" s="6" t="s">
        <v>15</v>
      </c>
      <c r="F3" s="23"/>
      <c r="G3" s="21"/>
      <c r="H3" s="24"/>
      <c r="I3" s="22"/>
      <c r="J3" s="36"/>
      <c r="K3" s="39"/>
      <c r="L3" s="40" t="s">
        <v>16</v>
      </c>
      <c r="M3" s="55" t="s">
        <v>17</v>
      </c>
      <c r="N3" s="40" t="s">
        <v>14</v>
      </c>
      <c r="O3" s="40" t="s">
        <v>15</v>
      </c>
      <c r="P3" s="56" t="s">
        <v>18</v>
      </c>
      <c r="Q3" s="63" t="s">
        <v>19</v>
      </c>
      <c r="R3" s="64">
        <v>2016</v>
      </c>
      <c r="S3" s="65"/>
      <c r="T3" s="66"/>
    </row>
    <row r="4" customFormat="1" spans="1:20">
      <c r="A4" s="7">
        <v>44564</v>
      </c>
      <c r="B4" s="8"/>
      <c r="C4" s="8"/>
      <c r="D4" s="8"/>
      <c r="E4" s="8"/>
      <c r="F4" s="25">
        <f t="shared" ref="F4:F25" si="0">SUM(B4:C4)</f>
        <v>0</v>
      </c>
      <c r="G4" s="26">
        <f t="shared" ref="G4:G25" si="1">SUM(D4:E4)</f>
        <v>0</v>
      </c>
      <c r="H4" s="27"/>
      <c r="I4" s="28">
        <v>391603</v>
      </c>
      <c r="J4" s="8"/>
      <c r="K4" s="41" t="s">
        <v>20</v>
      </c>
      <c r="L4" s="42"/>
      <c r="M4" s="42"/>
      <c r="N4" s="42">
        <v>4000</v>
      </c>
      <c r="O4" s="42"/>
      <c r="P4" s="57"/>
      <c r="Q4" s="67"/>
      <c r="R4" s="64">
        <v>2017</v>
      </c>
      <c r="S4" s="65"/>
      <c r="T4" s="66"/>
    </row>
    <row r="5" customFormat="1" spans="1:20">
      <c r="A5" s="7">
        <v>44565</v>
      </c>
      <c r="B5" s="8"/>
      <c r="C5" s="8"/>
      <c r="D5" s="8"/>
      <c r="E5" s="8"/>
      <c r="F5" s="25">
        <f t="shared" si="0"/>
        <v>0</v>
      </c>
      <c r="G5" s="26">
        <f t="shared" si="1"/>
        <v>0</v>
      </c>
      <c r="H5" s="27"/>
      <c r="I5" s="27"/>
      <c r="J5" s="8"/>
      <c r="K5" s="41" t="s">
        <v>21</v>
      </c>
      <c r="L5" s="42"/>
      <c r="M5" s="42"/>
      <c r="N5" s="42"/>
      <c r="O5" s="42"/>
      <c r="P5" s="57"/>
      <c r="Q5" s="67"/>
      <c r="R5" s="64">
        <v>2018</v>
      </c>
      <c r="S5" s="65"/>
      <c r="T5" s="66"/>
    </row>
    <row r="6" customFormat="1" spans="1:20">
      <c r="A6" s="7">
        <v>44566</v>
      </c>
      <c r="B6" s="8"/>
      <c r="C6" s="8"/>
      <c r="D6" s="8"/>
      <c r="E6" s="8"/>
      <c r="F6" s="25">
        <f t="shared" si="0"/>
        <v>0</v>
      </c>
      <c r="G6" s="26">
        <f t="shared" si="1"/>
        <v>0</v>
      </c>
      <c r="H6" s="28"/>
      <c r="I6" s="28"/>
      <c r="J6" s="8"/>
      <c r="K6" s="41" t="s">
        <v>22</v>
      </c>
      <c r="L6" s="42"/>
      <c r="M6" s="42"/>
      <c r="N6" s="42"/>
      <c r="O6" s="42"/>
      <c r="P6" s="57"/>
      <c r="Q6" s="67"/>
      <c r="R6" s="64">
        <v>2019</v>
      </c>
      <c r="S6" s="65"/>
      <c r="T6" s="66"/>
    </row>
    <row r="7" customFormat="1" spans="1:20">
      <c r="A7" s="7">
        <v>44567</v>
      </c>
      <c r="B7" s="8"/>
      <c r="C7" s="8"/>
      <c r="D7" s="8"/>
      <c r="E7" s="8"/>
      <c r="F7" s="25">
        <f t="shared" si="0"/>
        <v>0</v>
      </c>
      <c r="G7" s="26">
        <f t="shared" si="1"/>
        <v>0</v>
      </c>
      <c r="H7" s="27"/>
      <c r="I7" s="27"/>
      <c r="J7" s="8"/>
      <c r="K7" s="41" t="s">
        <v>23</v>
      </c>
      <c r="L7" s="42"/>
      <c r="M7" s="42"/>
      <c r="N7" s="42"/>
      <c r="O7" s="42"/>
      <c r="P7" s="57"/>
      <c r="Q7" s="67"/>
      <c r="R7" s="64">
        <v>2020</v>
      </c>
      <c r="S7" s="65"/>
      <c r="T7" s="66"/>
    </row>
    <row r="8" customFormat="1" spans="1:20">
      <c r="A8" s="7">
        <v>44568</v>
      </c>
      <c r="B8" s="8"/>
      <c r="C8" s="8"/>
      <c r="D8" s="8"/>
      <c r="E8" s="8"/>
      <c r="F8" s="25">
        <f t="shared" si="0"/>
        <v>0</v>
      </c>
      <c r="G8" s="26">
        <f t="shared" si="1"/>
        <v>0</v>
      </c>
      <c r="H8" s="27"/>
      <c r="I8" s="27"/>
      <c r="J8" s="8"/>
      <c r="K8" s="41" t="s">
        <v>24</v>
      </c>
      <c r="L8" s="42"/>
      <c r="M8" s="42"/>
      <c r="N8" s="42"/>
      <c r="O8" s="42"/>
      <c r="P8" s="57"/>
      <c r="Q8" s="67"/>
      <c r="R8" s="64">
        <v>2021</v>
      </c>
      <c r="S8" s="65">
        <v>182110</v>
      </c>
      <c r="T8" s="66"/>
    </row>
    <row r="9" customFormat="1" spans="1:20">
      <c r="A9" s="7">
        <v>44571</v>
      </c>
      <c r="B9" s="8"/>
      <c r="C9" s="8"/>
      <c r="D9" s="8"/>
      <c r="E9" s="8"/>
      <c r="F9" s="25">
        <f t="shared" si="0"/>
        <v>0</v>
      </c>
      <c r="G9" s="26">
        <f t="shared" si="1"/>
        <v>0</v>
      </c>
      <c r="H9" s="27"/>
      <c r="I9" s="27"/>
      <c r="J9" s="8"/>
      <c r="K9" s="41" t="s">
        <v>25</v>
      </c>
      <c r="L9" s="42"/>
      <c r="M9" s="42"/>
      <c r="N9" s="42"/>
      <c r="O9" s="42"/>
      <c r="P9" s="57"/>
      <c r="Q9" s="67"/>
      <c r="R9" s="64">
        <v>2022</v>
      </c>
      <c r="S9" s="65"/>
      <c r="T9" s="66"/>
    </row>
    <row r="10" customFormat="1" spans="1:20">
      <c r="A10" s="7">
        <v>44572</v>
      </c>
      <c r="B10" s="8"/>
      <c r="C10" s="8"/>
      <c r="D10" s="8"/>
      <c r="E10" s="8"/>
      <c r="F10" s="25">
        <f t="shared" si="0"/>
        <v>0</v>
      </c>
      <c r="G10" s="26">
        <f t="shared" si="1"/>
        <v>0</v>
      </c>
      <c r="H10" s="27"/>
      <c r="I10" s="28"/>
      <c r="J10" s="8"/>
      <c r="K10" s="41" t="s">
        <v>26</v>
      </c>
      <c r="L10" s="42"/>
      <c r="M10" s="42"/>
      <c r="N10" s="42"/>
      <c r="O10" s="42"/>
      <c r="P10" s="57"/>
      <c r="Q10" s="67"/>
      <c r="R10" s="64">
        <v>2023</v>
      </c>
      <c r="S10" s="65"/>
      <c r="T10" s="66"/>
    </row>
    <row r="11" customFormat="1" spans="1:20">
      <c r="A11" s="7">
        <v>44573</v>
      </c>
      <c r="B11" s="8"/>
      <c r="C11" s="8"/>
      <c r="D11" s="8"/>
      <c r="E11" s="8"/>
      <c r="F11" s="25">
        <f t="shared" si="0"/>
        <v>0</v>
      </c>
      <c r="G11" s="26">
        <f t="shared" si="1"/>
        <v>0</v>
      </c>
      <c r="H11" s="27"/>
      <c r="I11" s="27"/>
      <c r="J11" s="8"/>
      <c r="K11" s="41" t="s">
        <v>27</v>
      </c>
      <c r="L11" s="42"/>
      <c r="M11" s="42"/>
      <c r="N11" s="42"/>
      <c r="O11" s="42"/>
      <c r="P11" s="57"/>
      <c r="Q11" s="67"/>
      <c r="R11" s="64">
        <v>2024</v>
      </c>
      <c r="S11" s="65"/>
      <c r="T11" s="66"/>
    </row>
    <row r="12" customFormat="1" spans="1:20">
      <c r="A12" s="7">
        <v>44574</v>
      </c>
      <c r="B12" s="8"/>
      <c r="C12" s="8"/>
      <c r="D12" s="8"/>
      <c r="E12" s="8"/>
      <c r="F12" s="25">
        <f t="shared" si="0"/>
        <v>0</v>
      </c>
      <c r="G12" s="26">
        <f t="shared" si="1"/>
        <v>0</v>
      </c>
      <c r="H12" s="27"/>
      <c r="I12" s="27"/>
      <c r="J12" s="8"/>
      <c r="K12" s="41" t="s">
        <v>28</v>
      </c>
      <c r="L12" s="42"/>
      <c r="M12" s="42"/>
      <c r="N12" s="42"/>
      <c r="O12" s="42"/>
      <c r="P12" s="57"/>
      <c r="Q12" s="67"/>
      <c r="R12" s="64">
        <v>2025</v>
      </c>
      <c r="S12" s="65"/>
      <c r="T12" s="66"/>
    </row>
    <row r="13" customFormat="1" spans="1:20">
      <c r="A13" s="7">
        <v>44575</v>
      </c>
      <c r="B13" s="8"/>
      <c r="C13" s="8"/>
      <c r="D13" s="8"/>
      <c r="E13" s="8"/>
      <c r="F13" s="25">
        <f t="shared" si="0"/>
        <v>0</v>
      </c>
      <c r="G13" s="26">
        <f t="shared" si="1"/>
        <v>0</v>
      </c>
      <c r="H13" s="27"/>
      <c r="I13" s="27"/>
      <c r="J13" s="8"/>
      <c r="K13" s="41" t="s">
        <v>29</v>
      </c>
      <c r="L13" s="42"/>
      <c r="M13" s="42"/>
      <c r="N13" s="42"/>
      <c r="O13" s="42"/>
      <c r="P13" s="57"/>
      <c r="Q13" s="67"/>
      <c r="R13" s="64">
        <v>2026</v>
      </c>
      <c r="S13" s="65"/>
      <c r="T13" s="66"/>
    </row>
    <row r="14" customFormat="1" spans="1:20">
      <c r="A14" s="7">
        <v>44578</v>
      </c>
      <c r="B14" s="8"/>
      <c r="C14" s="8"/>
      <c r="D14" s="8"/>
      <c r="E14" s="8"/>
      <c r="F14" s="25">
        <f t="shared" si="0"/>
        <v>0</v>
      </c>
      <c r="G14" s="26">
        <f t="shared" si="1"/>
        <v>0</v>
      </c>
      <c r="H14" s="27"/>
      <c r="I14" s="27"/>
      <c r="J14" s="8"/>
      <c r="K14" s="41" t="s">
        <v>30</v>
      </c>
      <c r="L14" s="42"/>
      <c r="M14" s="42"/>
      <c r="N14" s="42"/>
      <c r="O14" s="42"/>
      <c r="P14" s="57"/>
      <c r="Q14" s="67"/>
      <c r="R14" s="64">
        <v>2027</v>
      </c>
      <c r="S14" s="65"/>
      <c r="T14" s="66"/>
    </row>
    <row r="15" customFormat="1" spans="1:20">
      <c r="A15" s="7">
        <v>44579</v>
      </c>
      <c r="B15" s="8"/>
      <c r="C15" s="8"/>
      <c r="D15" s="8"/>
      <c r="E15" s="8"/>
      <c r="F15" s="25">
        <f t="shared" si="0"/>
        <v>0</v>
      </c>
      <c r="G15" s="26">
        <f t="shared" si="1"/>
        <v>0</v>
      </c>
      <c r="H15" s="27"/>
      <c r="I15" s="27"/>
      <c r="J15" s="8"/>
      <c r="K15" s="43" t="s">
        <v>31</v>
      </c>
      <c r="L15" s="44"/>
      <c r="M15" s="44"/>
      <c r="N15" s="44"/>
      <c r="O15" s="44"/>
      <c r="P15" s="58"/>
      <c r="Q15" s="68"/>
      <c r="R15" s="64">
        <v>2028</v>
      </c>
      <c r="S15" s="65"/>
      <c r="T15" s="66"/>
    </row>
    <row r="16" customFormat="1" spans="1:20">
      <c r="A16" s="7">
        <v>44580</v>
      </c>
      <c r="B16" s="8"/>
      <c r="C16" s="8"/>
      <c r="D16" s="8"/>
      <c r="E16" s="8"/>
      <c r="F16" s="25">
        <f t="shared" si="0"/>
        <v>0</v>
      </c>
      <c r="G16" s="26">
        <f t="shared" si="1"/>
        <v>0</v>
      </c>
      <c r="H16" s="27"/>
      <c r="I16" s="27"/>
      <c r="J16" s="8"/>
      <c r="K16" s="45" t="s">
        <v>32</v>
      </c>
      <c r="L16" s="46" t="s">
        <v>33</v>
      </c>
      <c r="M16" s="46"/>
      <c r="N16" s="46">
        <f t="shared" ref="N16:Q16" si="2">SUM(N4:N15)</f>
        <v>4000</v>
      </c>
      <c r="O16" s="46">
        <f t="shared" si="2"/>
        <v>0</v>
      </c>
      <c r="P16" s="46"/>
      <c r="Q16" s="46">
        <f t="shared" si="2"/>
        <v>0</v>
      </c>
      <c r="R16" s="69" t="s">
        <v>34</v>
      </c>
      <c r="S16" s="70">
        <f>SUM(S3:T15)</f>
        <v>182110</v>
      </c>
      <c r="T16" s="70"/>
    </row>
    <row r="17" customFormat="1" spans="1:17">
      <c r="A17" s="7">
        <v>44581</v>
      </c>
      <c r="B17" s="8"/>
      <c r="C17" s="8"/>
      <c r="D17" s="8"/>
      <c r="E17" s="8"/>
      <c r="F17" s="25">
        <f t="shared" si="0"/>
        <v>0</v>
      </c>
      <c r="G17" s="26">
        <f t="shared" si="1"/>
        <v>0</v>
      </c>
      <c r="H17" s="27"/>
      <c r="I17" s="27"/>
      <c r="J17" s="8"/>
      <c r="L17" s="47" t="s">
        <v>35</v>
      </c>
      <c r="M17" s="47"/>
      <c r="N17" s="47">
        <f>SUM(N16:Q16)</f>
        <v>4000</v>
      </c>
      <c r="O17" s="47"/>
      <c r="P17" s="47"/>
      <c r="Q17" s="47"/>
    </row>
    <row r="18" customFormat="1" spans="1:10">
      <c r="A18" s="7">
        <v>44582</v>
      </c>
      <c r="B18" s="9"/>
      <c r="C18" s="9"/>
      <c r="D18" s="9"/>
      <c r="E18" s="9"/>
      <c r="F18" s="29">
        <f t="shared" si="0"/>
        <v>0</v>
      </c>
      <c r="G18" s="30">
        <f t="shared" si="1"/>
        <v>0</v>
      </c>
      <c r="H18" s="31"/>
      <c r="I18" s="31"/>
      <c r="J18" s="48"/>
    </row>
    <row r="19" customFormat="1" spans="1:10">
      <c r="A19" s="7">
        <v>44585</v>
      </c>
      <c r="B19" s="8"/>
      <c r="C19" s="8"/>
      <c r="D19" s="8"/>
      <c r="E19" s="8"/>
      <c r="F19" s="25">
        <f t="shared" si="0"/>
        <v>0</v>
      </c>
      <c r="G19" s="26">
        <f t="shared" si="1"/>
        <v>0</v>
      </c>
      <c r="H19" s="27"/>
      <c r="I19" s="27"/>
      <c r="J19" s="8"/>
    </row>
    <row r="20" customFormat="1" spans="1:10">
      <c r="A20" s="7">
        <v>44586</v>
      </c>
      <c r="B20" s="8"/>
      <c r="C20" s="8"/>
      <c r="D20" s="8"/>
      <c r="E20" s="8"/>
      <c r="F20" s="25">
        <f t="shared" si="0"/>
        <v>0</v>
      </c>
      <c r="G20" s="26">
        <f t="shared" si="1"/>
        <v>0</v>
      </c>
      <c r="H20" s="27"/>
      <c r="I20" s="27"/>
      <c r="J20" s="8"/>
    </row>
    <row r="21" customFormat="1" spans="1:10">
      <c r="A21" s="7">
        <v>44587</v>
      </c>
      <c r="B21" s="8"/>
      <c r="C21" s="8"/>
      <c r="D21" s="8"/>
      <c r="E21" s="8"/>
      <c r="F21" s="25">
        <f t="shared" si="0"/>
        <v>0</v>
      </c>
      <c r="G21" s="26">
        <f t="shared" si="1"/>
        <v>0</v>
      </c>
      <c r="H21" s="27"/>
      <c r="I21" s="27"/>
      <c r="J21" s="8"/>
    </row>
    <row r="22" customFormat="1" spans="1:10">
      <c r="A22" s="7">
        <v>44588</v>
      </c>
      <c r="B22" s="8"/>
      <c r="C22" s="8"/>
      <c r="D22" s="8"/>
      <c r="E22" s="8"/>
      <c r="F22" s="25">
        <f t="shared" si="0"/>
        <v>0</v>
      </c>
      <c r="G22" s="26">
        <f t="shared" si="1"/>
        <v>0</v>
      </c>
      <c r="H22" s="27"/>
      <c r="I22" s="27"/>
      <c r="J22" s="8"/>
    </row>
    <row r="23" customFormat="1" spans="1:10">
      <c r="A23" s="7">
        <v>44589</v>
      </c>
      <c r="B23" s="8"/>
      <c r="C23" s="8"/>
      <c r="D23" s="8"/>
      <c r="E23" s="8"/>
      <c r="F23" s="25">
        <f t="shared" si="0"/>
        <v>0</v>
      </c>
      <c r="G23" s="26">
        <f t="shared" si="1"/>
        <v>0</v>
      </c>
      <c r="H23" s="27"/>
      <c r="I23" s="27"/>
      <c r="J23" s="8"/>
    </row>
    <row r="24" customFormat="1" spans="1:10">
      <c r="A24" s="7">
        <v>44592</v>
      </c>
      <c r="B24" s="8"/>
      <c r="C24" s="8"/>
      <c r="D24" s="8"/>
      <c r="E24" s="8"/>
      <c r="F24" s="25">
        <f t="shared" si="0"/>
        <v>0</v>
      </c>
      <c r="G24" s="26">
        <f t="shared" si="1"/>
        <v>0</v>
      </c>
      <c r="H24" s="27"/>
      <c r="I24" s="27"/>
      <c r="J24" s="8"/>
    </row>
    <row r="25" customFormat="1" spans="1:10">
      <c r="A25" s="7">
        <v>44593</v>
      </c>
      <c r="B25" s="8"/>
      <c r="C25" s="8"/>
      <c r="D25" s="8"/>
      <c r="E25" s="8"/>
      <c r="F25" s="25">
        <f t="shared" si="0"/>
        <v>0</v>
      </c>
      <c r="G25" s="26">
        <f t="shared" si="1"/>
        <v>0</v>
      </c>
      <c r="H25" s="27"/>
      <c r="I25" s="27"/>
      <c r="J25" s="8"/>
    </row>
    <row r="26" customFormat="1" spans="1:7">
      <c r="A26" s="10" t="s">
        <v>32</v>
      </c>
      <c r="B26" s="11">
        <f>SUM(B4:B25)</f>
        <v>0</v>
      </c>
      <c r="C26" s="11">
        <f>SUM(C4:C25)</f>
        <v>0</v>
      </c>
      <c r="D26" s="11">
        <f>SUM(D4:D25)</f>
        <v>0</v>
      </c>
      <c r="E26" s="11">
        <f>SUM(E4:E25)</f>
        <v>0</v>
      </c>
      <c r="F26" s="32">
        <f>AVERAGE(F4:F25)</f>
        <v>0</v>
      </c>
      <c r="G26" s="32">
        <f>AVERAGE(G4:G25)</f>
        <v>0</v>
      </c>
    </row>
    <row r="27" customFormat="1" spans="1:5">
      <c r="A27" s="12"/>
      <c r="B27" s="13">
        <f>SUM(B26:C26)</f>
        <v>0</v>
      </c>
      <c r="C27" s="13"/>
      <c r="D27" s="13">
        <f>SUM(D26:E26)</f>
        <v>0</v>
      </c>
      <c r="E27" s="13"/>
    </row>
    <row r="28" customFormat="1" spans="1:5">
      <c r="A28" s="12" t="s">
        <v>37</v>
      </c>
      <c r="B28" s="13">
        <f>B26-D26</f>
        <v>0</v>
      </c>
      <c r="C28" s="14" t="s">
        <v>38</v>
      </c>
      <c r="D28" s="15"/>
      <c r="E28" s="13">
        <f>C26-E26</f>
        <v>0</v>
      </c>
    </row>
    <row r="29" customFormat="1" spans="1:8">
      <c r="A29" s="16" t="s">
        <v>39</v>
      </c>
      <c r="B29" s="16"/>
      <c r="C29" s="17">
        <f>B27-D27</f>
        <v>0</v>
      </c>
      <c r="D29" s="17"/>
      <c r="E29" s="33"/>
      <c r="F29" s="34" t="s">
        <v>40</v>
      </c>
      <c r="G29" s="35">
        <f>F26-G26</f>
        <v>0</v>
      </c>
      <c r="H29" s="35"/>
    </row>
    <row r="30" customFormat="1" spans="1:8">
      <c r="A30" s="16"/>
      <c r="B30" s="16"/>
      <c r="C30" s="17"/>
      <c r="D30" s="17"/>
      <c r="E30" s="33"/>
      <c r="F30" s="34"/>
      <c r="G30" s="35"/>
      <c r="H30" s="35"/>
    </row>
  </sheetData>
  <mergeCells count="37">
    <mergeCell ref="D1:F1"/>
    <mergeCell ref="M1:N1"/>
    <mergeCell ref="B2:C2"/>
    <mergeCell ref="D2:E2"/>
    <mergeCell ref="L2:M2"/>
    <mergeCell ref="N2:Q2"/>
    <mergeCell ref="S2:T2"/>
    <mergeCell ref="S3:T3"/>
    <mergeCell ref="S4:T4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16:T16"/>
    <mergeCell ref="L17:M17"/>
    <mergeCell ref="N17:Q17"/>
    <mergeCell ref="B27:C27"/>
    <mergeCell ref="D27:E27"/>
    <mergeCell ref="C28:D28"/>
    <mergeCell ref="A2:A3"/>
    <mergeCell ref="F2:F3"/>
    <mergeCell ref="F29:F30"/>
    <mergeCell ref="G2:G3"/>
    <mergeCell ref="H2:H3"/>
    <mergeCell ref="I2:I3"/>
    <mergeCell ref="J2:J3"/>
    <mergeCell ref="K2:K3"/>
    <mergeCell ref="A29:B30"/>
    <mergeCell ref="C29:D30"/>
    <mergeCell ref="G29:H3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JULY</vt:lpstr>
      <vt:lpstr>AUG</vt:lpstr>
      <vt:lpstr>SEPT</vt:lpstr>
      <vt:lpstr>OCT</vt:lpstr>
      <vt:lpstr>NOV</vt:lpstr>
      <vt:lpstr>DEC</vt:lpstr>
      <vt:lpstr>total Earning</vt:lpstr>
      <vt:lpstr>jan22</vt:lpstr>
      <vt:lpstr>feb22</vt:lpstr>
      <vt:lpstr>march22</vt:lpstr>
      <vt:lpstr>april22</vt:lpstr>
      <vt:lpstr>may22</vt:lpstr>
      <vt:lpstr>june22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ranvirkumarsharma</dc:creator>
  <dcterms:created xsi:type="dcterms:W3CDTF">2021-08-02T18:14:00Z</dcterms:created>
  <dcterms:modified xsi:type="dcterms:W3CDTF">2022-01-12T21:22:38Z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