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20" windowWidth="25600" windowHeight="15520" tabRatio="500"/>
  </bookViews>
  <sheets>
    <sheet name="Transport Data Percentag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K19" i="1"/>
  <c r="L4" i="1"/>
  <c r="L6" i="1"/>
  <c r="L5" i="1"/>
  <c r="L7" i="1"/>
  <c r="H23" i="1"/>
  <c r="H3" i="1"/>
</calcChain>
</file>

<file path=xl/sharedStrings.xml><?xml version="1.0" encoding="utf-8"?>
<sst xmlns="http://schemas.openxmlformats.org/spreadsheetml/2006/main" count="73" uniqueCount="73">
  <si>
    <t/>
  </si>
  <si>
    <t>United States</t>
  </si>
  <si>
    <t>Estimate</t>
  </si>
  <si>
    <t>Margin of Error</t>
  </si>
  <si>
    <t>Total:</t>
  </si>
  <si>
    <t>145,870,653</t>
  </si>
  <si>
    <t>+/-134,123</t>
  </si>
  <si>
    <t xml:space="preserve">  Car, truck, or van:</t>
  </si>
  <si>
    <t>125,006,865</t>
  </si>
  <si>
    <t>+/-149,799</t>
  </si>
  <si>
    <t xml:space="preserve">    Drove alone</t>
  </si>
  <si>
    <t>111,525,436</t>
  </si>
  <si>
    <t>+/-151,310</t>
  </si>
  <si>
    <t xml:space="preserve">    Carpooled:</t>
  </si>
  <si>
    <t>13,481,429</t>
  </si>
  <si>
    <t>+/-74,789</t>
  </si>
  <si>
    <t xml:space="preserve">      In 2-person carpool</t>
  </si>
  <si>
    <t>10,348,485</t>
  </si>
  <si>
    <t>+/-65,136</t>
  </si>
  <si>
    <t xml:space="preserve">      In 3-person carpool</t>
  </si>
  <si>
    <t>1,839,514</t>
  </si>
  <si>
    <t>+/-25,873</t>
  </si>
  <si>
    <t xml:space="preserve">      In 4-person carpool</t>
  </si>
  <si>
    <t>684,226</t>
  </si>
  <si>
    <t>+/-15,888</t>
  </si>
  <si>
    <t xml:space="preserve">      In 5- or 6-person carpool</t>
  </si>
  <si>
    <t>357,924</t>
  </si>
  <si>
    <t>+/-10,822</t>
  </si>
  <si>
    <t xml:space="preserve">      In 7-or-more-person carpool</t>
  </si>
  <si>
    <t>251,280</t>
  </si>
  <si>
    <t>+/-9,477</t>
  </si>
  <si>
    <t xml:space="preserve">  Public transportation (excluding taxicab):</t>
  </si>
  <si>
    <t>7,600,395</t>
  </si>
  <si>
    <t>+/-44,154</t>
  </si>
  <si>
    <t xml:space="preserve">    Bus or trolley bus</t>
  </si>
  <si>
    <t>3,879,331</t>
  </si>
  <si>
    <t>+/-36,934</t>
  </si>
  <si>
    <t xml:space="preserve">    Streetcar or trolley car (carro publico in Puerto Rico)</t>
  </si>
  <si>
    <t>83,015</t>
  </si>
  <si>
    <t>+/-5,006</t>
  </si>
  <si>
    <t xml:space="preserve">    Subway or elevated</t>
  </si>
  <si>
    <t>2,760,978</t>
  </si>
  <si>
    <t>+/-24,395</t>
  </si>
  <si>
    <t xml:space="preserve">    Railroad</t>
  </si>
  <si>
    <t>823,230</t>
  </si>
  <si>
    <t>+/-12,902</t>
  </si>
  <si>
    <t xml:space="preserve">    Ferryboat</t>
  </si>
  <si>
    <t>53,841</t>
  </si>
  <si>
    <t>+/-3,889</t>
  </si>
  <si>
    <t xml:space="preserve">  Taxicab</t>
  </si>
  <si>
    <t>165,977</t>
  </si>
  <si>
    <t>+/-8,165</t>
  </si>
  <si>
    <t xml:space="preserve">  Motorcycle</t>
  </si>
  <si>
    <t>285,407</t>
  </si>
  <si>
    <t>+/-8,679</t>
  </si>
  <si>
    <t xml:space="preserve">  Bicycle</t>
  </si>
  <si>
    <t>904,463</t>
  </si>
  <si>
    <t>+/-17,061</t>
  </si>
  <si>
    <t xml:space="preserve">  Walked</t>
  </si>
  <si>
    <t>4,011,094</t>
  </si>
  <si>
    <t>+/-33,672</t>
  </si>
  <si>
    <t xml:space="preserve">  Other means</t>
  </si>
  <si>
    <t>1,353,870</t>
  </si>
  <si>
    <t>+/-19,754</t>
  </si>
  <si>
    <t xml:space="preserve">  Worked at home</t>
  </si>
  <si>
    <t>6,542,582</t>
  </si>
  <si>
    <t>+/-41,264</t>
  </si>
  <si>
    <t>Precentage</t>
  </si>
  <si>
    <t>Public</t>
  </si>
  <si>
    <t>Private</t>
  </si>
  <si>
    <t>Walking</t>
  </si>
  <si>
    <t>Total</t>
  </si>
  <si>
    <t>http://factfinder.census.gov/bkmk/table/1.0/en/ACS/14_1YR/B08301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</si>
</sst>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SansSerif"/>
    </font>
    <font>
      <b/>
      <sz val="10"/>
      <color indexed="8"/>
      <name val="Sans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0" xfId="0" applyFont="1"/>
    <xf numFmtId="0" fontId="0" fillId="0" borderId="0" xfId="0" applyFont="1"/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3" borderId="0" xfId="0" applyFill="1"/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" fillId="3" borderId="0" xfId="0" applyFont="1" applyFill="1"/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1" fillId="4" borderId="0" xfId="0" applyFont="1" applyFill="1"/>
    <xf numFmtId="0" fontId="3" fillId="5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1" fillId="5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B24" sqref="B24"/>
    </sheetView>
  </sheetViews>
  <sheetFormatPr baseColWidth="10" defaultRowHeight="15" x14ac:dyDescent="0"/>
  <sheetData>
    <row r="1" spans="1:12">
      <c r="A1" s="1" t="s">
        <v>0</v>
      </c>
      <c r="B1" s="1"/>
      <c r="C1" s="1"/>
      <c r="D1" s="2" t="s">
        <v>1</v>
      </c>
      <c r="E1" s="2"/>
      <c r="F1" s="2"/>
      <c r="G1" s="2"/>
    </row>
    <row r="2" spans="1:12" ht="26">
      <c r="A2" s="3"/>
      <c r="B2" s="4"/>
      <c r="C2" s="5"/>
      <c r="D2" s="2" t="s">
        <v>2</v>
      </c>
      <c r="E2" s="2"/>
      <c r="F2" s="2"/>
      <c r="G2" s="6" t="s">
        <v>3</v>
      </c>
      <c r="H2" t="s">
        <v>67</v>
      </c>
    </row>
    <row r="3" spans="1:12" ht="26">
      <c r="A3" s="2" t="s">
        <v>4</v>
      </c>
      <c r="B3" s="2"/>
      <c r="C3" s="2"/>
      <c r="D3" s="2" t="s">
        <v>5</v>
      </c>
      <c r="E3" s="2"/>
      <c r="F3" s="2"/>
      <c r="G3" s="6" t="s">
        <v>6</v>
      </c>
      <c r="H3">
        <f>D3/D3</f>
        <v>1</v>
      </c>
    </row>
    <row r="4" spans="1:12" ht="26">
      <c r="A4" s="2" t="s">
        <v>7</v>
      </c>
      <c r="B4" s="2"/>
      <c r="C4" s="2"/>
      <c r="D4" s="2" t="s">
        <v>8</v>
      </c>
      <c r="E4" s="2"/>
      <c r="F4" s="2"/>
      <c r="G4" s="6" t="s">
        <v>9</v>
      </c>
      <c r="H4">
        <f>D4/(D3-D23)</f>
        <v>0.89721234280204742</v>
      </c>
      <c r="K4" t="s">
        <v>68</v>
      </c>
      <c r="L4">
        <f>H6+H12+H18+H22</f>
        <v>0.16221907644153061</v>
      </c>
    </row>
    <row r="5" spans="1:12" s="7" customFormat="1" ht="26">
      <c r="A5" s="15" t="s">
        <v>10</v>
      </c>
      <c r="B5" s="15"/>
      <c r="C5" s="15"/>
      <c r="D5" s="15" t="s">
        <v>11</v>
      </c>
      <c r="E5" s="15"/>
      <c r="F5" s="15"/>
      <c r="G5" s="16" t="s">
        <v>12</v>
      </c>
      <c r="H5" s="17">
        <f>D5/(D3-D23)</f>
        <v>0.80045202089965062</v>
      </c>
      <c r="K5" s="8" t="s">
        <v>69</v>
      </c>
      <c r="L5" s="7">
        <f>H5+H19</f>
        <v>0.80250047386359069</v>
      </c>
    </row>
    <row r="6" spans="1:12">
      <c r="A6" s="9" t="s">
        <v>13</v>
      </c>
      <c r="B6" s="9"/>
      <c r="C6" s="9"/>
      <c r="D6" s="9" t="s">
        <v>14</v>
      </c>
      <c r="E6" s="9"/>
      <c r="F6" s="9"/>
      <c r="G6" s="10" t="s">
        <v>15</v>
      </c>
      <c r="H6" s="11">
        <f>D6/(D3-D23)</f>
        <v>9.676032190239682E-2</v>
      </c>
      <c r="K6" t="s">
        <v>70</v>
      </c>
      <c r="L6">
        <f>H20+H21</f>
        <v>3.5280449694878785E-2</v>
      </c>
    </row>
    <row r="7" spans="1:12">
      <c r="A7" s="2" t="s">
        <v>16</v>
      </c>
      <c r="B7" s="2"/>
      <c r="C7" s="2"/>
      <c r="D7" s="2" t="s">
        <v>17</v>
      </c>
      <c r="E7" s="2"/>
      <c r="F7" s="2"/>
      <c r="G7" s="6" t="s">
        <v>18</v>
      </c>
      <c r="H7">
        <f>D7/(D3-D23)</f>
        <v>7.4274228629778422E-2</v>
      </c>
      <c r="K7" t="s">
        <v>71</v>
      </c>
      <c r="L7">
        <f>SUM(L4:L6)</f>
        <v>1.0000000000000002</v>
      </c>
    </row>
    <row r="8" spans="1:12">
      <c r="A8" s="2" t="s">
        <v>19</v>
      </c>
      <c r="B8" s="2"/>
      <c r="C8" s="2"/>
      <c r="D8" s="2" t="s">
        <v>20</v>
      </c>
      <c r="E8" s="2"/>
      <c r="F8" s="2"/>
      <c r="G8" s="6" t="s">
        <v>21</v>
      </c>
      <c r="H8">
        <f>D8/(D3-D23)</f>
        <v>1.3202752229304889E-2</v>
      </c>
    </row>
    <row r="9" spans="1:12">
      <c r="A9" s="2" t="s">
        <v>22</v>
      </c>
      <c r="B9" s="2"/>
      <c r="C9" s="2"/>
      <c r="D9" s="2" t="s">
        <v>23</v>
      </c>
      <c r="E9" s="2"/>
      <c r="F9" s="2"/>
      <c r="G9" s="6" t="s">
        <v>24</v>
      </c>
      <c r="H9">
        <f>D9/(D3-D23)</f>
        <v>4.910898393188836E-3</v>
      </c>
    </row>
    <row r="10" spans="1:12">
      <c r="A10" s="2" t="s">
        <v>25</v>
      </c>
      <c r="B10" s="2"/>
      <c r="C10" s="2"/>
      <c r="D10" s="2" t="s">
        <v>26</v>
      </c>
      <c r="E10" s="2"/>
      <c r="F10" s="2"/>
      <c r="G10" s="6" t="s">
        <v>27</v>
      </c>
      <c r="H10">
        <f>D10/(D3-D23)</f>
        <v>2.5689295590692559E-3</v>
      </c>
    </row>
    <row r="11" spans="1:12">
      <c r="A11" s="2" t="s">
        <v>28</v>
      </c>
      <c r="B11" s="2"/>
      <c r="C11" s="2"/>
      <c r="D11" s="2" t="s">
        <v>29</v>
      </c>
      <c r="E11" s="2"/>
      <c r="F11" s="2"/>
      <c r="G11" s="6" t="s">
        <v>30</v>
      </c>
      <c r="H11">
        <f>D11/(D3-D23)</f>
        <v>1.8035130910554269E-3</v>
      </c>
    </row>
    <row r="12" spans="1:12" s="7" customFormat="1">
      <c r="A12" s="12" t="s">
        <v>31</v>
      </c>
      <c r="B12" s="12"/>
      <c r="C12" s="12"/>
      <c r="D12" s="12" t="s">
        <v>32</v>
      </c>
      <c r="E12" s="12"/>
      <c r="F12" s="12"/>
      <c r="G12" s="13" t="s">
        <v>33</v>
      </c>
      <c r="H12" s="14">
        <f>D12/(D3-D23)</f>
        <v>5.4550349728160669E-2</v>
      </c>
    </row>
    <row r="13" spans="1:12">
      <c r="A13" s="2" t="s">
        <v>34</v>
      </c>
      <c r="B13" s="2"/>
      <c r="C13" s="2"/>
      <c r="D13" s="2" t="s">
        <v>35</v>
      </c>
      <c r="E13" s="2"/>
      <c r="F13" s="2"/>
      <c r="G13" s="6" t="s">
        <v>36</v>
      </c>
      <c r="H13">
        <f>D13/(D3-D23)</f>
        <v>2.7843140094862866E-2</v>
      </c>
    </row>
    <row r="14" spans="1:12">
      <c r="A14" s="2" t="s">
        <v>37</v>
      </c>
      <c r="B14" s="2"/>
      <c r="C14" s="2"/>
      <c r="D14" s="2" t="s">
        <v>38</v>
      </c>
      <c r="E14" s="2"/>
      <c r="F14" s="2"/>
      <c r="G14" s="6" t="s">
        <v>39</v>
      </c>
      <c r="H14">
        <f>D14/(D3-D23)</f>
        <v>5.9582393845099605E-4</v>
      </c>
    </row>
    <row r="15" spans="1:12">
      <c r="A15" s="2" t="s">
        <v>40</v>
      </c>
      <c r="B15" s="2"/>
      <c r="C15" s="2"/>
      <c r="D15" s="2" t="s">
        <v>41</v>
      </c>
      <c r="E15" s="2"/>
      <c r="F15" s="2"/>
      <c r="G15" s="6" t="s">
        <v>42</v>
      </c>
      <c r="H15">
        <f>D15/(D3-D23)</f>
        <v>1.9816380002849535E-2</v>
      </c>
    </row>
    <row r="16" spans="1:12">
      <c r="A16" s="2" t="s">
        <v>43</v>
      </c>
      <c r="B16" s="2"/>
      <c r="C16" s="2"/>
      <c r="D16" s="2" t="s">
        <v>44</v>
      </c>
      <c r="E16" s="2"/>
      <c r="F16" s="2"/>
      <c r="G16" s="6" t="s">
        <v>45</v>
      </c>
      <c r="H16">
        <f>D16/(D3-D23)</f>
        <v>5.9085724369212006E-3</v>
      </c>
    </row>
    <row r="17" spans="1:11">
      <c r="A17" s="2" t="s">
        <v>46</v>
      </c>
      <c r="B17" s="2"/>
      <c r="C17" s="2"/>
      <c r="D17" s="2" t="s">
        <v>47</v>
      </c>
      <c r="E17" s="2"/>
      <c r="F17" s="2"/>
      <c r="G17" s="6" t="s">
        <v>48</v>
      </c>
      <c r="H17">
        <f>D17/(D3-D23)</f>
        <v>3.8643325507607148E-4</v>
      </c>
    </row>
    <row r="18" spans="1:11">
      <c r="A18" s="9" t="s">
        <v>49</v>
      </c>
      <c r="B18" s="9"/>
      <c r="C18" s="9"/>
      <c r="D18" s="9" t="s">
        <v>50</v>
      </c>
      <c r="E18" s="9"/>
      <c r="F18" s="9"/>
      <c r="G18" s="10" t="s">
        <v>51</v>
      </c>
      <c r="H18" s="11">
        <f>D18/(D3-D23)</f>
        <v>1.191267479760055E-3</v>
      </c>
    </row>
    <row r="19" spans="1:11" s="7" customFormat="1">
      <c r="A19" s="15" t="s">
        <v>52</v>
      </c>
      <c r="B19" s="15"/>
      <c r="C19" s="15"/>
      <c r="D19" s="15" t="s">
        <v>53</v>
      </c>
      <c r="E19" s="15"/>
      <c r="F19" s="15"/>
      <c r="G19" s="16" t="s">
        <v>54</v>
      </c>
      <c r="H19" s="17">
        <f>D19/(D3-D23)</f>
        <v>2.048452963940052E-3</v>
      </c>
      <c r="K19" s="7">
        <f>D5+D6+D12+D18+D19+D20+D21+D22</f>
        <v>139328071</v>
      </c>
    </row>
    <row r="20" spans="1:11" s="7" customFormat="1">
      <c r="A20" s="18" t="s">
        <v>55</v>
      </c>
      <c r="B20" s="18"/>
      <c r="C20" s="18"/>
      <c r="D20" s="18" t="s">
        <v>56</v>
      </c>
      <c r="E20" s="18"/>
      <c r="F20" s="18"/>
      <c r="G20" s="19" t="s">
        <v>57</v>
      </c>
      <c r="H20" s="20">
        <f>D20/(D3-D23)</f>
        <v>6.4916064186376337E-3</v>
      </c>
    </row>
    <row r="21" spans="1:11" s="7" customFormat="1">
      <c r="A21" s="18" t="s">
        <v>58</v>
      </c>
      <c r="B21" s="18"/>
      <c r="C21" s="18"/>
      <c r="D21" s="18" t="s">
        <v>59</v>
      </c>
      <c r="E21" s="18"/>
      <c r="F21" s="18"/>
      <c r="G21" s="19" t="s">
        <v>60</v>
      </c>
      <c r="H21" s="20">
        <f>D21/(D3-D23)</f>
        <v>2.8788843276241153E-2</v>
      </c>
    </row>
    <row r="22" spans="1:11">
      <c r="A22" s="9" t="s">
        <v>61</v>
      </c>
      <c r="B22" s="9"/>
      <c r="C22" s="9"/>
      <c r="D22" s="9" t="s">
        <v>62</v>
      </c>
      <c r="E22" s="9"/>
      <c r="F22" s="9"/>
      <c r="G22" s="10" t="s">
        <v>63</v>
      </c>
      <c r="H22" s="11">
        <f>D22/(D3-D23)</f>
        <v>9.7171373312130334E-3</v>
      </c>
    </row>
    <row r="23" spans="1:11">
      <c r="A23" s="2" t="s">
        <v>64</v>
      </c>
      <c r="B23" s="2"/>
      <c r="C23" s="2"/>
      <c r="D23" s="2" t="s">
        <v>65</v>
      </c>
      <c r="E23" s="2"/>
      <c r="F23" s="2"/>
      <c r="G23" s="6" t="s">
        <v>66</v>
      </c>
      <c r="H23">
        <f>D23/D3</f>
        <v>4.4851941534806185E-2</v>
      </c>
    </row>
    <row r="28" spans="1:11">
      <c r="B28" t="s">
        <v>72</v>
      </c>
    </row>
  </sheetData>
  <mergeCells count="45">
    <mergeCell ref="A23:C23"/>
    <mergeCell ref="D23:F23"/>
    <mergeCell ref="A20:C20"/>
    <mergeCell ref="D20:F20"/>
    <mergeCell ref="A21:C21"/>
    <mergeCell ref="D21:F21"/>
    <mergeCell ref="A22:C22"/>
    <mergeCell ref="D22:F22"/>
    <mergeCell ref="A17:C17"/>
    <mergeCell ref="D17:F17"/>
    <mergeCell ref="A18:C18"/>
    <mergeCell ref="D18:F18"/>
    <mergeCell ref="A19:C19"/>
    <mergeCell ref="D19:F19"/>
    <mergeCell ref="A14:C14"/>
    <mergeCell ref="D14:F14"/>
    <mergeCell ref="A15:C15"/>
    <mergeCell ref="D15:F15"/>
    <mergeCell ref="A16:C16"/>
    <mergeCell ref="D16:F16"/>
    <mergeCell ref="A11:C11"/>
    <mergeCell ref="D11:F11"/>
    <mergeCell ref="A12:C12"/>
    <mergeCell ref="D12:F12"/>
    <mergeCell ref="A13:C13"/>
    <mergeCell ref="D13:F13"/>
    <mergeCell ref="A8:C8"/>
    <mergeCell ref="D8:F8"/>
    <mergeCell ref="A9:C9"/>
    <mergeCell ref="D9:F9"/>
    <mergeCell ref="A10:C10"/>
    <mergeCell ref="D10:F10"/>
    <mergeCell ref="A5:C5"/>
    <mergeCell ref="D5:F5"/>
    <mergeCell ref="A6:C6"/>
    <mergeCell ref="D6:F6"/>
    <mergeCell ref="A7:C7"/>
    <mergeCell ref="D7:F7"/>
    <mergeCell ref="A1:C1"/>
    <mergeCell ref="D1:G1"/>
    <mergeCell ref="D2:F2"/>
    <mergeCell ref="A3:C3"/>
    <mergeCell ref="D3:F3"/>
    <mergeCell ref="A4:C4"/>
    <mergeCell ref="D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 Data Percentages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Emily Elizabeth Ms.</dc:creator>
  <cp:lastModifiedBy>Schmidt, Emily Elizabeth Ms.</cp:lastModifiedBy>
  <dcterms:created xsi:type="dcterms:W3CDTF">2015-10-26T16:04:01Z</dcterms:created>
  <dcterms:modified xsi:type="dcterms:W3CDTF">2015-10-26T16:18:13Z</dcterms:modified>
</cp:coreProperties>
</file>