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s" sheetId="1" r:id="rId3"/>
    <sheet state="visible" name="Family Sizes" sheetId="2" r:id="rId4"/>
    <sheet state="visible" name="Age" sheetId="3" r:id="rId5"/>
    <sheet state="visible" name="Schedules" sheetId="4" r:id="rId6"/>
  </sheets>
  <definedNames/>
  <calcPr/>
</workbook>
</file>

<file path=xl/sharedStrings.xml><?xml version="1.0" encoding="utf-8"?>
<sst xmlns="http://schemas.openxmlformats.org/spreadsheetml/2006/main" count="81" uniqueCount="39">
  <si>
    <t>Family Size</t>
  </si>
  <si>
    <t>Run 1</t>
  </si>
  <si>
    <t>Run 2</t>
  </si>
  <si>
    <t>Run 3</t>
  </si>
  <si>
    <t>Run 4</t>
  </si>
  <si>
    <t>Run 5</t>
  </si>
  <si>
    <t xml:space="preserve">Run 6 </t>
  </si>
  <si>
    <t>Run 7</t>
  </si>
  <si>
    <t>Run 8</t>
  </si>
  <si>
    <t xml:space="preserve">Run 9 </t>
  </si>
  <si>
    <t>Run 10</t>
  </si>
  <si>
    <t>Run 11</t>
  </si>
  <si>
    <t>Run 12</t>
  </si>
  <si>
    <t>Run 13</t>
  </si>
  <si>
    <t>Run 14</t>
  </si>
  <si>
    <t>Run 15</t>
  </si>
  <si>
    <t>Run 17</t>
  </si>
  <si>
    <t>Run 18</t>
  </si>
  <si>
    <t>Run 19</t>
  </si>
  <si>
    <t>Total</t>
  </si>
  <si>
    <t>HAPLOS</t>
  </si>
  <si>
    <t>Actual</t>
  </si>
  <si>
    <t>Age</t>
  </si>
  <si>
    <t>Under 5</t>
  </si>
  <si>
    <t>5-13</t>
  </si>
  <si>
    <t>14-17</t>
  </si>
  <si>
    <t>18-24</t>
  </si>
  <si>
    <t>25-44</t>
  </si>
  <si>
    <t>45-64</t>
  </si>
  <si>
    <t>Over 65</t>
  </si>
  <si>
    <t>Schedule Type</t>
  </si>
  <si>
    <t>Employed 18-24</t>
  </si>
  <si>
    <t>Unemployed 18-2</t>
  </si>
  <si>
    <t>Employed 25-44</t>
  </si>
  <si>
    <t>Unemployed 25-44</t>
  </si>
  <si>
    <t>Employed 45-64</t>
  </si>
  <si>
    <t>Unemployed 45-64</t>
  </si>
  <si>
    <t>Employed 65+</t>
  </si>
  <si>
    <t>Unemployed 65+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</si>
</sst>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Family Size Distributions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'Family Sizes'!$U$1</c:f>
            </c:strRef>
          </c:tx>
          <c:spPr>
            <a:solidFill>
              <a:srgbClr val="6FA8DC"/>
            </a:solidFill>
          </c:spP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'Family Sizes'!$A$2:$A$1000</c:f>
            </c:strRef>
          </c:cat>
          <c:val>
            <c:numRef>
              <c:f>'Family Sizes'!$U$2:$U$1000</c:f>
            </c:numRef>
          </c:val>
        </c:ser>
        <c:ser>
          <c:idx val="1"/>
          <c:order val="1"/>
          <c:tx>
            <c:strRef>
              <c:f>'Family Sizes'!$V$1</c:f>
            </c:strRef>
          </c:tx>
          <c:spPr>
            <a:solidFill>
              <a:srgbClr val="DC3912"/>
            </a:solidFill>
          </c:spPr>
          <c:cat>
            <c:strRef>
              <c:f>'Family Sizes'!$A$2:$A$1000</c:f>
            </c:strRef>
          </c:cat>
          <c:val>
            <c:numRef>
              <c:f>'Family Sizes'!$V$2:$V$1000</c:f>
            </c:numRef>
          </c:val>
        </c:ser>
        <c:axId val="310523750"/>
        <c:axId val="821722245"/>
      </c:barChart>
      <c:catAx>
        <c:axId val="310523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Number of People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821722245"/>
      </c:catAx>
      <c:valAx>
        <c:axId val="821722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Percentage of Population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310523750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Age Groups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Age!$U$1</c:f>
            </c:strRef>
          </c:tx>
          <c:spPr>
            <a:solidFill>
              <a:srgbClr val="6D9EEB"/>
            </a:solidFill>
          </c:spPr>
          <c:cat>
            <c:strRef>
              <c:f>Age!$A$2:$A$1000</c:f>
            </c:strRef>
          </c:cat>
          <c:val>
            <c:numRef>
              <c:f>Age!$U$2:$U$1000</c:f>
            </c:numRef>
          </c:val>
        </c:ser>
        <c:ser>
          <c:idx val="1"/>
          <c:order val="1"/>
          <c:tx>
            <c:strRef>
              <c:f>Age!$V$1</c:f>
            </c:strRef>
          </c:tx>
          <c:spPr>
            <a:solidFill>
              <a:srgbClr val="DC3912"/>
            </a:solidFill>
          </c:spPr>
          <c:cat>
            <c:strRef>
              <c:f>Age!$A$2:$A$1000</c:f>
            </c:strRef>
          </c:cat>
          <c:val>
            <c:numRef>
              <c:f>Age!$V$2:$V$1000</c:f>
            </c:numRef>
          </c:val>
        </c:ser>
        <c:axId val="1287750731"/>
        <c:axId val="1249499717"/>
      </c:barChart>
      <c:catAx>
        <c:axId val="1287750731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249499717"/>
      </c:catAx>
      <c:valAx>
        <c:axId val="12494997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287750731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Schedule Type Percentages by Age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6D9EEB"/>
            </a:solidFill>
          </c:spPr>
          <c:cat>
            <c:strRef>
              <c:f>Schedules!$A$1:$A$1000</c:f>
            </c:strRef>
          </c:cat>
          <c:val>
            <c:numRef>
              <c:f>Schedules!$U$1:$U$1000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Schedules!$A$1:$A$1000</c:f>
            </c:strRef>
          </c:cat>
          <c:val>
            <c:numRef>
              <c:f>Schedules!$V$1:$V$1000</c:f>
            </c:numRef>
          </c:val>
        </c:ser>
        <c:axId val="1990487386"/>
        <c:axId val="700833329"/>
      </c:barChart>
      <c:catAx>
        <c:axId val="1990487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Schedule Type By Age Group</a:t>
                </a:r>
              </a:p>
            </c:rich>
          </c:tx>
          <c:overlay val="0"/>
        </c:title>
        <c:txPr>
          <a:bodyPr/>
          <a:lstStyle/>
          <a:p>
            <a:pPr>
              <a:defRPr sz="900">
                <a:solidFill>
                  <a:srgbClr val="222222"/>
                </a:solidFill>
              </a:defRPr>
            </a:pPr>
          </a:p>
        </c:txPr>
        <c:crossAx val="700833329"/>
      </c:catAx>
      <c:valAx>
        <c:axId val="700833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Percentage of Age Group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990487386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6</xdr:col>
      <xdr:colOff>95250</xdr:colOff>
      <xdr:row>18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552450</xdr:colOff>
      <xdr:row>0</xdr:row>
      <xdr:rowOff>142875</xdr:rowOff>
    </xdr:from>
    <xdr:to>
      <xdr:col>12</xdr:col>
      <xdr:colOff>495300</xdr:colOff>
      <xdr:row>18</xdr:row>
      <xdr:rowOff>76200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123825</xdr:colOff>
      <xdr:row>19</xdr:row>
      <xdr:rowOff>114300</xdr:rowOff>
    </xdr:from>
    <xdr:to>
      <xdr:col>6</xdr:col>
      <xdr:colOff>66675</xdr:colOff>
      <xdr:row>37</xdr:row>
      <xdr:rowOff>47625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29"/>
    <col customWidth="1" min="2" max="3" width="6.71"/>
    <col customWidth="1" min="4" max="4" width="7.0"/>
    <col customWidth="1" min="5" max="5" width="6.43"/>
    <col customWidth="1" min="6" max="6" width="6.86"/>
    <col customWidth="1" min="7" max="7" width="7.14"/>
    <col customWidth="1" min="8" max="8" width="6.86"/>
    <col customWidth="1" min="9" max="9" width="7.14"/>
    <col customWidth="1" min="10" max="10" width="7.0"/>
    <col customWidth="1" min="11" max="11" width="7.86"/>
    <col customWidth="1" min="12" max="12" width="8.0"/>
    <col customWidth="1" min="13" max="13" width="7.57"/>
    <col customWidth="1" min="14" max="14" width="7.14"/>
    <col customWidth="1" min="15" max="15" width="7.86"/>
    <col customWidth="1" min="16" max="16" width="7.14"/>
    <col customWidth="1" min="17" max="17" width="8.0"/>
    <col customWidth="1" min="18" max="19" width="7.71"/>
    <col customWidth="1" min="20" max="21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>
        <v>2329.0</v>
      </c>
      <c r="C2" s="1">
        <v>2424.0</v>
      </c>
      <c r="D2" s="1">
        <v>2435.0</v>
      </c>
      <c r="E2" s="1">
        <v>2365.0</v>
      </c>
      <c r="F2" s="1">
        <v>2402.0</v>
      </c>
      <c r="G2" s="1">
        <v>2408.0</v>
      </c>
      <c r="H2" s="1">
        <v>2356.0</v>
      </c>
      <c r="I2" s="1">
        <v>2372.0</v>
      </c>
      <c r="J2" s="1">
        <v>2439.0</v>
      </c>
      <c r="K2" s="1">
        <v>2339.0</v>
      </c>
      <c r="L2" s="1">
        <v>2319.0</v>
      </c>
      <c r="M2" s="1">
        <v>2429.0</v>
      </c>
      <c r="N2" s="1">
        <v>2305.0</v>
      </c>
      <c r="O2" s="1">
        <v>2394.0</v>
      </c>
      <c r="P2" s="1">
        <v>2403.0</v>
      </c>
      <c r="Q2" s="1">
        <v>2453.0</v>
      </c>
      <c r="R2" s="1">
        <v>2447.0</v>
      </c>
      <c r="S2" s="1">
        <v>2497.0</v>
      </c>
      <c r="T2" t="str">
        <f t="shared" ref="T2:T8" si="1">SUM(B2:R2)</f>
        <v>40619</v>
      </c>
      <c r="U2" t="str">
        <f>T2/SUM(T2:T8)</f>
        <v>0.269911622</v>
      </c>
      <c r="V2" s="1">
        <v>0.27</v>
      </c>
    </row>
    <row r="3">
      <c r="A3" s="1">
        <v>2.0</v>
      </c>
      <c r="B3" s="1">
        <v>2959.0</v>
      </c>
      <c r="C3" s="1">
        <v>2962.0</v>
      </c>
      <c r="D3" s="1">
        <v>2996.0</v>
      </c>
      <c r="E3" s="1">
        <v>3032.0</v>
      </c>
      <c r="F3" s="1">
        <v>3002.0</v>
      </c>
      <c r="G3" s="1">
        <v>2939.0</v>
      </c>
      <c r="H3" s="1">
        <v>3041.0</v>
      </c>
      <c r="I3" s="1">
        <v>2987.0</v>
      </c>
      <c r="J3" s="1">
        <v>3028.0</v>
      </c>
      <c r="K3" s="1">
        <v>3012.0</v>
      </c>
      <c r="L3" s="1">
        <v>2990.0</v>
      </c>
      <c r="M3" s="1">
        <v>3039.0</v>
      </c>
      <c r="N3" s="1">
        <v>3009.0</v>
      </c>
      <c r="O3" s="1">
        <v>3024.0</v>
      </c>
      <c r="P3" s="1">
        <v>3035.0</v>
      </c>
      <c r="Q3" s="1">
        <v>2956.0</v>
      </c>
      <c r="R3" s="1">
        <v>3033.0</v>
      </c>
      <c r="S3" s="1">
        <v>2989.0</v>
      </c>
      <c r="T3" t="str">
        <f t="shared" si="1"/>
        <v>51044</v>
      </c>
      <c r="U3" t="str">
        <f>T3/SUM(T2:T8)</f>
        <v>0.3391853279</v>
      </c>
      <c r="V3" s="1">
        <v>0.34</v>
      </c>
    </row>
    <row r="4">
      <c r="A4" s="1">
        <v>3.0</v>
      </c>
      <c r="B4" s="1">
        <v>1364.0</v>
      </c>
      <c r="C4" s="1">
        <v>1429.0</v>
      </c>
      <c r="D4" s="1">
        <v>1408.0</v>
      </c>
      <c r="E4" s="1">
        <v>1389.0</v>
      </c>
      <c r="F4" s="1">
        <v>1417.0</v>
      </c>
      <c r="G4" s="1">
        <v>1495.0</v>
      </c>
      <c r="H4" s="1">
        <v>1411.0</v>
      </c>
      <c r="I4" s="1">
        <v>1380.0</v>
      </c>
      <c r="J4" s="1">
        <v>1433.0</v>
      </c>
      <c r="K4" s="1">
        <v>1447.0</v>
      </c>
      <c r="L4" s="1">
        <v>1361.0</v>
      </c>
      <c r="M4" s="1">
        <v>1386.0</v>
      </c>
      <c r="N4" s="1">
        <v>1441.0</v>
      </c>
      <c r="O4" s="1">
        <v>1489.0</v>
      </c>
      <c r="P4" s="1">
        <v>1389.0</v>
      </c>
      <c r="Q4" s="1">
        <v>1414.0</v>
      </c>
      <c r="R4" s="1">
        <v>1396.0</v>
      </c>
      <c r="S4" s="1">
        <v>1440.0</v>
      </c>
      <c r="T4" t="str">
        <f t="shared" si="1"/>
        <v>24049</v>
      </c>
      <c r="U4" t="str">
        <f>T4/SUM(T2:T8)</f>
        <v>0.1598046382</v>
      </c>
      <c r="V4" s="1">
        <v>0.16</v>
      </c>
    </row>
    <row r="5">
      <c r="A5" s="1">
        <v>4.0</v>
      </c>
      <c r="B5" s="1">
        <v>1306.0</v>
      </c>
      <c r="C5" s="1">
        <v>1250.0</v>
      </c>
      <c r="D5" s="1">
        <v>1221.0</v>
      </c>
      <c r="E5" s="1">
        <v>1290.0</v>
      </c>
      <c r="F5" s="1">
        <v>1217.0</v>
      </c>
      <c r="G5" s="1">
        <v>1190.0</v>
      </c>
      <c r="H5" s="1">
        <v>1248.0</v>
      </c>
      <c r="I5" s="1">
        <v>1253.0</v>
      </c>
      <c r="J5" s="1">
        <v>1279.0</v>
      </c>
      <c r="K5" s="1">
        <v>1201.0</v>
      </c>
      <c r="L5" s="1">
        <v>1251.0</v>
      </c>
      <c r="M5" s="1">
        <v>1231.0</v>
      </c>
      <c r="N5" s="1">
        <v>1230.0</v>
      </c>
      <c r="O5" s="1">
        <v>1214.0</v>
      </c>
      <c r="P5" s="1">
        <v>1243.0</v>
      </c>
      <c r="Q5" s="1">
        <v>1211.0</v>
      </c>
      <c r="R5" s="1">
        <v>1188.0</v>
      </c>
      <c r="S5" s="1">
        <v>1224.0</v>
      </c>
      <c r="T5" t="str">
        <f t="shared" si="1"/>
        <v>21023</v>
      </c>
      <c r="U5" t="str">
        <f>T5/SUM(T2:T8)</f>
        <v>0.1396969898</v>
      </c>
      <c r="V5" s="1">
        <v>0.14</v>
      </c>
    </row>
    <row r="6">
      <c r="A6" s="1">
        <v>5.0</v>
      </c>
      <c r="B6" s="1">
        <v>512.0</v>
      </c>
      <c r="C6" s="1">
        <v>538.0</v>
      </c>
      <c r="D6" s="1">
        <v>522.0</v>
      </c>
      <c r="E6" s="1">
        <v>517.0</v>
      </c>
      <c r="F6" s="1">
        <v>512.0</v>
      </c>
      <c r="G6" s="1">
        <v>508.0</v>
      </c>
      <c r="H6" s="1">
        <v>518.0</v>
      </c>
      <c r="I6" s="1">
        <v>517.0</v>
      </c>
      <c r="J6" s="1">
        <v>507.0</v>
      </c>
      <c r="K6" s="1">
        <v>552.0</v>
      </c>
      <c r="L6" s="1">
        <v>561.0</v>
      </c>
      <c r="M6" s="1">
        <v>520.0</v>
      </c>
      <c r="N6" s="1">
        <v>525.0</v>
      </c>
      <c r="O6" s="1">
        <v>536.0</v>
      </c>
      <c r="P6" s="1">
        <v>529.0</v>
      </c>
      <c r="Q6" s="1">
        <v>550.0</v>
      </c>
      <c r="R6" s="1">
        <v>578.0</v>
      </c>
      <c r="S6" s="1">
        <v>503.0</v>
      </c>
      <c r="T6" t="str">
        <f t="shared" si="1"/>
        <v>9002</v>
      </c>
      <c r="U6" t="str">
        <f>T6/SUM(T2:T8)</f>
        <v>0.0598179281</v>
      </c>
      <c r="V6" s="1">
        <v>0.06</v>
      </c>
    </row>
    <row r="7">
      <c r="A7" s="1">
        <v>6.0</v>
      </c>
      <c r="B7" s="1">
        <v>195.0</v>
      </c>
      <c r="C7" s="1">
        <v>180.0</v>
      </c>
      <c r="D7" s="1">
        <v>196.0</v>
      </c>
      <c r="E7" s="1">
        <v>172.0</v>
      </c>
      <c r="F7" s="1">
        <v>196.0</v>
      </c>
      <c r="G7" s="1">
        <v>206.0</v>
      </c>
      <c r="H7" s="1">
        <v>188.0</v>
      </c>
      <c r="I7" s="1">
        <v>204.0</v>
      </c>
      <c r="J7" s="1">
        <v>174.0</v>
      </c>
      <c r="K7" s="1">
        <v>186.0</v>
      </c>
      <c r="L7" s="1">
        <v>191.0</v>
      </c>
      <c r="M7" s="1">
        <v>183.0</v>
      </c>
      <c r="N7" s="1">
        <v>192.0</v>
      </c>
      <c r="O7" s="1">
        <v>174.0</v>
      </c>
      <c r="P7" s="1">
        <v>196.0</v>
      </c>
      <c r="Q7" s="1">
        <v>196.0</v>
      </c>
      <c r="R7" s="1">
        <v>184.0</v>
      </c>
      <c r="S7" s="1">
        <v>194.0</v>
      </c>
      <c r="T7" t="str">
        <f t="shared" si="1"/>
        <v>3213</v>
      </c>
      <c r="U7" t="str">
        <f>T7/SUM(T2:T8)</f>
        <v>0.02135025583</v>
      </c>
      <c r="V7" s="1">
        <v>0.02</v>
      </c>
    </row>
    <row r="8">
      <c r="A8" s="1">
        <v>7.0</v>
      </c>
      <c r="B8" s="1">
        <v>101.0</v>
      </c>
      <c r="C8" s="1">
        <v>85.0</v>
      </c>
      <c r="D8" s="1">
        <v>97.0</v>
      </c>
      <c r="E8" s="1">
        <v>90.0</v>
      </c>
      <c r="F8" s="1">
        <v>106.0</v>
      </c>
      <c r="G8" s="1">
        <v>99.0</v>
      </c>
      <c r="H8" s="1">
        <v>89.0</v>
      </c>
      <c r="I8" s="1">
        <v>99.0</v>
      </c>
      <c r="J8" s="1">
        <v>73.0</v>
      </c>
      <c r="K8" s="1">
        <v>88.0</v>
      </c>
      <c r="L8" s="1">
        <v>95.0</v>
      </c>
      <c r="M8" s="1">
        <v>102.0</v>
      </c>
      <c r="N8" s="1">
        <v>94.0</v>
      </c>
      <c r="O8" s="1">
        <v>73.0</v>
      </c>
      <c r="P8" s="1">
        <v>81.0</v>
      </c>
      <c r="Q8" s="1">
        <v>89.0</v>
      </c>
      <c r="R8" s="1">
        <v>79.0</v>
      </c>
      <c r="S8" s="1">
        <v>90.0</v>
      </c>
      <c r="T8" t="str">
        <f t="shared" si="1"/>
        <v>1540</v>
      </c>
      <c r="U8" t="str">
        <f>T8/SUM(T2:T8)</f>
        <v>0.01023323809</v>
      </c>
      <c r="V8" s="1">
        <v>0.01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29"/>
    <col customWidth="1" min="2" max="3" width="6.71"/>
    <col customWidth="1" min="4" max="4" width="7.0"/>
    <col customWidth="1" min="5" max="5" width="6.43"/>
    <col customWidth="1" min="6" max="6" width="6.86"/>
    <col customWidth="1" min="7" max="7" width="7.14"/>
    <col customWidth="1" min="8" max="8" width="6.86"/>
    <col customWidth="1" min="9" max="9" width="7.14"/>
    <col customWidth="1" min="10" max="10" width="7.0"/>
    <col customWidth="1" min="11" max="11" width="7.86"/>
    <col customWidth="1" min="12" max="12" width="8.0"/>
    <col customWidth="1" min="13" max="13" width="7.57"/>
    <col customWidth="1" min="14" max="14" width="7.14"/>
    <col customWidth="1" min="15" max="15" width="7.86"/>
    <col customWidth="1" min="16" max="16" width="7.14"/>
    <col customWidth="1" min="17" max="17" width="8.0"/>
    <col customWidth="1" min="18" max="19" width="7.71"/>
    <col customWidth="1" min="20" max="20" width="8.29"/>
    <col customWidth="1" min="21" max="21" width="10.86"/>
  </cols>
  <sheetData>
    <row r="1">
      <c r="A1" s="2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 t="s">
        <v>23</v>
      </c>
      <c r="B2" s="1">
        <v>821.0</v>
      </c>
      <c r="C2" s="1">
        <v>824.0</v>
      </c>
      <c r="D2" s="1">
        <v>845.0</v>
      </c>
      <c r="E2" s="1">
        <v>794.0</v>
      </c>
      <c r="F2" s="1">
        <v>785.0</v>
      </c>
      <c r="G2" s="1">
        <v>787.0</v>
      </c>
      <c r="H2" s="1">
        <v>783.0</v>
      </c>
      <c r="I2" s="1">
        <v>787.0</v>
      </c>
      <c r="J2" s="1">
        <v>813.0</v>
      </c>
      <c r="K2" s="1">
        <v>843.0</v>
      </c>
      <c r="L2" s="1">
        <v>839.0</v>
      </c>
      <c r="M2" s="1">
        <v>792.0</v>
      </c>
      <c r="N2" s="1">
        <v>813.0</v>
      </c>
      <c r="O2" s="1">
        <v>825.0</v>
      </c>
      <c r="P2" s="1">
        <v>838.0</v>
      </c>
      <c r="Q2" s="1">
        <v>817.0</v>
      </c>
      <c r="R2" s="1">
        <v>862.0</v>
      </c>
      <c r="S2" s="1">
        <v>840.0</v>
      </c>
      <c r="T2" t="str">
        <f t="shared" ref="T2:T8" si="1">SUM(B2:S2)</f>
        <v>14708</v>
      </c>
      <c r="U2" s="1" t="str">
        <f>T2/SUM(T2:T8)</f>
        <v>0.03714479094</v>
      </c>
      <c r="V2" s="1">
        <v>0.06212</v>
      </c>
    </row>
    <row r="3">
      <c r="A3" s="2" t="s">
        <v>24</v>
      </c>
      <c r="B3" s="1">
        <v>1467.0</v>
      </c>
      <c r="C3" s="1">
        <v>1544.0</v>
      </c>
      <c r="D3" s="1">
        <v>1594.0</v>
      </c>
      <c r="E3" s="1">
        <v>1474.0</v>
      </c>
      <c r="F3" s="1">
        <v>1486.0</v>
      </c>
      <c r="G3" s="1">
        <v>1424.0</v>
      </c>
      <c r="H3" s="1">
        <v>1494.0</v>
      </c>
      <c r="I3" s="1">
        <v>1512.0</v>
      </c>
      <c r="J3" s="1">
        <v>1448.0</v>
      </c>
      <c r="K3" s="1">
        <v>1575.0</v>
      </c>
      <c r="L3" s="1">
        <v>1572.0</v>
      </c>
      <c r="M3" s="1">
        <v>1548.0</v>
      </c>
      <c r="N3" s="1">
        <v>1517.0</v>
      </c>
      <c r="O3" s="1">
        <v>1577.0</v>
      </c>
      <c r="P3" s="1">
        <v>1508.0</v>
      </c>
      <c r="Q3" s="1">
        <v>1499.0</v>
      </c>
      <c r="R3" s="1">
        <v>1515.0</v>
      </c>
      <c r="S3" s="1">
        <v>1530.0</v>
      </c>
      <c r="T3" t="str">
        <f t="shared" si="1"/>
        <v>27284</v>
      </c>
      <c r="U3" s="1" t="str">
        <f>T3/SUM(T2:T8)</f>
        <v>0.06890525401</v>
      </c>
      <c r="V3" s="1">
        <v>0.11474</v>
      </c>
    </row>
    <row r="4">
      <c r="A4" s="2" t="s">
        <v>25</v>
      </c>
      <c r="B4" s="1">
        <v>698.0</v>
      </c>
      <c r="C4" s="1">
        <v>672.0</v>
      </c>
      <c r="D4" s="1">
        <v>656.0</v>
      </c>
      <c r="E4" s="1">
        <v>635.0</v>
      </c>
      <c r="F4" s="1">
        <v>709.0</v>
      </c>
      <c r="G4" s="1">
        <v>648.0</v>
      </c>
      <c r="H4" s="1">
        <v>682.0</v>
      </c>
      <c r="I4" s="1">
        <v>704.0</v>
      </c>
      <c r="J4" s="1">
        <v>648.0</v>
      </c>
      <c r="K4" s="1">
        <v>672.0</v>
      </c>
      <c r="L4" s="1">
        <v>706.0</v>
      </c>
      <c r="M4" s="1">
        <v>694.0</v>
      </c>
      <c r="N4" s="1">
        <v>689.0</v>
      </c>
      <c r="O4" s="1">
        <v>663.0</v>
      </c>
      <c r="P4" s="1">
        <v>710.0</v>
      </c>
      <c r="Q4" s="1">
        <v>663.0</v>
      </c>
      <c r="R4" s="1">
        <v>658.0</v>
      </c>
      <c r="S4" s="1">
        <v>705.0</v>
      </c>
      <c r="T4" t="str">
        <f t="shared" si="1"/>
        <v>12212</v>
      </c>
      <c r="U4" s="1" t="str">
        <f>T4/SUM(T2:T8)</f>
        <v>0.03084118758</v>
      </c>
      <c r="V4" s="1">
        <v>0.05226</v>
      </c>
    </row>
    <row r="5">
      <c r="A5" s="2" t="s">
        <v>26</v>
      </c>
      <c r="B5" s="1">
        <v>1987.0</v>
      </c>
      <c r="C5" s="1">
        <v>1955.0</v>
      </c>
      <c r="D5" s="1">
        <v>1997.0</v>
      </c>
      <c r="E5" s="1">
        <v>2093.0</v>
      </c>
      <c r="F5" s="1">
        <v>2083.0</v>
      </c>
      <c r="G5" s="1">
        <v>2068.0</v>
      </c>
      <c r="H5" s="1">
        <v>2044.0</v>
      </c>
      <c r="I5" s="1">
        <v>2027.0</v>
      </c>
      <c r="J5" s="1">
        <v>2045.0</v>
      </c>
      <c r="K5" s="1">
        <v>2058.0</v>
      </c>
      <c r="L5" s="1">
        <v>1973.0</v>
      </c>
      <c r="M5" s="1">
        <v>2033.0</v>
      </c>
      <c r="N5" s="1">
        <v>2055.0</v>
      </c>
      <c r="O5" s="1">
        <v>2051.0</v>
      </c>
      <c r="P5" s="1">
        <v>2060.0</v>
      </c>
      <c r="Q5" s="1">
        <v>1991.0</v>
      </c>
      <c r="R5" s="1">
        <v>2052.0</v>
      </c>
      <c r="S5" s="1">
        <v>2043.0</v>
      </c>
      <c r="T5" t="str">
        <f t="shared" si="1"/>
        <v>36615</v>
      </c>
      <c r="U5" s="1" t="str">
        <f>T5/SUM(T2:T8)</f>
        <v>0.09247052762</v>
      </c>
      <c r="V5" s="1">
        <v>0.09713</v>
      </c>
    </row>
    <row r="6">
      <c r="A6" s="2" t="s">
        <v>27</v>
      </c>
      <c r="B6" s="1">
        <v>5642.0</v>
      </c>
      <c r="C6" s="1">
        <v>5582.0</v>
      </c>
      <c r="D6" s="1">
        <v>5578.0</v>
      </c>
      <c r="E6" s="1">
        <v>5704.0</v>
      </c>
      <c r="F6" s="1">
        <v>5629.0</v>
      </c>
      <c r="G6" s="1">
        <v>5687.0</v>
      </c>
      <c r="H6" s="1">
        <v>5641.0</v>
      </c>
      <c r="I6" s="1">
        <v>5659.0</v>
      </c>
      <c r="J6" s="1">
        <v>5661.0</v>
      </c>
      <c r="K6" s="1">
        <v>5587.0</v>
      </c>
      <c r="L6" s="1">
        <v>5573.0</v>
      </c>
      <c r="M6" s="1">
        <v>5571.0</v>
      </c>
      <c r="N6" s="1">
        <v>5641.0</v>
      </c>
      <c r="O6" s="1">
        <v>5698.0</v>
      </c>
      <c r="P6" s="1">
        <v>5598.0</v>
      </c>
      <c r="Q6" s="1">
        <v>5749.0</v>
      </c>
      <c r="R6" s="1">
        <v>5684.0</v>
      </c>
      <c r="S6" s="1">
        <v>5565.0</v>
      </c>
      <c r="T6" t="str">
        <f t="shared" si="1"/>
        <v>101449</v>
      </c>
      <c r="U6" s="1" t="str">
        <f>T6/SUM(T2:T8)</f>
        <v>0.256207635</v>
      </c>
      <c r="V6" s="1">
        <v>0.26343</v>
      </c>
    </row>
    <row r="7">
      <c r="A7" s="2" t="s">
        <v>28</v>
      </c>
      <c r="B7" s="1">
        <v>5571.0</v>
      </c>
      <c r="C7" s="1">
        <v>5681.0</v>
      </c>
      <c r="D7" s="1">
        <v>5570.0</v>
      </c>
      <c r="E7" s="1">
        <v>5529.0</v>
      </c>
      <c r="F7" s="1">
        <v>5627.0</v>
      </c>
      <c r="G7" s="1">
        <v>5616.0</v>
      </c>
      <c r="H7" s="1">
        <v>5629.0</v>
      </c>
      <c r="I7" s="1">
        <v>5546.0</v>
      </c>
      <c r="J7" s="1">
        <v>5536.0</v>
      </c>
      <c r="K7" s="1">
        <v>5578.0</v>
      </c>
      <c r="L7" s="1">
        <v>5644.0</v>
      </c>
      <c r="M7" s="1">
        <v>5625.0</v>
      </c>
      <c r="N7" s="1">
        <v>5604.0</v>
      </c>
      <c r="O7" s="1">
        <v>5484.0</v>
      </c>
      <c r="P7" s="1">
        <v>5512.0</v>
      </c>
      <c r="Q7" s="1">
        <v>5499.0</v>
      </c>
      <c r="R7" s="1">
        <v>5480.0</v>
      </c>
      <c r="S7" s="1">
        <v>5538.0</v>
      </c>
      <c r="T7" t="str">
        <f t="shared" si="1"/>
        <v>100269</v>
      </c>
      <c r="U7" s="1" t="str">
        <f>T7/SUM(T2:T8)</f>
        <v>0.2532275661</v>
      </c>
      <c r="V7" s="1">
        <v>0.26148</v>
      </c>
    </row>
    <row r="8">
      <c r="A8" s="2" t="s">
        <v>29</v>
      </c>
      <c r="B8" s="1">
        <v>5814.0</v>
      </c>
      <c r="C8" s="1">
        <v>5742.0</v>
      </c>
      <c r="D8" s="1">
        <v>5760.0</v>
      </c>
      <c r="E8" s="1">
        <v>5771.0</v>
      </c>
      <c r="F8" s="1">
        <v>5681.0</v>
      </c>
      <c r="G8" s="1">
        <v>5770.0</v>
      </c>
      <c r="H8" s="1">
        <v>5727.0</v>
      </c>
      <c r="I8" s="1">
        <v>5765.0</v>
      </c>
      <c r="J8" s="1">
        <v>5813.0</v>
      </c>
      <c r="K8" s="1">
        <v>5687.0</v>
      </c>
      <c r="L8" s="1">
        <v>5693.0</v>
      </c>
      <c r="M8" s="1">
        <v>5737.0</v>
      </c>
      <c r="N8" s="1">
        <v>5681.0</v>
      </c>
      <c r="O8" s="1">
        <v>5702.0</v>
      </c>
      <c r="P8" s="1">
        <v>5774.0</v>
      </c>
      <c r="Q8" s="1">
        <v>5782.0</v>
      </c>
      <c r="R8" s="1">
        <v>5749.0</v>
      </c>
      <c r="S8" s="1">
        <v>5779.0</v>
      </c>
      <c r="T8" t="str">
        <f t="shared" si="1"/>
        <v>103427</v>
      </c>
      <c r="U8" s="1" t="str">
        <f>T8/SUM(T2:T8)</f>
        <v>0.2612030387</v>
      </c>
      <c r="V8" s="1">
        <v>0.14883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3" width="6.71"/>
    <col customWidth="1" min="4" max="4" width="7.0"/>
    <col customWidth="1" min="5" max="5" width="6.43"/>
    <col customWidth="1" min="6" max="6" width="6.86"/>
    <col customWidth="1" min="7" max="7" width="7.14"/>
    <col customWidth="1" min="8" max="8" width="6.86"/>
    <col customWidth="1" min="9" max="9" width="7.14"/>
    <col customWidth="1" min="10" max="10" width="7.0"/>
    <col customWidth="1" min="11" max="11" width="7.86"/>
    <col customWidth="1" min="12" max="12" width="8.0"/>
    <col customWidth="1" min="13" max="13" width="7.57"/>
    <col customWidth="1" min="14" max="14" width="7.14"/>
    <col customWidth="1" min="15" max="15" width="7.86"/>
    <col customWidth="1" min="16" max="16" width="7.14"/>
    <col customWidth="1" min="17" max="17" width="8.0"/>
    <col customWidth="1" min="18" max="19" width="7.71"/>
    <col customWidth="1" min="20" max="20" width="8.29"/>
  </cols>
  <sheetData>
    <row r="1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31</v>
      </c>
      <c r="B2" s="1">
        <v>1107.0</v>
      </c>
      <c r="C2" s="1">
        <v>1147.0</v>
      </c>
      <c r="D2" s="1">
        <v>1143.0</v>
      </c>
      <c r="E2" s="1">
        <v>1195.0</v>
      </c>
      <c r="F2" s="1">
        <v>1167.0</v>
      </c>
      <c r="G2" s="1">
        <v>1164.0</v>
      </c>
      <c r="H2" s="1">
        <v>1155.0</v>
      </c>
      <c r="I2" s="1">
        <v>1140.0</v>
      </c>
      <c r="J2" s="1">
        <v>1183.0</v>
      </c>
      <c r="K2" s="1">
        <v>1172.0</v>
      </c>
      <c r="L2" s="1">
        <v>1124.0</v>
      </c>
      <c r="M2" s="1">
        <v>1156.0</v>
      </c>
      <c r="N2" s="1">
        <v>1191.0</v>
      </c>
      <c r="O2" s="1">
        <v>1170.0</v>
      </c>
      <c r="P2" s="1">
        <v>1167.0</v>
      </c>
      <c r="Q2" s="1">
        <v>1161.0</v>
      </c>
      <c r="R2" s="1">
        <v>1152.0</v>
      </c>
      <c r="S2" s="1">
        <v>1173.0</v>
      </c>
      <c r="T2" t="str">
        <f t="shared" ref="T2:T9" si="1">AVERAGE(B2:R2)</f>
        <v>1158.470588</v>
      </c>
      <c r="U2" s="1" t="str">
        <f>T2/(T2+T3)</f>
        <v>0.5696517413</v>
      </c>
      <c r="V2" s="1">
        <v>0.56675</v>
      </c>
    </row>
    <row r="3">
      <c r="A3" s="1" t="s">
        <v>32</v>
      </c>
      <c r="B3" s="1">
        <v>880.0</v>
      </c>
      <c r="C3" s="1">
        <v>808.0</v>
      </c>
      <c r="D3" s="1">
        <v>854.0</v>
      </c>
      <c r="E3" s="1">
        <v>898.0</v>
      </c>
      <c r="F3" s="1">
        <v>916.0</v>
      </c>
      <c r="G3" s="1">
        <v>904.0</v>
      </c>
      <c r="H3" s="1">
        <v>889.0</v>
      </c>
      <c r="I3" s="1">
        <v>887.0</v>
      </c>
      <c r="J3" s="1">
        <v>862.0</v>
      </c>
      <c r="K3" s="1">
        <v>886.0</v>
      </c>
      <c r="L3" s="1">
        <v>849.0</v>
      </c>
      <c r="M3" s="1">
        <v>877.0</v>
      </c>
      <c r="N3" s="1">
        <v>864.0</v>
      </c>
      <c r="O3" s="1">
        <v>881.0</v>
      </c>
      <c r="P3" s="1">
        <v>893.0</v>
      </c>
      <c r="Q3" s="1">
        <v>830.0</v>
      </c>
      <c r="R3" s="1">
        <v>900.0</v>
      </c>
      <c r="S3" s="1">
        <v>870.0</v>
      </c>
      <c r="T3" t="str">
        <f t="shared" si="1"/>
        <v>875.1764706</v>
      </c>
      <c r="U3" s="1" t="str">
        <f>T3/(T3+T2)</f>
        <v>0.4303482587</v>
      </c>
      <c r="V3" s="1">
        <v>0.43325</v>
      </c>
    </row>
    <row r="4">
      <c r="A4" s="1" t="s">
        <v>33</v>
      </c>
      <c r="B4" s="1">
        <v>4307.0</v>
      </c>
      <c r="C4" s="1">
        <v>4330.0</v>
      </c>
      <c r="D4" s="1">
        <v>4303.0</v>
      </c>
      <c r="E4" s="1">
        <v>4390.0</v>
      </c>
      <c r="F4" s="1">
        <v>4364.0</v>
      </c>
      <c r="G4" s="1">
        <v>4385.0</v>
      </c>
      <c r="H4" s="1">
        <v>4336.0</v>
      </c>
      <c r="I4" s="1">
        <v>4340.0</v>
      </c>
      <c r="J4" s="1">
        <v>4378.0</v>
      </c>
      <c r="K4" s="1">
        <v>4321.0</v>
      </c>
      <c r="L4" s="1">
        <v>4292.0</v>
      </c>
      <c r="M4" s="1">
        <v>4310.0</v>
      </c>
      <c r="N4" s="1">
        <v>4285.0</v>
      </c>
      <c r="O4" s="1">
        <v>4389.0</v>
      </c>
      <c r="P4" s="1">
        <v>4301.0</v>
      </c>
      <c r="Q4" s="1">
        <v>4434.0</v>
      </c>
      <c r="R4" s="1">
        <v>3470.0</v>
      </c>
      <c r="S4" s="1">
        <v>4327.0</v>
      </c>
      <c r="T4" t="str">
        <f t="shared" si="1"/>
        <v>4290.294118</v>
      </c>
      <c r="U4" s="1" t="str">
        <f>T4/(T4+T5)</f>
        <v>0.7678661669</v>
      </c>
      <c r="V4" s="1">
        <v>0.77043</v>
      </c>
    </row>
    <row r="5">
      <c r="A5" s="1" t="s">
        <v>34</v>
      </c>
      <c r="B5" s="1">
        <v>1335.0</v>
      </c>
      <c r="C5" s="1">
        <v>1252.0</v>
      </c>
      <c r="D5" s="1">
        <v>1275.0</v>
      </c>
      <c r="E5" s="1">
        <v>1314.0</v>
      </c>
      <c r="F5" s="1">
        <v>1265.0</v>
      </c>
      <c r="G5" s="1">
        <v>1302.0</v>
      </c>
      <c r="H5" s="1">
        <v>1305.0</v>
      </c>
      <c r="I5" s="1">
        <v>1319.0</v>
      </c>
      <c r="J5" s="1">
        <v>1283.0</v>
      </c>
      <c r="K5" s="1">
        <v>1266.0</v>
      </c>
      <c r="L5" s="1">
        <v>1281.0</v>
      </c>
      <c r="M5" s="1">
        <v>1261.0</v>
      </c>
      <c r="N5" s="1">
        <v>1356.0</v>
      </c>
      <c r="O5" s="1">
        <v>1309.0</v>
      </c>
      <c r="P5" s="1">
        <v>1297.0</v>
      </c>
      <c r="Q5" s="1">
        <v>1315.0</v>
      </c>
      <c r="R5" s="1">
        <v>1314.0</v>
      </c>
      <c r="S5" s="1">
        <v>1239.0</v>
      </c>
      <c r="T5" t="str">
        <f t="shared" si="1"/>
        <v>1297</v>
      </c>
      <c r="U5" s="1" t="str">
        <f>T5/(T5+T4)</f>
        <v>0.2321338331</v>
      </c>
      <c r="V5" s="1">
        <v>0.22957</v>
      </c>
    </row>
    <row r="6">
      <c r="A6" s="1" t="s">
        <v>35</v>
      </c>
      <c r="B6" s="1">
        <v>3842.0</v>
      </c>
      <c r="C6" s="1">
        <v>3926.0</v>
      </c>
      <c r="D6" s="1">
        <v>3876.0</v>
      </c>
      <c r="E6" s="1">
        <v>3855.0</v>
      </c>
      <c r="F6" s="1">
        <v>3877.0</v>
      </c>
      <c r="G6" s="1">
        <v>3844.0</v>
      </c>
      <c r="H6" s="1">
        <v>3875.0</v>
      </c>
      <c r="I6" s="1">
        <v>3823.0</v>
      </c>
      <c r="J6" s="1">
        <v>3805.0</v>
      </c>
      <c r="K6" s="1">
        <v>3890.0</v>
      </c>
      <c r="L6" s="1">
        <v>3905.0</v>
      </c>
      <c r="M6" s="1">
        <v>3895.0</v>
      </c>
      <c r="N6" s="1">
        <v>3895.0</v>
      </c>
      <c r="O6" s="1">
        <v>3784.0</v>
      </c>
      <c r="P6" s="1">
        <v>3839.0</v>
      </c>
      <c r="Q6" s="1">
        <v>3773.0</v>
      </c>
      <c r="R6" s="1">
        <v>3805.0</v>
      </c>
      <c r="S6" s="1">
        <v>3915.0</v>
      </c>
      <c r="T6" t="str">
        <f t="shared" si="1"/>
        <v>3853.470588</v>
      </c>
      <c r="U6" s="1" t="str">
        <f>T6/(T6+T7)</f>
        <v>0.691526533</v>
      </c>
      <c r="V6" s="1">
        <v>0.68965</v>
      </c>
    </row>
    <row r="7">
      <c r="A7" s="1" t="s">
        <v>36</v>
      </c>
      <c r="B7" s="1">
        <v>1729.0</v>
      </c>
      <c r="C7" s="1">
        <v>1755.0</v>
      </c>
      <c r="D7" s="1">
        <v>1694.0</v>
      </c>
      <c r="E7" s="1">
        <v>1674.0</v>
      </c>
      <c r="F7" s="1">
        <v>1750.0</v>
      </c>
      <c r="G7" s="1">
        <v>1772.0</v>
      </c>
      <c r="H7" s="1">
        <v>1754.0</v>
      </c>
      <c r="I7" s="1">
        <v>1723.0</v>
      </c>
      <c r="J7" s="1">
        <v>1731.0</v>
      </c>
      <c r="K7" s="1">
        <v>1688.0</v>
      </c>
      <c r="L7" s="1">
        <v>1739.0</v>
      </c>
      <c r="M7" s="1">
        <v>1730.0</v>
      </c>
      <c r="N7" s="1">
        <v>1709.0</v>
      </c>
      <c r="O7" s="1">
        <v>1700.0</v>
      </c>
      <c r="P7" s="1">
        <v>1673.0</v>
      </c>
      <c r="Q7" s="1">
        <v>1726.0</v>
      </c>
      <c r="R7" s="1">
        <v>1675.0</v>
      </c>
      <c r="S7" s="1">
        <v>1723.0</v>
      </c>
      <c r="T7" t="str">
        <f t="shared" si="1"/>
        <v>1718.941176</v>
      </c>
      <c r="U7" s="1" t="str">
        <f>T7/(T7+T6)</f>
        <v>0.308473467</v>
      </c>
      <c r="V7" s="1">
        <v>0.31035</v>
      </c>
    </row>
    <row r="8">
      <c r="A8" s="1" t="s">
        <v>37</v>
      </c>
      <c r="B8" s="1">
        <v>1050.0</v>
      </c>
      <c r="C8" s="1">
        <v>1048.0</v>
      </c>
      <c r="D8" s="1">
        <v>1024.0</v>
      </c>
      <c r="E8" s="1">
        <v>1029.0</v>
      </c>
      <c r="F8" s="1">
        <v>1032.0</v>
      </c>
      <c r="G8" s="1">
        <v>1010.0</v>
      </c>
      <c r="H8" s="1">
        <v>979.0</v>
      </c>
      <c r="I8" s="1">
        <v>1039.0</v>
      </c>
      <c r="J8" s="1">
        <v>1025.0</v>
      </c>
      <c r="K8" s="1">
        <v>1029.0</v>
      </c>
      <c r="L8" s="1">
        <v>990.0</v>
      </c>
      <c r="M8" s="1">
        <v>1055.0</v>
      </c>
      <c r="N8" s="1">
        <v>991.0</v>
      </c>
      <c r="O8" s="1">
        <v>1045.0</v>
      </c>
      <c r="P8" s="1">
        <v>1025.0</v>
      </c>
      <c r="Q8" s="1">
        <v>964.0</v>
      </c>
      <c r="R8" s="1">
        <v>1025.0</v>
      </c>
      <c r="S8" s="1">
        <v>978.0</v>
      </c>
      <c r="T8" t="str">
        <f t="shared" si="1"/>
        <v>1021.176471</v>
      </c>
      <c r="U8" s="1" t="str">
        <f>T8/(T8+T9)</f>
        <v>0.177781419</v>
      </c>
      <c r="V8" s="1">
        <v>0.17729</v>
      </c>
    </row>
    <row r="9">
      <c r="A9" s="1" t="s">
        <v>38</v>
      </c>
      <c r="B9" s="1">
        <v>4764.0</v>
      </c>
      <c r="C9" s="1">
        <v>4694.0</v>
      </c>
      <c r="D9" s="1">
        <v>4736.0</v>
      </c>
      <c r="E9" s="1">
        <v>4742.0</v>
      </c>
      <c r="F9" s="1">
        <v>4649.0</v>
      </c>
      <c r="G9" s="1">
        <v>4760.0</v>
      </c>
      <c r="H9" s="1">
        <v>4748.0</v>
      </c>
      <c r="I9" s="1">
        <v>4726.0</v>
      </c>
      <c r="J9" s="1">
        <v>4788.0</v>
      </c>
      <c r="K9" s="1">
        <v>4658.0</v>
      </c>
      <c r="L9" s="1">
        <v>4703.0</v>
      </c>
      <c r="M9" s="1">
        <v>4682.0</v>
      </c>
      <c r="N9" s="1">
        <v>4690.0</v>
      </c>
      <c r="O9" s="1">
        <v>4657.0</v>
      </c>
      <c r="P9" s="1">
        <v>4749.0</v>
      </c>
      <c r="Q9" s="1">
        <v>4818.0</v>
      </c>
      <c r="R9" s="1">
        <v>4724.0</v>
      </c>
      <c r="S9" s="1">
        <v>4801.0</v>
      </c>
      <c r="T9" t="str">
        <f t="shared" si="1"/>
        <v>4722.823529</v>
      </c>
      <c r="U9" s="1" t="str">
        <f>T9/(T9+T8)</f>
        <v>0.822218581</v>
      </c>
      <c r="V9" s="1">
        <v>0.8194</v>
      </c>
    </row>
  </sheetData>
  <drawing r:id="rId1"/>
</worksheet>
</file>