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C30" i="1"/>
  <c r="B30" i="1"/>
  <c r="D28" i="1"/>
  <c r="C28" i="1"/>
  <c r="B28" i="1"/>
  <c r="D26" i="1"/>
  <c r="C26" i="1"/>
  <c r="B26" i="1"/>
  <c r="D24" i="1"/>
  <c r="C24" i="1"/>
  <c r="B24" i="1"/>
  <c r="C22" i="1"/>
  <c r="B22" i="1"/>
  <c r="C21" i="1"/>
  <c r="B21" i="1"/>
  <c r="E27" i="1"/>
  <c r="E29" i="1"/>
  <c r="E25" i="1"/>
  <c r="E23" i="1"/>
  <c r="E21" i="1"/>
  <c r="D29" i="1"/>
  <c r="D27" i="1"/>
  <c r="D25" i="1"/>
  <c r="D23" i="1"/>
  <c r="C29" i="1"/>
  <c r="C27" i="1"/>
  <c r="C25" i="1"/>
  <c r="C23" i="1"/>
  <c r="B29" i="1"/>
  <c r="B27" i="1"/>
  <c r="B25" i="1"/>
  <c r="B23" i="1"/>
  <c r="N17" i="1"/>
  <c r="C17" i="1"/>
  <c r="D17" i="1"/>
  <c r="E17" i="1"/>
  <c r="F17" i="1"/>
  <c r="G17" i="1"/>
  <c r="H17" i="1"/>
  <c r="I17" i="1"/>
  <c r="J17" i="1"/>
  <c r="K17" i="1"/>
  <c r="L17" i="1"/>
  <c r="M17" i="1"/>
  <c r="B17" i="1"/>
  <c r="N13" i="1"/>
  <c r="C13" i="1"/>
  <c r="D13" i="1"/>
  <c r="E13" i="1"/>
  <c r="F13" i="1"/>
  <c r="G13" i="1"/>
  <c r="H13" i="1"/>
  <c r="I13" i="1"/>
  <c r="J13" i="1"/>
  <c r="K13" i="1"/>
  <c r="L13" i="1"/>
  <c r="M13" i="1"/>
  <c r="B13" i="1"/>
  <c r="C9" i="1"/>
  <c r="D9" i="1"/>
  <c r="E9" i="1"/>
  <c r="F9" i="1"/>
  <c r="G9" i="1"/>
  <c r="H9" i="1"/>
  <c r="I9" i="1"/>
  <c r="J9" i="1"/>
  <c r="K9" i="1"/>
  <c r="L9" i="1"/>
  <c r="M9" i="1"/>
  <c r="N9" i="1"/>
  <c r="B9" i="1"/>
  <c r="N3" i="1"/>
  <c r="N5" i="1"/>
  <c r="N7" i="1"/>
  <c r="N8" i="1"/>
  <c r="N11" i="1"/>
  <c r="N12" i="1"/>
  <c r="N15" i="1"/>
  <c r="N16" i="1"/>
  <c r="N2" i="1"/>
</calcChain>
</file>

<file path=xl/sharedStrings.xml><?xml version="1.0" encoding="utf-8"?>
<sst xmlns="http://schemas.openxmlformats.org/spreadsheetml/2006/main" count="45" uniqueCount="34">
  <si>
    <t>Age and sex</t>
  </si>
  <si>
    <t>Total, 15 years and over</t>
  </si>
  <si>
    <t>15 to 19 years</t>
  </si>
  <si>
    <t>20 to 24 years</t>
  </si>
  <si>
    <t>25 to 34 years</t>
  </si>
  <si>
    <t>35 to 44 years</t>
  </si>
  <si>
    <t>45 to 54 years</t>
  </si>
  <si>
    <t>55 to 64 years</t>
  </si>
  <si>
    <t>65 to 74 years</t>
  </si>
  <si>
    <t>(2)-</t>
  </si>
  <si>
    <t>75 years and over</t>
  </si>
  <si>
    <t>personal care</t>
  </si>
  <si>
    <t>eating and drinking</t>
  </si>
  <si>
    <t>educational</t>
  </si>
  <si>
    <t>leisure and sports</t>
  </si>
  <si>
    <t>other activities</t>
  </si>
  <si>
    <t>telephone</t>
  </si>
  <si>
    <t>house hold activities</t>
  </si>
  <si>
    <t>shopping</t>
  </si>
  <si>
    <t>caring for household members</t>
  </si>
  <si>
    <t>caring for non-household memebesr</t>
  </si>
  <si>
    <t>work</t>
  </si>
  <si>
    <t>organizational civiic</t>
  </si>
  <si>
    <t>H</t>
  </si>
  <si>
    <t>V</t>
  </si>
  <si>
    <t>W</t>
  </si>
  <si>
    <t xml:space="preserve">H </t>
  </si>
  <si>
    <t xml:space="preserve">V </t>
  </si>
  <si>
    <t>15-17</t>
  </si>
  <si>
    <t>18-24</t>
  </si>
  <si>
    <t>25-44</t>
  </si>
  <si>
    <t>45-64</t>
  </si>
  <si>
    <t>65+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</si>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</sst>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Tahoma"/>
    </font>
    <font>
      <sz val="12"/>
      <color rgb="FF000000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1" applyFill="1" applyBorder="1"/>
    <xf numFmtId="0" fontId="0" fillId="3" borderId="1" xfId="0" applyFill="1" applyBorder="1"/>
    <xf numFmtId="0" fontId="3" fillId="3" borderId="1" xfId="0" applyFont="1" applyFill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s.gov/news.release/atus.t03.htm" TargetMode="External"/><Relationship Id="rId2" Type="http://schemas.openxmlformats.org/officeDocument/2006/relationships/hyperlink" Target="http://www.bls.gov/news.release/atus.t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24" sqref="B24"/>
    </sheetView>
  </sheetViews>
  <sheetFormatPr baseColWidth="10" defaultRowHeight="15" x14ac:dyDescent="0"/>
  <cols>
    <col min="1" max="1" width="31.33203125" style="3" customWidth="1"/>
    <col min="2" max="2" width="13.1640625" style="3" customWidth="1"/>
    <col min="3" max="3" width="16.83203125" style="3" customWidth="1"/>
    <col min="4" max="4" width="18.5" style="3" customWidth="1"/>
    <col min="5" max="5" width="8" style="3" customWidth="1"/>
    <col min="6" max="6" width="18" style="3" customWidth="1"/>
    <col min="7" max="7" width="10.83203125" style="3"/>
    <col min="8" max="8" width="5.33203125" style="3" customWidth="1"/>
    <col min="9" max="16384" width="10.83203125" style="3"/>
  </cols>
  <sheetData>
    <row r="1" spans="1:14" ht="16">
      <c r="A1" s="1" t="s">
        <v>0</v>
      </c>
      <c r="B1" s="5" t="s">
        <v>11</v>
      </c>
      <c r="C1" s="8" t="s">
        <v>12</v>
      </c>
      <c r="D1" s="6" t="s">
        <v>17</v>
      </c>
      <c r="E1" s="8" t="s">
        <v>18</v>
      </c>
      <c r="F1" s="6" t="s">
        <v>19</v>
      </c>
      <c r="G1" s="8" t="s">
        <v>20</v>
      </c>
      <c r="H1" s="3" t="s">
        <v>21</v>
      </c>
      <c r="I1" s="6" t="s">
        <v>13</v>
      </c>
      <c r="J1" s="8" t="s">
        <v>22</v>
      </c>
      <c r="K1" s="8" t="s">
        <v>14</v>
      </c>
      <c r="L1" s="6" t="s">
        <v>16</v>
      </c>
      <c r="M1" s="8" t="s">
        <v>15</v>
      </c>
      <c r="N1" s="3" t="s">
        <v>33</v>
      </c>
    </row>
    <row r="2" spans="1:14" ht="16">
      <c r="A2" s="1" t="s">
        <v>1</v>
      </c>
      <c r="B2" s="5">
        <v>9.58</v>
      </c>
      <c r="C2" s="9">
        <v>1.17</v>
      </c>
      <c r="D2" s="5">
        <v>1.77</v>
      </c>
      <c r="E2" s="9">
        <v>0.74</v>
      </c>
      <c r="F2" s="5">
        <v>0.54</v>
      </c>
      <c r="G2" s="9">
        <v>0.18</v>
      </c>
      <c r="H2" s="2">
        <v>3.59</v>
      </c>
      <c r="I2" s="5">
        <v>0.42</v>
      </c>
      <c r="J2" s="9">
        <v>0.32</v>
      </c>
      <c r="K2" s="9">
        <v>5.3</v>
      </c>
      <c r="L2" s="5">
        <v>0.14000000000000001</v>
      </c>
      <c r="M2" s="9">
        <v>0.23</v>
      </c>
      <c r="N2" s="3">
        <f xml:space="preserve"> SUM(B2:M2)</f>
        <v>23.980000000000004</v>
      </c>
    </row>
    <row r="3" spans="1:14" ht="16">
      <c r="A3" s="1" t="s">
        <v>2</v>
      </c>
      <c r="B3" s="5">
        <v>10.57</v>
      </c>
      <c r="C3" s="9">
        <v>1.08</v>
      </c>
      <c r="D3" s="5">
        <v>0.66</v>
      </c>
      <c r="E3" s="9">
        <v>0.57999999999999996</v>
      </c>
      <c r="F3" s="5">
        <v>0.25</v>
      </c>
      <c r="G3" s="9">
        <v>0.18</v>
      </c>
      <c r="H3" s="2">
        <v>1.25</v>
      </c>
      <c r="I3" s="5">
        <v>2.9</v>
      </c>
      <c r="J3" s="9">
        <v>0.28000000000000003</v>
      </c>
      <c r="K3" s="9">
        <v>5.74</v>
      </c>
      <c r="L3" s="5">
        <v>0.2</v>
      </c>
      <c r="M3" s="9">
        <v>0.31</v>
      </c>
      <c r="N3" s="3">
        <f t="shared" ref="N3:N16" si="0" xml:space="preserve"> SUM(B3:M3)</f>
        <v>24</v>
      </c>
    </row>
    <row r="4" spans="1:14" ht="16">
      <c r="A4" s="1"/>
      <c r="B4" s="5"/>
      <c r="C4" s="9"/>
      <c r="D4" s="5"/>
      <c r="E4" s="9"/>
      <c r="F4" s="5"/>
      <c r="G4" s="9"/>
      <c r="H4" s="2"/>
      <c r="I4" s="5"/>
      <c r="J4" s="9"/>
      <c r="K4" s="9"/>
      <c r="L4" s="5"/>
      <c r="M4" s="9"/>
    </row>
    <row r="5" spans="1:14" ht="16">
      <c r="A5" s="1" t="s">
        <v>3</v>
      </c>
      <c r="B5" s="5">
        <v>10.15</v>
      </c>
      <c r="C5" s="9">
        <v>1.03</v>
      </c>
      <c r="D5" s="5">
        <v>1.01</v>
      </c>
      <c r="E5" s="9">
        <v>0.66</v>
      </c>
      <c r="F5" s="5">
        <v>0.4</v>
      </c>
      <c r="G5" s="9">
        <v>0.14000000000000001</v>
      </c>
      <c r="H5" s="2">
        <v>3.71</v>
      </c>
      <c r="I5" s="5">
        <v>0.95</v>
      </c>
      <c r="J5" s="9">
        <v>0.19</v>
      </c>
      <c r="K5" s="9">
        <v>5.45</v>
      </c>
      <c r="L5" s="5">
        <v>0.13</v>
      </c>
      <c r="M5" s="9">
        <v>0.18</v>
      </c>
      <c r="N5" s="3">
        <f t="shared" si="0"/>
        <v>24</v>
      </c>
    </row>
    <row r="6" spans="1:14" ht="16">
      <c r="A6" s="1"/>
      <c r="B6" s="5"/>
      <c r="C6" s="9"/>
      <c r="D6" s="5"/>
      <c r="E6" s="9"/>
      <c r="F6" s="5"/>
      <c r="G6" s="9"/>
      <c r="H6" s="2"/>
      <c r="I6" s="5"/>
      <c r="J6" s="9"/>
      <c r="K6" s="9"/>
      <c r="L6" s="5"/>
      <c r="M6" s="9"/>
    </row>
    <row r="7" spans="1:14" ht="16">
      <c r="A7" s="1" t="s">
        <v>4</v>
      </c>
      <c r="B7" s="5">
        <v>9.5</v>
      </c>
      <c r="C7" s="9">
        <v>1.0900000000000001</v>
      </c>
      <c r="D7" s="5">
        <v>1.59</v>
      </c>
      <c r="E7" s="9">
        <v>0.63</v>
      </c>
      <c r="F7" s="5">
        <v>1.1000000000000001</v>
      </c>
      <c r="G7" s="9">
        <v>0.12</v>
      </c>
      <c r="H7" s="2">
        <v>4.75</v>
      </c>
      <c r="I7" s="5">
        <v>0.38</v>
      </c>
      <c r="J7" s="9">
        <v>0.21</v>
      </c>
      <c r="K7" s="9">
        <v>4.34</v>
      </c>
      <c r="L7" s="5">
        <v>0.09</v>
      </c>
      <c r="M7" s="9">
        <v>0.2</v>
      </c>
      <c r="N7" s="3">
        <f t="shared" si="0"/>
        <v>24</v>
      </c>
    </row>
    <row r="8" spans="1:14" ht="16">
      <c r="A8" s="1" t="s">
        <v>5</v>
      </c>
      <c r="B8" s="5">
        <v>9.15</v>
      </c>
      <c r="C8" s="9">
        <v>1.1100000000000001</v>
      </c>
      <c r="D8" s="5">
        <v>1.88</v>
      </c>
      <c r="E8" s="9">
        <v>0.69</v>
      </c>
      <c r="F8" s="5">
        <v>1.17</v>
      </c>
      <c r="G8" s="9">
        <v>0.16</v>
      </c>
      <c r="H8" s="2">
        <v>4.99</v>
      </c>
      <c r="I8" s="5">
        <v>0.13</v>
      </c>
      <c r="J8" s="9">
        <v>0.31</v>
      </c>
      <c r="K8" s="9">
        <v>4.0999999999999996</v>
      </c>
      <c r="L8" s="5">
        <v>0.11</v>
      </c>
      <c r="M8" s="9">
        <v>0.19</v>
      </c>
      <c r="N8" s="3">
        <f t="shared" si="0"/>
        <v>23.99</v>
      </c>
    </row>
    <row r="9" spans="1:14" ht="16">
      <c r="A9" s="1"/>
      <c r="B9" s="5">
        <f>(SUM(B7:B8)/2)</f>
        <v>9.3249999999999993</v>
      </c>
      <c r="C9" s="9">
        <f t="shared" ref="C9:N9" si="1">(SUM(C7:C8)/2)</f>
        <v>1.1000000000000001</v>
      </c>
      <c r="D9" s="5">
        <f t="shared" si="1"/>
        <v>1.7349999999999999</v>
      </c>
      <c r="E9" s="9">
        <f t="shared" si="1"/>
        <v>0.65999999999999992</v>
      </c>
      <c r="F9" s="5">
        <f t="shared" si="1"/>
        <v>1.135</v>
      </c>
      <c r="G9" s="9">
        <f t="shared" si="1"/>
        <v>0.14000000000000001</v>
      </c>
      <c r="H9" s="2">
        <f t="shared" si="1"/>
        <v>4.87</v>
      </c>
      <c r="I9" s="5">
        <f t="shared" si="1"/>
        <v>0.255</v>
      </c>
      <c r="J9" s="9">
        <f t="shared" si="1"/>
        <v>0.26</v>
      </c>
      <c r="K9" s="9">
        <f t="shared" si="1"/>
        <v>4.22</v>
      </c>
      <c r="L9" s="5">
        <f t="shared" si="1"/>
        <v>0.1</v>
      </c>
      <c r="M9" s="9">
        <f t="shared" si="1"/>
        <v>0.19500000000000001</v>
      </c>
      <c r="N9" s="2">
        <f t="shared" si="1"/>
        <v>23.994999999999997</v>
      </c>
    </row>
    <row r="10" spans="1:14" ht="16">
      <c r="A10" s="1"/>
      <c r="B10" s="5"/>
      <c r="C10" s="9"/>
      <c r="D10" s="5"/>
      <c r="E10" s="9"/>
      <c r="F10" s="5"/>
      <c r="G10" s="9"/>
      <c r="H10" s="2"/>
      <c r="I10" s="5"/>
      <c r="J10" s="9"/>
      <c r="K10" s="9"/>
      <c r="L10" s="5"/>
      <c r="M10" s="9"/>
      <c r="N10" s="2"/>
    </row>
    <row r="11" spans="1:14" ht="16">
      <c r="A11" s="1" t="s">
        <v>6</v>
      </c>
      <c r="B11" s="5">
        <v>9.35</v>
      </c>
      <c r="C11" s="9">
        <v>1.18</v>
      </c>
      <c r="D11" s="5">
        <v>1.95</v>
      </c>
      <c r="E11" s="9">
        <v>0.78</v>
      </c>
      <c r="F11" s="5">
        <v>0.4</v>
      </c>
      <c r="G11" s="9">
        <v>0.21</v>
      </c>
      <c r="H11" s="2">
        <v>4.67</v>
      </c>
      <c r="I11" s="5">
        <v>0.05</v>
      </c>
      <c r="J11" s="9">
        <v>0.31</v>
      </c>
      <c r="K11" s="9">
        <v>4.75</v>
      </c>
      <c r="L11" s="5">
        <v>0.13</v>
      </c>
      <c r="M11" s="9">
        <v>0.22</v>
      </c>
      <c r="N11" s="3">
        <f t="shared" si="0"/>
        <v>23.999999999999996</v>
      </c>
    </row>
    <row r="12" spans="1:14" ht="16">
      <c r="A12" s="1" t="s">
        <v>7</v>
      </c>
      <c r="B12" s="5">
        <v>9.2799999999999994</v>
      </c>
      <c r="C12" s="9">
        <v>1.21</v>
      </c>
      <c r="D12" s="5">
        <v>2.0099999999999998</v>
      </c>
      <c r="E12" s="9">
        <v>0.82</v>
      </c>
      <c r="F12" s="5">
        <v>0.16</v>
      </c>
      <c r="G12" s="9">
        <v>0.24</v>
      </c>
      <c r="H12" s="2">
        <v>4.0199999999999996</v>
      </c>
      <c r="I12" s="5">
        <v>0.04</v>
      </c>
      <c r="J12" s="9">
        <v>0.4</v>
      </c>
      <c r="K12" s="9">
        <v>5.45</v>
      </c>
      <c r="L12" s="5">
        <v>0.15</v>
      </c>
      <c r="M12" s="9">
        <v>0.21</v>
      </c>
      <c r="N12" s="3">
        <f t="shared" si="0"/>
        <v>23.989999999999995</v>
      </c>
    </row>
    <row r="13" spans="1:14" ht="16">
      <c r="A13" s="1"/>
      <c r="B13" s="5">
        <f>(SUM(B11:B12)/2)</f>
        <v>9.3149999999999995</v>
      </c>
      <c r="C13" s="9">
        <f t="shared" ref="C13:M13" si="2">(SUM(C11:C12)/2)</f>
        <v>1.1949999999999998</v>
      </c>
      <c r="D13" s="5">
        <f t="shared" si="2"/>
        <v>1.98</v>
      </c>
      <c r="E13" s="9">
        <f t="shared" si="2"/>
        <v>0.8</v>
      </c>
      <c r="F13" s="5">
        <f t="shared" si="2"/>
        <v>0.28000000000000003</v>
      </c>
      <c r="G13" s="9">
        <f t="shared" si="2"/>
        <v>0.22499999999999998</v>
      </c>
      <c r="H13" s="2">
        <f t="shared" si="2"/>
        <v>4.3449999999999998</v>
      </c>
      <c r="I13" s="5">
        <f t="shared" si="2"/>
        <v>4.4999999999999998E-2</v>
      </c>
      <c r="J13" s="9">
        <f t="shared" si="2"/>
        <v>0.35499999999999998</v>
      </c>
      <c r="K13" s="9">
        <f t="shared" si="2"/>
        <v>5.0999999999999996</v>
      </c>
      <c r="L13" s="5">
        <f t="shared" si="2"/>
        <v>0.14000000000000001</v>
      </c>
      <c r="M13" s="9">
        <f t="shared" si="2"/>
        <v>0.215</v>
      </c>
      <c r="N13" s="2">
        <f>(SUM(N11:N12)/2)</f>
        <v>23.994999999999997</v>
      </c>
    </row>
    <row r="14" spans="1:14" ht="16">
      <c r="A14" s="1"/>
      <c r="B14" s="5"/>
      <c r="C14" s="9"/>
      <c r="D14" s="5"/>
      <c r="E14" s="9"/>
      <c r="F14" s="5"/>
      <c r="G14" s="9"/>
      <c r="H14" s="2"/>
      <c r="I14" s="5"/>
      <c r="J14" s="9"/>
      <c r="K14" s="9"/>
      <c r="L14" s="5"/>
      <c r="M14" s="9"/>
      <c r="N14" s="2"/>
    </row>
    <row r="15" spans="1:14" ht="16">
      <c r="A15" s="1" t="s">
        <v>8</v>
      </c>
      <c r="B15" s="5">
        <v>9.65</v>
      </c>
      <c r="C15" s="9">
        <v>1.37</v>
      </c>
      <c r="D15" s="5">
        <v>2.44</v>
      </c>
      <c r="E15" s="9">
        <v>0.9</v>
      </c>
      <c r="F15" s="5">
        <v>0.11</v>
      </c>
      <c r="G15" s="9">
        <v>0.25</v>
      </c>
      <c r="H15" s="2">
        <v>1.32</v>
      </c>
      <c r="I15" s="7" t="s">
        <v>9</v>
      </c>
      <c r="J15" s="9">
        <v>0.49</v>
      </c>
      <c r="K15" s="9">
        <v>6.94</v>
      </c>
      <c r="L15" s="5">
        <v>0.19</v>
      </c>
      <c r="M15" s="9">
        <v>0.32</v>
      </c>
      <c r="N15" s="3">
        <f t="shared" si="0"/>
        <v>23.98</v>
      </c>
    </row>
    <row r="16" spans="1:14" ht="16">
      <c r="A16" s="1" t="s">
        <v>10</v>
      </c>
      <c r="B16" s="5">
        <v>9.9700000000000006</v>
      </c>
      <c r="C16" s="9">
        <v>1.41</v>
      </c>
      <c r="D16" s="5">
        <v>2.19</v>
      </c>
      <c r="E16" s="9">
        <v>0.81</v>
      </c>
      <c r="F16" s="5">
        <v>0.13</v>
      </c>
      <c r="G16" s="9">
        <v>0.15</v>
      </c>
      <c r="H16" s="2">
        <v>0.33</v>
      </c>
      <c r="I16" s="7" t="s">
        <v>9</v>
      </c>
      <c r="J16" s="9">
        <v>0.47</v>
      </c>
      <c r="K16" s="9">
        <v>8.02</v>
      </c>
      <c r="L16" s="5">
        <v>0.25</v>
      </c>
      <c r="M16" s="9">
        <v>0.28000000000000003</v>
      </c>
      <c r="N16" s="3">
        <f t="shared" si="0"/>
        <v>24.010000000000005</v>
      </c>
    </row>
    <row r="17" spans="1:14" ht="16">
      <c r="A17" s="1"/>
      <c r="B17" s="5">
        <f>(SUM(B15:B16)/2)</f>
        <v>9.81</v>
      </c>
      <c r="C17" s="9">
        <f t="shared" ref="C17:M17" si="3">(SUM(C15:C16)/2)</f>
        <v>1.3900000000000001</v>
      </c>
      <c r="D17" s="5">
        <f t="shared" si="3"/>
        <v>2.3149999999999999</v>
      </c>
      <c r="E17" s="9">
        <f t="shared" si="3"/>
        <v>0.85499999999999998</v>
      </c>
      <c r="F17" s="5">
        <f t="shared" si="3"/>
        <v>0.12</v>
      </c>
      <c r="G17" s="9">
        <f t="shared" si="3"/>
        <v>0.2</v>
      </c>
      <c r="H17" s="2">
        <f t="shared" si="3"/>
        <v>0.82500000000000007</v>
      </c>
      <c r="I17" s="5">
        <f t="shared" si="3"/>
        <v>0</v>
      </c>
      <c r="J17" s="9">
        <f t="shared" si="3"/>
        <v>0.48</v>
      </c>
      <c r="K17" s="9">
        <f t="shared" si="3"/>
        <v>7.48</v>
      </c>
      <c r="L17" s="5">
        <f t="shared" si="3"/>
        <v>0.22</v>
      </c>
      <c r="M17" s="9">
        <f t="shared" si="3"/>
        <v>0.30000000000000004</v>
      </c>
      <c r="N17" s="2">
        <f>(SUM(N15:N16)/2)</f>
        <v>23.995000000000005</v>
      </c>
    </row>
    <row r="18" spans="1:14" s="4" customFormat="1">
      <c r="B18" s="4" t="s">
        <v>23</v>
      </c>
      <c r="C18" s="4" t="s">
        <v>24</v>
      </c>
      <c r="D18" s="4" t="s">
        <v>23</v>
      </c>
      <c r="E18" s="4" t="s">
        <v>24</v>
      </c>
      <c r="F18" s="4" t="s">
        <v>23</v>
      </c>
      <c r="G18" s="4" t="s">
        <v>24</v>
      </c>
      <c r="H18" s="4" t="s">
        <v>25</v>
      </c>
      <c r="I18" s="4" t="s">
        <v>23</v>
      </c>
      <c r="J18" s="4" t="s">
        <v>24</v>
      </c>
      <c r="K18" s="4" t="s">
        <v>24</v>
      </c>
      <c r="L18" s="4" t="s">
        <v>23</v>
      </c>
      <c r="M18" s="4" t="s">
        <v>24</v>
      </c>
    </row>
    <row r="20" spans="1:14" s="4" customFormat="1" ht="16">
      <c r="A20" s="1"/>
      <c r="B20" s="4" t="s">
        <v>26</v>
      </c>
      <c r="C20" s="4" t="s">
        <v>27</v>
      </c>
      <c r="D20" s="4" t="s">
        <v>25</v>
      </c>
    </row>
    <row r="21" spans="1:14" ht="16">
      <c r="A21" s="1" t="s">
        <v>28</v>
      </c>
      <c r="B21" s="3">
        <f>B3+D3+F3+I3+L3</f>
        <v>14.58</v>
      </c>
      <c r="C21" s="3">
        <f>C3+E3+G3+J3+K3+M3</f>
        <v>8.17</v>
      </c>
      <c r="D21" s="2">
        <v>0</v>
      </c>
      <c r="E21" s="3">
        <f>SUM(B21:C21)</f>
        <v>22.75</v>
      </c>
    </row>
    <row r="22" spans="1:14" ht="16">
      <c r="A22" s="1"/>
      <c r="B22" s="3">
        <f>B21/E21</f>
        <v>0.64087912087912091</v>
      </c>
      <c r="C22" s="3">
        <f>C21/E21</f>
        <v>0.35912087912087914</v>
      </c>
      <c r="D22" s="2"/>
    </row>
    <row r="23" spans="1:14" ht="17" customHeight="1">
      <c r="A23" s="1" t="s">
        <v>29</v>
      </c>
      <c r="B23" s="3">
        <f>B5+D5+F5+I5+L5</f>
        <v>12.64</v>
      </c>
      <c r="C23" s="3">
        <f>C5+E5+G5+J5+K5+M5</f>
        <v>7.65</v>
      </c>
      <c r="D23" s="2">
        <f>H5</f>
        <v>3.71</v>
      </c>
      <c r="E23" s="3">
        <f>SUM(B23:D23)</f>
        <v>24</v>
      </c>
    </row>
    <row r="24" spans="1:14" ht="17" customHeight="1">
      <c r="A24" s="1"/>
      <c r="B24" s="3">
        <f>B23/E23</f>
        <v>0.52666666666666673</v>
      </c>
      <c r="C24" s="3">
        <f>C23/E23</f>
        <v>0.31875000000000003</v>
      </c>
      <c r="D24" s="2">
        <f>D23/E23</f>
        <v>0.15458333333333332</v>
      </c>
      <c r="F24" s="1"/>
    </row>
    <row r="25" spans="1:14" ht="16">
      <c r="A25" s="1" t="s">
        <v>30</v>
      </c>
      <c r="B25" s="3">
        <f>B9+D9+F9+I9+L9</f>
        <v>12.549999999999999</v>
      </c>
      <c r="C25" s="3">
        <f>C9+E9+G9+J9+K9+M9</f>
        <v>6.5750000000000002</v>
      </c>
      <c r="D25" s="3">
        <f>H9</f>
        <v>4.87</v>
      </c>
      <c r="E25" s="3">
        <f>SUM(B25:D25)</f>
        <v>23.995000000000001</v>
      </c>
    </row>
    <row r="26" spans="1:14" ht="16">
      <c r="A26" s="1"/>
      <c r="B26" s="3">
        <f>B25/E25</f>
        <v>0.52302563033965399</v>
      </c>
      <c r="C26" s="3">
        <f>C25/E25</f>
        <v>0.27401541987914146</v>
      </c>
      <c r="D26" s="3">
        <f>D25/E25</f>
        <v>0.20295894978120441</v>
      </c>
    </row>
    <row r="27" spans="1:14" ht="16">
      <c r="A27" s="1" t="s">
        <v>31</v>
      </c>
      <c r="B27" s="3">
        <f>B13+D13+F13+I13+L13</f>
        <v>11.76</v>
      </c>
      <c r="C27" s="3">
        <f>C13+E13+G13+J13+K13+M13</f>
        <v>7.8899999999999988</v>
      </c>
      <c r="D27" s="3">
        <f>H13</f>
        <v>4.3449999999999998</v>
      </c>
      <c r="E27" s="3">
        <f t="shared" ref="E27:E29" si="4">SUM(B27:D27)</f>
        <v>23.994999999999997</v>
      </c>
    </row>
    <row r="28" spans="1:14" ht="16">
      <c r="A28" s="1"/>
      <c r="B28" s="3">
        <f>B27/E27</f>
        <v>0.4901021046051261</v>
      </c>
      <c r="C28" s="3">
        <f>C27/E27</f>
        <v>0.32881850385496975</v>
      </c>
      <c r="D28" s="3">
        <f>D27/E27</f>
        <v>0.18107939153990416</v>
      </c>
    </row>
    <row r="29" spans="1:14" ht="16">
      <c r="A29" s="1" t="s">
        <v>32</v>
      </c>
      <c r="B29" s="3">
        <f>B17+D17+F17+I17+L17</f>
        <v>12.465</v>
      </c>
      <c r="C29" s="3">
        <f>C17+E17+G17+J17+K17+M17</f>
        <v>10.705000000000002</v>
      </c>
      <c r="D29" s="3">
        <f>H17</f>
        <v>0.82500000000000007</v>
      </c>
      <c r="E29" s="3">
        <f t="shared" si="4"/>
        <v>23.995000000000001</v>
      </c>
    </row>
    <row r="30" spans="1:14" ht="16">
      <c r="A30" s="1"/>
      <c r="B30" s="3">
        <f>B29/E29</f>
        <v>0.51948322567201499</v>
      </c>
      <c r="C30" s="3">
        <f>C29/E29</f>
        <v>0.44613461137737037</v>
      </c>
      <c r="D30" s="3">
        <f>D29/E29</f>
        <v>3.4382162950614713E-2</v>
      </c>
    </row>
    <row r="31" spans="1:14" ht="16">
      <c r="A31" s="1"/>
    </row>
    <row r="32" spans="1:14" ht="16">
      <c r="A32" s="1"/>
    </row>
    <row r="33" spans="1:1" ht="16">
      <c r="A33" s="1"/>
    </row>
    <row r="34" spans="1:1" ht="16">
      <c r="A34" s="1"/>
    </row>
    <row r="35" spans="1:1" ht="16">
      <c r="A35" s="1"/>
    </row>
    <row r="36" spans="1:1" ht="16">
      <c r="A36" s="1"/>
    </row>
  </sheetData>
  <hyperlinks>
    <hyperlink ref="I15" r:id="rId1" location="tus_tu_nr3.f.2" tooltip="Click to jump to footnotes at bottom of the table"/>
    <hyperlink ref="I16" r:id="rId2" location="tus_tu_nr3.f.2" tooltip="Click to jump to footnotes at bottom of the tab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Schmidt</dc:creator>
  <cp:lastModifiedBy>Emily Schmidt</cp:lastModifiedBy>
  <dcterms:created xsi:type="dcterms:W3CDTF">2015-10-26T02:29:32Z</dcterms:created>
  <dcterms:modified xsi:type="dcterms:W3CDTF">2015-10-26T03:15:33Z</dcterms:modified>
</cp:coreProperties>
</file>