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Google Drive\A-Research Projects\6 - 2022 - Dead Mall Rejuvenation\2023 - Creative Destruction of Shopping Centres in the Digital Era\20240605\"/>
    </mc:Choice>
  </mc:AlternateContent>
  <xr:revisionPtr revIDLastSave="0" documentId="13_ncr:1_{0BE2B41A-47EE-42B4-B3D1-BA8837BDE403}" xr6:coauthVersionLast="47" xr6:coauthVersionMax="47" xr10:uidLastSave="{00000000-0000-0000-0000-000000000000}"/>
  <bookViews>
    <workbookView xWindow="25507" yWindow="-93" windowWidth="25786" windowHeight="13866" xr2:uid="{00000000-000D-0000-FFFF-FFFF00000000}"/>
  </bookViews>
  <sheets>
    <sheet name="Shanghai Shopping Centres" sheetId="1" r:id="rId1"/>
    <sheet name="China Online Retailing"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2" l="1"/>
  <c r="E4" i="2"/>
  <c r="F6" i="2"/>
  <c r="F7" i="2"/>
  <c r="F8" i="2"/>
  <c r="F9" i="2"/>
  <c r="F10" i="2"/>
  <c r="F11" i="2"/>
  <c r="F12" i="2"/>
  <c r="F13" i="2"/>
  <c r="F14" i="2"/>
  <c r="F5" i="2"/>
  <c r="G12" i="2"/>
  <c r="G13" i="2"/>
  <c r="G14" i="2"/>
  <c r="G5" i="2"/>
  <c r="G6" i="2"/>
  <c r="G7" i="2"/>
  <c r="G8" i="2"/>
  <c r="G9" i="2"/>
  <c r="G10" i="2"/>
  <c r="G11" i="2"/>
  <c r="D4" i="2"/>
  <c r="E5" i="2"/>
  <c r="E6" i="2"/>
  <c r="E7" i="2"/>
  <c r="E8" i="2"/>
  <c r="E9" i="2"/>
  <c r="E10" i="2"/>
  <c r="E11" i="2"/>
  <c r="E12" i="2"/>
  <c r="E13" i="2"/>
  <c r="E14" i="2"/>
  <c r="D5" i="2"/>
  <c r="D6" i="2"/>
  <c r="D7" i="2"/>
  <c r="D8" i="2"/>
  <c r="D9" i="2"/>
  <c r="D10" i="2"/>
  <c r="D11" i="2"/>
  <c r="D12" i="2"/>
  <c r="D13" i="2"/>
  <c r="H4" i="2"/>
  <c r="H5" i="2"/>
  <c r="H6" i="2"/>
  <c r="H7" i="2"/>
  <c r="H8" i="2"/>
  <c r="H9" i="2"/>
  <c r="H10" i="2"/>
  <c r="H11" i="2"/>
  <c r="H12" i="2"/>
  <c r="H13" i="2"/>
  <c r="H14" i="2"/>
  <c r="E5" i="1"/>
  <c r="E6" i="1"/>
  <c r="F6" i="1" s="1"/>
  <c r="E7" i="1"/>
  <c r="E8" i="1"/>
  <c r="E9" i="1"/>
  <c r="E10" i="1"/>
  <c r="E11" i="1"/>
  <c r="F11" i="1" s="1"/>
  <c r="E12" i="1"/>
  <c r="F12" i="1" s="1"/>
  <c r="E13" i="1"/>
  <c r="F13" i="1" s="1"/>
  <c r="E14" i="1"/>
  <c r="E15" i="1"/>
  <c r="F15" i="1" s="1"/>
  <c r="E16" i="1"/>
  <c r="F16" i="1" s="1"/>
  <c r="E17" i="1"/>
  <c r="E18" i="1"/>
  <c r="F18" i="1" s="1"/>
  <c r="E19" i="1"/>
  <c r="F19" i="1" s="1"/>
  <c r="E20" i="1"/>
  <c r="F20" i="1" s="1"/>
  <c r="E21" i="1"/>
  <c r="E22" i="1"/>
  <c r="F22" i="1" s="1"/>
  <c r="E23" i="1"/>
  <c r="F23" i="1"/>
  <c r="E24" i="1"/>
  <c r="E25" i="1"/>
  <c r="E26" i="1"/>
  <c r="F26" i="1" s="1"/>
  <c r="E27" i="1"/>
  <c r="E28" i="1"/>
  <c r="E29" i="1"/>
  <c r="E30" i="1"/>
  <c r="F30" i="1" s="1"/>
  <c r="E31" i="1"/>
  <c r="E32" i="1"/>
  <c r="F32" i="1" s="1"/>
  <c r="E33" i="1"/>
  <c r="E34" i="1"/>
  <c r="E35" i="1"/>
  <c r="E36" i="1"/>
  <c r="F36" i="1" s="1"/>
  <c r="E37" i="1"/>
  <c r="E38" i="1"/>
  <c r="F38" i="1" s="1"/>
  <c r="F31" i="1" l="1"/>
  <c r="F28" i="1"/>
  <c r="F14" i="1"/>
  <c r="F21" i="1"/>
  <c r="F37" i="1"/>
  <c r="F8" i="1"/>
  <c r="F29" i="1"/>
  <c r="F27" i="1"/>
  <c r="F24" i="1"/>
  <c r="F35" i="1"/>
  <c r="F34" i="1"/>
  <c r="F10" i="1"/>
  <c r="F7" i="1"/>
  <c r="F9" i="1"/>
  <c r="F33" i="1"/>
  <c r="F25" i="1"/>
  <c r="F17" i="1"/>
</calcChain>
</file>

<file path=xl/sharedStrings.xml><?xml version="1.0" encoding="utf-8"?>
<sst xmlns="http://schemas.openxmlformats.org/spreadsheetml/2006/main" count="28" uniqueCount="26">
  <si>
    <t>Shanghai Municipal Statistics Bureau</t>
  </si>
  <si>
    <t>Year</t>
  </si>
  <si>
    <t>Annual number of shopping centres in Shanghai: 1990 to 2023</t>
  </si>
  <si>
    <t>The study adopted the average value of all datasets</t>
  </si>
  <si>
    <t>Research Publication: Liu (2019)</t>
  </si>
  <si>
    <t>Shanghai Council of Shopping Centres</t>
  </si>
  <si>
    <t>Average</t>
  </si>
  <si>
    <t>Net growth</t>
  </si>
  <si>
    <t>Liu, Z. (2019). Spatial pattern evolution and location choice of shopping centres in Shanghai. Master thesis. East China Normal University</t>
  </si>
  <si>
    <t>Shanghai Council of Shopping Centres: http://www.chinascsc.org/Frontend/FAboutUs/Details/1</t>
  </si>
  <si>
    <t>Data source:</t>
  </si>
  <si>
    <t>Growth rate of online retailing</t>
  </si>
  <si>
    <t>Growth rate of the total</t>
  </si>
  <si>
    <t>Share of online retailing in the total</t>
  </si>
  <si>
    <t>Total retail sales (billion RMB)</t>
  </si>
  <si>
    <t>Total retail sales (billion USD)</t>
  </si>
  <si>
    <t>Online retail sales in China: 2013 to 2023</t>
  </si>
  <si>
    <t>Online retail sales (billion RMB)</t>
  </si>
  <si>
    <t>Online retail sales (billion USD)</t>
  </si>
  <si>
    <t xml:space="preserve">Notes: </t>
  </si>
  <si>
    <t xml:space="preserve">This study retrieved the online retail and total retail sales data from the Annual Statistical Bulletins available on the official website of the National Statistical Bureau of China: https://www.stats.gov.cn/sj/ </t>
  </si>
  <si>
    <t>This study used an exchange rate of 1 USD = 7 RMB for currency conversion.</t>
  </si>
  <si>
    <t>There are unexplained discrepancies between the annual sales and growth rates of online retailing and the total retail sector provided by the National Statistical Bureau of China. This study used the sales data and recalculated the growth rates accordingly.</t>
  </si>
  <si>
    <t>Notes:</t>
  </si>
  <si>
    <t>The dataset by Liu (2016) only includes shopping centres that were in operation by 2018. This data bias is likely restricted, as the number of shopping centre closures was relatively small compared to new openings before 2018.</t>
  </si>
  <si>
    <t>Shanghai Bureau of Statistics: https://tjj.sh.gov.cn/index.html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</si>
</sst>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0" fillId="0" borderId="1" xfId="0" applyBorder="1" applyAlignment="1">
      <alignment horizontal="center"/>
    </xf>
    <xf numFmtId="0" fontId="3" fillId="0" borderId="0" xfId="0" applyFont="1" applyAlignment="1">
      <alignment horizontal="left" vertical="center"/>
    </xf>
    <xf numFmtId="9" fontId="0" fillId="0" borderId="1" xfId="1" applyFont="1" applyBorder="1" applyAlignment="1">
      <alignment horizontal="center" vertical="center"/>
    </xf>
    <xf numFmtId="164" fontId="0" fillId="0" borderId="1" xfId="1" applyNumberFormat="1" applyFont="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3"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cellXfs>
  <cellStyles count="2">
    <cellStyle name="常规"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tabSelected="1" workbookViewId="0">
      <selection activeCell="A2" sqref="A2:F2"/>
    </sheetView>
  </sheetViews>
  <sheetFormatPr defaultRowHeight="14.35" x14ac:dyDescent="0.5"/>
  <cols>
    <col min="1" max="1" width="8.9375" style="1"/>
    <col min="2" max="4" width="30.64453125" style="1" customWidth="1"/>
    <col min="5" max="6" width="13.8203125" style="1" customWidth="1"/>
    <col min="7" max="16384" width="8.9375" style="1"/>
  </cols>
  <sheetData>
    <row r="1" spans="1:6" x14ac:dyDescent="0.5">
      <c r="A1" s="11" t="s">
        <v>2</v>
      </c>
      <c r="B1" s="11"/>
      <c r="C1" s="11"/>
      <c r="D1" s="11"/>
      <c r="E1" s="11"/>
      <c r="F1" s="11"/>
    </row>
    <row r="2" spans="1:6" x14ac:dyDescent="0.5">
      <c r="A2" s="12" t="s">
        <v>3</v>
      </c>
      <c r="B2" s="13"/>
      <c r="C2" s="13"/>
      <c r="D2" s="13"/>
      <c r="E2" s="13"/>
      <c r="F2" s="13"/>
    </row>
    <row r="3" spans="1:6" x14ac:dyDescent="0.5">
      <c r="A3" s="3"/>
      <c r="B3" s="3"/>
      <c r="C3" s="3"/>
      <c r="D3" s="3"/>
      <c r="E3" s="3"/>
      <c r="F3" s="3"/>
    </row>
    <row r="4" spans="1:6" x14ac:dyDescent="0.5">
      <c r="A4" s="4" t="s">
        <v>1</v>
      </c>
      <c r="B4" s="4" t="s">
        <v>4</v>
      </c>
      <c r="C4" s="4" t="s">
        <v>5</v>
      </c>
      <c r="D4" s="4" t="s">
        <v>0</v>
      </c>
      <c r="E4" s="5" t="s">
        <v>6</v>
      </c>
      <c r="F4" s="5" t="s">
        <v>7</v>
      </c>
    </row>
    <row r="5" spans="1:6" x14ac:dyDescent="0.5">
      <c r="A5" s="5">
        <v>1990</v>
      </c>
      <c r="B5" s="5">
        <v>1</v>
      </c>
      <c r="C5" s="5"/>
      <c r="D5" s="5"/>
      <c r="E5" s="5">
        <f t="shared" ref="E5:E38" si="0">ROUND(AVERAGE(B5:D5),0)</f>
        <v>1</v>
      </c>
      <c r="F5" s="5"/>
    </row>
    <row r="6" spans="1:6" x14ac:dyDescent="0.5">
      <c r="A6" s="5">
        <v>1991</v>
      </c>
      <c r="B6" s="5">
        <v>1</v>
      </c>
      <c r="C6" s="5"/>
      <c r="D6" s="5"/>
      <c r="E6" s="5">
        <f t="shared" si="0"/>
        <v>1</v>
      </c>
      <c r="F6" s="5">
        <f t="shared" ref="F6:F38" si="1">E6-E5</f>
        <v>0</v>
      </c>
    </row>
    <row r="7" spans="1:6" x14ac:dyDescent="0.5">
      <c r="A7" s="5">
        <v>1992</v>
      </c>
      <c r="B7" s="5">
        <v>1</v>
      </c>
      <c r="C7" s="5"/>
      <c r="D7" s="5"/>
      <c r="E7" s="5">
        <f t="shared" si="0"/>
        <v>1</v>
      </c>
      <c r="F7" s="5">
        <f t="shared" si="1"/>
        <v>0</v>
      </c>
    </row>
    <row r="8" spans="1:6" x14ac:dyDescent="0.5">
      <c r="A8" s="5">
        <v>1993</v>
      </c>
      <c r="B8" s="5">
        <v>3</v>
      </c>
      <c r="C8" s="5"/>
      <c r="D8" s="5"/>
      <c r="E8" s="5">
        <f t="shared" si="0"/>
        <v>3</v>
      </c>
      <c r="F8" s="5">
        <f t="shared" si="1"/>
        <v>2</v>
      </c>
    </row>
    <row r="9" spans="1:6" x14ac:dyDescent="0.5">
      <c r="A9" s="5">
        <v>1994</v>
      </c>
      <c r="B9" s="5">
        <v>6</v>
      </c>
      <c r="C9" s="5"/>
      <c r="D9" s="5"/>
      <c r="E9" s="5">
        <f t="shared" si="0"/>
        <v>6</v>
      </c>
      <c r="F9" s="5">
        <f t="shared" si="1"/>
        <v>3</v>
      </c>
    </row>
    <row r="10" spans="1:6" x14ac:dyDescent="0.5">
      <c r="A10" s="5">
        <v>1995</v>
      </c>
      <c r="B10" s="5">
        <v>9</v>
      </c>
      <c r="C10" s="5"/>
      <c r="D10" s="5"/>
      <c r="E10" s="5">
        <f t="shared" si="0"/>
        <v>9</v>
      </c>
      <c r="F10" s="5">
        <f t="shared" si="1"/>
        <v>3</v>
      </c>
    </row>
    <row r="11" spans="1:6" x14ac:dyDescent="0.5">
      <c r="A11" s="5">
        <v>1996</v>
      </c>
      <c r="B11" s="5">
        <v>12</v>
      </c>
      <c r="C11" s="5"/>
      <c r="D11" s="5"/>
      <c r="E11" s="5">
        <f t="shared" si="0"/>
        <v>12</v>
      </c>
      <c r="F11" s="5">
        <f t="shared" si="1"/>
        <v>3</v>
      </c>
    </row>
    <row r="12" spans="1:6" x14ac:dyDescent="0.5">
      <c r="A12" s="5">
        <v>1997</v>
      </c>
      <c r="B12" s="5">
        <v>18</v>
      </c>
      <c r="C12" s="5"/>
      <c r="D12" s="5"/>
      <c r="E12" s="5">
        <f t="shared" si="0"/>
        <v>18</v>
      </c>
      <c r="F12" s="5">
        <f t="shared" si="1"/>
        <v>6</v>
      </c>
    </row>
    <row r="13" spans="1:6" x14ac:dyDescent="0.5">
      <c r="A13" s="5">
        <v>1998</v>
      </c>
      <c r="B13" s="5">
        <v>21</v>
      </c>
      <c r="C13" s="5"/>
      <c r="D13" s="5"/>
      <c r="E13" s="5">
        <f t="shared" si="0"/>
        <v>21</v>
      </c>
      <c r="F13" s="5">
        <f t="shared" si="1"/>
        <v>3</v>
      </c>
    </row>
    <row r="14" spans="1:6" x14ac:dyDescent="0.5">
      <c r="A14" s="5">
        <v>1999</v>
      </c>
      <c r="B14" s="5">
        <v>24</v>
      </c>
      <c r="C14" s="5"/>
      <c r="D14" s="5"/>
      <c r="E14" s="5">
        <f t="shared" si="0"/>
        <v>24</v>
      </c>
      <c r="F14" s="5">
        <f t="shared" si="1"/>
        <v>3</v>
      </c>
    </row>
    <row r="15" spans="1:6" x14ac:dyDescent="0.5">
      <c r="A15" s="5">
        <v>2000</v>
      </c>
      <c r="B15" s="5">
        <v>28</v>
      </c>
      <c r="C15" s="5"/>
      <c r="D15" s="5"/>
      <c r="E15" s="5">
        <f t="shared" si="0"/>
        <v>28</v>
      </c>
      <c r="F15" s="5">
        <f t="shared" si="1"/>
        <v>4</v>
      </c>
    </row>
    <row r="16" spans="1:6" x14ac:dyDescent="0.5">
      <c r="A16" s="5">
        <v>2001</v>
      </c>
      <c r="B16" s="5">
        <v>32</v>
      </c>
      <c r="C16" s="5"/>
      <c r="D16" s="5"/>
      <c r="E16" s="5">
        <f t="shared" si="0"/>
        <v>32</v>
      </c>
      <c r="F16" s="5">
        <f t="shared" si="1"/>
        <v>4</v>
      </c>
    </row>
    <row r="17" spans="1:6" x14ac:dyDescent="0.5">
      <c r="A17" s="5">
        <v>2002</v>
      </c>
      <c r="B17" s="5">
        <v>38</v>
      </c>
      <c r="C17" s="5"/>
      <c r="D17" s="5"/>
      <c r="E17" s="5">
        <f t="shared" si="0"/>
        <v>38</v>
      </c>
      <c r="F17" s="5">
        <f t="shared" si="1"/>
        <v>6</v>
      </c>
    </row>
    <row r="18" spans="1:6" x14ac:dyDescent="0.5">
      <c r="A18" s="5">
        <v>2003</v>
      </c>
      <c r="B18" s="5">
        <v>44</v>
      </c>
      <c r="C18" s="5"/>
      <c r="D18" s="5"/>
      <c r="E18" s="5">
        <f t="shared" si="0"/>
        <v>44</v>
      </c>
      <c r="F18" s="5">
        <f t="shared" si="1"/>
        <v>6</v>
      </c>
    </row>
    <row r="19" spans="1:6" x14ac:dyDescent="0.5">
      <c r="A19" s="5">
        <v>2004</v>
      </c>
      <c r="B19" s="5">
        <v>50</v>
      </c>
      <c r="C19" s="5"/>
      <c r="D19" s="5"/>
      <c r="E19" s="5">
        <f t="shared" si="0"/>
        <v>50</v>
      </c>
      <c r="F19" s="5">
        <f t="shared" si="1"/>
        <v>6</v>
      </c>
    </row>
    <row r="20" spans="1:6" x14ac:dyDescent="0.5">
      <c r="A20" s="5">
        <v>2005</v>
      </c>
      <c r="B20" s="5">
        <v>58</v>
      </c>
      <c r="C20" s="5"/>
      <c r="D20" s="5"/>
      <c r="E20" s="5">
        <f t="shared" si="0"/>
        <v>58</v>
      </c>
      <c r="F20" s="5">
        <f t="shared" si="1"/>
        <v>8</v>
      </c>
    </row>
    <row r="21" spans="1:6" x14ac:dyDescent="0.5">
      <c r="A21" s="5">
        <v>2006</v>
      </c>
      <c r="B21" s="5">
        <v>70</v>
      </c>
      <c r="C21" s="5"/>
      <c r="D21" s="5"/>
      <c r="E21" s="5">
        <f t="shared" si="0"/>
        <v>70</v>
      </c>
      <c r="F21" s="5">
        <f t="shared" si="1"/>
        <v>12</v>
      </c>
    </row>
    <row r="22" spans="1:6" x14ac:dyDescent="0.5">
      <c r="A22" s="5">
        <v>2007</v>
      </c>
      <c r="B22" s="5">
        <v>78</v>
      </c>
      <c r="C22" s="5"/>
      <c r="D22" s="5"/>
      <c r="E22" s="5">
        <f t="shared" si="0"/>
        <v>78</v>
      </c>
      <c r="F22" s="5">
        <f t="shared" si="1"/>
        <v>8</v>
      </c>
    </row>
    <row r="23" spans="1:6" x14ac:dyDescent="0.5">
      <c r="A23" s="5">
        <v>2008</v>
      </c>
      <c r="B23" s="5">
        <v>88</v>
      </c>
      <c r="C23" s="5"/>
      <c r="D23" s="5"/>
      <c r="E23" s="5">
        <f t="shared" si="0"/>
        <v>88</v>
      </c>
      <c r="F23" s="5">
        <f t="shared" si="1"/>
        <v>10</v>
      </c>
    </row>
    <row r="24" spans="1:6" x14ac:dyDescent="0.5">
      <c r="A24" s="5">
        <v>2009</v>
      </c>
      <c r="B24" s="5">
        <v>94</v>
      </c>
      <c r="C24" s="5"/>
      <c r="D24" s="5"/>
      <c r="E24" s="5">
        <f t="shared" si="0"/>
        <v>94</v>
      </c>
      <c r="F24" s="5">
        <f t="shared" si="1"/>
        <v>6</v>
      </c>
    </row>
    <row r="25" spans="1:6" x14ac:dyDescent="0.5">
      <c r="A25" s="5">
        <v>2010</v>
      </c>
      <c r="B25" s="5">
        <v>111</v>
      </c>
      <c r="C25" s="5"/>
      <c r="D25" s="5"/>
      <c r="E25" s="5">
        <f t="shared" si="0"/>
        <v>111</v>
      </c>
      <c r="F25" s="5">
        <f t="shared" si="1"/>
        <v>17</v>
      </c>
    </row>
    <row r="26" spans="1:6" x14ac:dyDescent="0.5">
      <c r="A26" s="5">
        <v>2011</v>
      </c>
      <c r="B26" s="5">
        <v>124</v>
      </c>
      <c r="C26" s="5"/>
      <c r="D26" s="5"/>
      <c r="E26" s="5">
        <f t="shared" si="0"/>
        <v>124</v>
      </c>
      <c r="F26" s="5">
        <f t="shared" si="1"/>
        <v>13</v>
      </c>
    </row>
    <row r="27" spans="1:6" x14ac:dyDescent="0.5">
      <c r="A27" s="5">
        <v>2012</v>
      </c>
      <c r="B27" s="5">
        <v>143</v>
      </c>
      <c r="C27" s="5"/>
      <c r="D27" s="5"/>
      <c r="E27" s="5">
        <f t="shared" si="0"/>
        <v>143</v>
      </c>
      <c r="F27" s="5">
        <f t="shared" si="1"/>
        <v>19</v>
      </c>
    </row>
    <row r="28" spans="1:6" x14ac:dyDescent="0.5">
      <c r="A28" s="5">
        <v>2013</v>
      </c>
      <c r="B28" s="5">
        <v>159</v>
      </c>
      <c r="C28" s="5"/>
      <c r="D28" s="5">
        <v>116</v>
      </c>
      <c r="E28" s="5">
        <f t="shared" si="0"/>
        <v>138</v>
      </c>
      <c r="F28" s="5">
        <f t="shared" si="1"/>
        <v>-5</v>
      </c>
    </row>
    <row r="29" spans="1:6" x14ac:dyDescent="0.5">
      <c r="A29" s="5">
        <v>2014</v>
      </c>
      <c r="B29" s="5">
        <v>179</v>
      </c>
      <c r="C29" s="5"/>
      <c r="D29" s="5">
        <v>150</v>
      </c>
      <c r="E29" s="5">
        <f t="shared" si="0"/>
        <v>165</v>
      </c>
      <c r="F29" s="5">
        <f t="shared" si="1"/>
        <v>27</v>
      </c>
    </row>
    <row r="30" spans="1:6" x14ac:dyDescent="0.5">
      <c r="A30" s="5">
        <v>2015</v>
      </c>
      <c r="B30" s="5">
        <v>200</v>
      </c>
      <c r="C30" s="5">
        <v>148</v>
      </c>
      <c r="D30" s="5">
        <v>163</v>
      </c>
      <c r="E30" s="5">
        <f t="shared" si="0"/>
        <v>170</v>
      </c>
      <c r="F30" s="5">
        <f t="shared" si="1"/>
        <v>5</v>
      </c>
    </row>
    <row r="31" spans="1:6" x14ac:dyDescent="0.5">
      <c r="A31" s="5">
        <v>2016</v>
      </c>
      <c r="B31" s="5">
        <v>228</v>
      </c>
      <c r="C31" s="5">
        <v>181</v>
      </c>
      <c r="D31" s="5">
        <v>189</v>
      </c>
      <c r="E31" s="5">
        <f t="shared" si="0"/>
        <v>199</v>
      </c>
      <c r="F31" s="5">
        <f t="shared" si="1"/>
        <v>29</v>
      </c>
    </row>
    <row r="32" spans="1:6" x14ac:dyDescent="0.5">
      <c r="A32" s="5">
        <v>2017</v>
      </c>
      <c r="B32" s="5">
        <v>253</v>
      </c>
      <c r="C32" s="5">
        <v>225</v>
      </c>
      <c r="D32" s="5">
        <v>225</v>
      </c>
      <c r="E32" s="5">
        <f t="shared" si="0"/>
        <v>234</v>
      </c>
      <c r="F32" s="5">
        <f t="shared" si="1"/>
        <v>35</v>
      </c>
    </row>
    <row r="33" spans="1:6" x14ac:dyDescent="0.5">
      <c r="A33" s="5">
        <v>2018</v>
      </c>
      <c r="B33" s="5">
        <v>274</v>
      </c>
      <c r="C33" s="5">
        <v>258</v>
      </c>
      <c r="D33" s="5">
        <v>256</v>
      </c>
      <c r="E33" s="5">
        <f t="shared" si="0"/>
        <v>263</v>
      </c>
      <c r="F33" s="5">
        <f t="shared" si="1"/>
        <v>29</v>
      </c>
    </row>
    <row r="34" spans="1:6" x14ac:dyDescent="0.5">
      <c r="A34" s="5">
        <v>2019</v>
      </c>
      <c r="B34" s="5"/>
      <c r="C34" s="5">
        <v>290</v>
      </c>
      <c r="D34" s="5">
        <v>277</v>
      </c>
      <c r="E34" s="5">
        <f t="shared" si="0"/>
        <v>284</v>
      </c>
      <c r="F34" s="5">
        <f t="shared" si="1"/>
        <v>21</v>
      </c>
    </row>
    <row r="35" spans="1:6" x14ac:dyDescent="0.5">
      <c r="A35" s="5">
        <v>2020</v>
      </c>
      <c r="B35" s="5"/>
      <c r="C35" s="5">
        <v>306</v>
      </c>
      <c r="D35" s="5"/>
      <c r="E35" s="5">
        <f t="shared" si="0"/>
        <v>306</v>
      </c>
      <c r="F35" s="5">
        <f t="shared" si="1"/>
        <v>22</v>
      </c>
    </row>
    <row r="36" spans="1:6" x14ac:dyDescent="0.5">
      <c r="A36" s="5">
        <v>2021</v>
      </c>
      <c r="B36" s="5"/>
      <c r="C36" s="5">
        <v>343</v>
      </c>
      <c r="D36" s="5"/>
      <c r="E36" s="5">
        <f t="shared" si="0"/>
        <v>343</v>
      </c>
      <c r="F36" s="5">
        <f t="shared" si="1"/>
        <v>37</v>
      </c>
    </row>
    <row r="37" spans="1:6" x14ac:dyDescent="0.5">
      <c r="A37" s="5">
        <v>2022</v>
      </c>
      <c r="B37" s="5"/>
      <c r="C37" s="5">
        <v>353</v>
      </c>
      <c r="D37" s="5"/>
      <c r="E37" s="5">
        <f t="shared" si="0"/>
        <v>353</v>
      </c>
      <c r="F37" s="5">
        <f t="shared" si="1"/>
        <v>10</v>
      </c>
    </row>
    <row r="38" spans="1:6" x14ac:dyDescent="0.5">
      <c r="A38" s="5">
        <v>2023</v>
      </c>
      <c r="B38" s="5"/>
      <c r="C38" s="5">
        <v>381</v>
      </c>
      <c r="D38" s="5"/>
      <c r="E38" s="5">
        <f t="shared" si="0"/>
        <v>381</v>
      </c>
      <c r="F38" s="5">
        <f t="shared" si="1"/>
        <v>28</v>
      </c>
    </row>
    <row r="40" spans="1:6" x14ac:dyDescent="0.5">
      <c r="A40" s="3" t="s">
        <v>23</v>
      </c>
    </row>
    <row r="41" spans="1:6" x14ac:dyDescent="0.5">
      <c r="A41" s="10" t="s">
        <v>24</v>
      </c>
    </row>
    <row r="42" spans="1:6" x14ac:dyDescent="0.5">
      <c r="A42" s="3"/>
    </row>
    <row r="43" spans="1:6" x14ac:dyDescent="0.5">
      <c r="A43" s="3" t="s">
        <v>10</v>
      </c>
      <c r="B43" s="3"/>
      <c r="C43" s="3"/>
      <c r="D43" s="3"/>
      <c r="E43" s="3"/>
      <c r="F43" s="3"/>
    </row>
    <row r="44" spans="1:6" x14ac:dyDescent="0.5">
      <c r="A44" s="3" t="s">
        <v>8</v>
      </c>
      <c r="B44" s="3"/>
      <c r="C44" s="3"/>
      <c r="D44" s="3"/>
      <c r="E44" s="3"/>
      <c r="F44" s="3"/>
    </row>
    <row r="45" spans="1:6" x14ac:dyDescent="0.5">
      <c r="A45" s="3" t="s">
        <v>9</v>
      </c>
      <c r="B45" s="3"/>
      <c r="C45" s="3"/>
      <c r="D45" s="3"/>
      <c r="E45" s="3"/>
      <c r="F45" s="3"/>
    </row>
    <row r="46" spans="1:6" x14ac:dyDescent="0.5">
      <c r="A46" s="3" t="s">
        <v>25</v>
      </c>
      <c r="B46" s="3"/>
      <c r="C46" s="3"/>
      <c r="D46" s="3"/>
      <c r="E46" s="3"/>
      <c r="F46" s="3"/>
    </row>
  </sheetData>
  <mergeCells count="2">
    <mergeCell ref="A1:F1"/>
    <mergeCell ref="A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F2A6-2EEC-4D86-95FF-81C8A8D4CBFB}">
  <dimension ref="A1:H22"/>
  <sheetViews>
    <sheetView workbookViewId="0">
      <selection activeCell="G12" sqref="G12"/>
    </sheetView>
  </sheetViews>
  <sheetFormatPr defaultRowHeight="14.35" x14ac:dyDescent="0.5"/>
  <cols>
    <col min="1" max="1" width="11.3515625" style="2" customWidth="1"/>
    <col min="2" max="2" width="25.703125" style="2" bestFit="1" customWidth="1"/>
    <col min="3" max="3" width="24.46875" style="2" bestFit="1" customWidth="1"/>
    <col min="4" max="4" width="25.234375" style="2" bestFit="1" customWidth="1"/>
    <col min="5" max="5" width="24" style="2" bestFit="1" customWidth="1"/>
    <col min="6" max="6" width="24.87890625" style="2" bestFit="1" customWidth="1"/>
    <col min="7" max="7" width="19.64453125" style="2" bestFit="1" customWidth="1"/>
    <col min="8" max="8" width="28.76171875" style="2" bestFit="1" customWidth="1"/>
    <col min="9" max="16384" width="8.9375" style="2"/>
  </cols>
  <sheetData>
    <row r="1" spans="1:8" x14ac:dyDescent="0.5">
      <c r="A1" s="14" t="s">
        <v>16</v>
      </c>
      <c r="B1" s="14"/>
      <c r="C1" s="14"/>
      <c r="D1" s="14"/>
      <c r="E1" s="14"/>
      <c r="F1" s="14"/>
      <c r="G1" s="14"/>
      <c r="H1" s="14"/>
    </row>
    <row r="3" spans="1:8" x14ac:dyDescent="0.5">
      <c r="A3" s="4" t="s">
        <v>1</v>
      </c>
      <c r="B3" s="4" t="s">
        <v>17</v>
      </c>
      <c r="C3" s="4" t="s">
        <v>14</v>
      </c>
      <c r="D3" s="4" t="s">
        <v>18</v>
      </c>
      <c r="E3" s="4" t="s">
        <v>15</v>
      </c>
      <c r="F3" s="4" t="s">
        <v>11</v>
      </c>
      <c r="G3" s="4" t="s">
        <v>12</v>
      </c>
      <c r="H3" s="4" t="s">
        <v>13</v>
      </c>
    </row>
    <row r="4" spans="1:8" x14ac:dyDescent="0.5">
      <c r="A4" s="4">
        <v>2013</v>
      </c>
      <c r="B4" s="4">
        <v>1851.7</v>
      </c>
      <c r="C4" s="4">
        <v>23438</v>
      </c>
      <c r="D4" s="4">
        <f>ROUND(B4/7,1)</f>
        <v>264.5</v>
      </c>
      <c r="E4" s="4">
        <f>ROUND(C4/7,1)</f>
        <v>3348.3</v>
      </c>
      <c r="F4" s="4"/>
      <c r="G4" s="4"/>
      <c r="H4" s="7">
        <f>ROUND(B4/C4,2)</f>
        <v>0.08</v>
      </c>
    </row>
    <row r="5" spans="1:8" x14ac:dyDescent="0.5">
      <c r="A5" s="4">
        <v>2014</v>
      </c>
      <c r="B5" s="4">
        <v>2789.8</v>
      </c>
      <c r="C5" s="4">
        <v>26239.4</v>
      </c>
      <c r="D5" s="4">
        <f t="shared" ref="D5:E14" si="0">ROUND(B5/7,1)</f>
        <v>398.5</v>
      </c>
      <c r="E5" s="4">
        <f t="shared" si="0"/>
        <v>3748.5</v>
      </c>
      <c r="F5" s="8">
        <f t="shared" ref="F5:G14" si="1">ROUND((B5-B4)/B4,3)</f>
        <v>0.50700000000000001</v>
      </c>
      <c r="G5" s="8">
        <f t="shared" si="1"/>
        <v>0.12</v>
      </c>
      <c r="H5" s="7">
        <f t="shared" ref="H5:H14" si="2">ROUND(B5/C5,2)</f>
        <v>0.11</v>
      </c>
    </row>
    <row r="6" spans="1:8" x14ac:dyDescent="0.5">
      <c r="A6" s="4">
        <v>2015</v>
      </c>
      <c r="B6" s="4">
        <v>3877.3</v>
      </c>
      <c r="C6" s="4">
        <v>30093.1</v>
      </c>
      <c r="D6" s="4">
        <f t="shared" si="0"/>
        <v>553.9</v>
      </c>
      <c r="E6" s="4">
        <f t="shared" si="0"/>
        <v>4299</v>
      </c>
      <c r="F6" s="8">
        <f t="shared" si="1"/>
        <v>0.39</v>
      </c>
      <c r="G6" s="8">
        <f t="shared" si="1"/>
        <v>0.14699999999999999</v>
      </c>
      <c r="H6" s="7">
        <f t="shared" si="2"/>
        <v>0.13</v>
      </c>
    </row>
    <row r="7" spans="1:8" x14ac:dyDescent="0.5">
      <c r="A7" s="4">
        <v>2016</v>
      </c>
      <c r="B7" s="4">
        <v>5155.6000000000004</v>
      </c>
      <c r="C7" s="4">
        <v>33231.599999999999</v>
      </c>
      <c r="D7" s="4">
        <f t="shared" si="0"/>
        <v>736.5</v>
      </c>
      <c r="E7" s="4">
        <f t="shared" si="0"/>
        <v>4747.3999999999996</v>
      </c>
      <c r="F7" s="8">
        <f t="shared" si="1"/>
        <v>0.33</v>
      </c>
      <c r="G7" s="8">
        <f t="shared" si="1"/>
        <v>0.104</v>
      </c>
      <c r="H7" s="7">
        <f t="shared" si="2"/>
        <v>0.16</v>
      </c>
    </row>
    <row r="8" spans="1:8" x14ac:dyDescent="0.5">
      <c r="A8" s="4">
        <v>2017</v>
      </c>
      <c r="B8" s="4">
        <v>7175.1</v>
      </c>
      <c r="C8" s="4">
        <v>36626.199999999997</v>
      </c>
      <c r="D8" s="4">
        <f t="shared" si="0"/>
        <v>1025</v>
      </c>
      <c r="E8" s="4">
        <f t="shared" si="0"/>
        <v>5232.3</v>
      </c>
      <c r="F8" s="8">
        <f t="shared" si="1"/>
        <v>0.39200000000000002</v>
      </c>
      <c r="G8" s="8">
        <f t="shared" si="1"/>
        <v>0.10199999999999999</v>
      </c>
      <c r="H8" s="7">
        <f t="shared" si="2"/>
        <v>0.2</v>
      </c>
    </row>
    <row r="9" spans="1:8" x14ac:dyDescent="0.5">
      <c r="A9" s="4">
        <v>2018</v>
      </c>
      <c r="B9" s="4">
        <v>9006.5</v>
      </c>
      <c r="C9" s="4">
        <v>38098.699999999997</v>
      </c>
      <c r="D9" s="4">
        <f t="shared" si="0"/>
        <v>1286.5999999999999</v>
      </c>
      <c r="E9" s="4">
        <f t="shared" si="0"/>
        <v>5442.7</v>
      </c>
      <c r="F9" s="8">
        <f t="shared" si="1"/>
        <v>0.255</v>
      </c>
      <c r="G9" s="8">
        <f t="shared" si="1"/>
        <v>0.04</v>
      </c>
      <c r="H9" s="7">
        <f t="shared" si="2"/>
        <v>0.24</v>
      </c>
    </row>
    <row r="10" spans="1:8" x14ac:dyDescent="0.5">
      <c r="A10" s="4">
        <v>2019</v>
      </c>
      <c r="B10" s="4">
        <v>10632.4</v>
      </c>
      <c r="C10" s="4">
        <v>41164.9</v>
      </c>
      <c r="D10" s="4">
        <f t="shared" si="0"/>
        <v>1518.9</v>
      </c>
      <c r="E10" s="4">
        <f t="shared" si="0"/>
        <v>5880.7</v>
      </c>
      <c r="F10" s="8">
        <f t="shared" si="1"/>
        <v>0.18099999999999999</v>
      </c>
      <c r="G10" s="8">
        <f t="shared" si="1"/>
        <v>0.08</v>
      </c>
      <c r="H10" s="7">
        <f t="shared" si="2"/>
        <v>0.26</v>
      </c>
    </row>
    <row r="11" spans="1:8" x14ac:dyDescent="0.5">
      <c r="A11" s="4">
        <v>2020</v>
      </c>
      <c r="B11" s="4">
        <v>11760.1</v>
      </c>
      <c r="C11" s="4">
        <v>39198.1</v>
      </c>
      <c r="D11" s="4">
        <f t="shared" si="0"/>
        <v>1680</v>
      </c>
      <c r="E11" s="4">
        <f t="shared" si="0"/>
        <v>5599.7</v>
      </c>
      <c r="F11" s="8">
        <f t="shared" si="1"/>
        <v>0.106</v>
      </c>
      <c r="G11" s="8">
        <f>ROUND((C11-C10)/C10,3)</f>
        <v>-4.8000000000000001E-2</v>
      </c>
      <c r="H11" s="7">
        <f t="shared" si="2"/>
        <v>0.3</v>
      </c>
    </row>
    <row r="12" spans="1:8" x14ac:dyDescent="0.5">
      <c r="A12" s="4">
        <v>2021</v>
      </c>
      <c r="B12" s="4">
        <v>13088.4</v>
      </c>
      <c r="C12" s="4">
        <v>44082.3</v>
      </c>
      <c r="D12" s="4">
        <f t="shared" si="0"/>
        <v>1869.8</v>
      </c>
      <c r="E12" s="4">
        <f t="shared" si="0"/>
        <v>6297.5</v>
      </c>
      <c r="F12" s="8">
        <f t="shared" si="1"/>
        <v>0.113</v>
      </c>
      <c r="G12" s="8">
        <f t="shared" ref="G12:G14" si="3">ROUND((C12-C11)/C11,3)</f>
        <v>0.125</v>
      </c>
      <c r="H12" s="7">
        <f t="shared" si="2"/>
        <v>0.3</v>
      </c>
    </row>
    <row r="13" spans="1:8" x14ac:dyDescent="0.5">
      <c r="A13" s="4">
        <v>2022</v>
      </c>
      <c r="B13" s="4">
        <v>13785.3</v>
      </c>
      <c r="C13" s="4">
        <v>43973.3</v>
      </c>
      <c r="D13" s="4">
        <f t="shared" si="0"/>
        <v>1969.3</v>
      </c>
      <c r="E13" s="4">
        <f t="shared" si="0"/>
        <v>6281.9</v>
      </c>
      <c r="F13" s="8">
        <f t="shared" si="1"/>
        <v>5.2999999999999999E-2</v>
      </c>
      <c r="G13" s="8">
        <f t="shared" si="3"/>
        <v>-2E-3</v>
      </c>
      <c r="H13" s="7">
        <f t="shared" si="2"/>
        <v>0.31</v>
      </c>
    </row>
    <row r="14" spans="1:8" x14ac:dyDescent="0.5">
      <c r="A14" s="4">
        <v>2023</v>
      </c>
      <c r="B14" s="4">
        <v>15426.4</v>
      </c>
      <c r="C14" s="4">
        <v>47149.5</v>
      </c>
      <c r="D14" s="4">
        <f>ROUND(B14/7,1)</f>
        <v>2203.8000000000002</v>
      </c>
      <c r="E14" s="4">
        <f t="shared" si="0"/>
        <v>6735.6</v>
      </c>
      <c r="F14" s="8">
        <f t="shared" si="1"/>
        <v>0.11899999999999999</v>
      </c>
      <c r="G14" s="8">
        <f t="shared" si="3"/>
        <v>7.1999999999999995E-2</v>
      </c>
      <c r="H14" s="7">
        <f t="shared" si="2"/>
        <v>0.33</v>
      </c>
    </row>
    <row r="16" spans="1:8" x14ac:dyDescent="0.5">
      <c r="A16" s="9" t="s">
        <v>19</v>
      </c>
      <c r="B16" s="6"/>
      <c r="C16" s="6"/>
      <c r="D16" s="6"/>
      <c r="E16" s="6"/>
      <c r="F16" s="6"/>
      <c r="G16" s="6"/>
      <c r="H16" s="6"/>
    </row>
    <row r="17" spans="1:8" x14ac:dyDescent="0.5">
      <c r="A17" s="9" t="s">
        <v>22</v>
      </c>
    </row>
    <row r="18" spans="1:8" x14ac:dyDescent="0.5">
      <c r="A18" s="9" t="s">
        <v>21</v>
      </c>
    </row>
    <row r="19" spans="1:8" x14ac:dyDescent="0.5">
      <c r="A19" s="9"/>
    </row>
    <row r="20" spans="1:8" x14ac:dyDescent="0.5">
      <c r="A20" s="9" t="s">
        <v>10</v>
      </c>
    </row>
    <row r="21" spans="1:8" x14ac:dyDescent="0.5">
      <c r="A21" s="9" t="s">
        <v>20</v>
      </c>
      <c r="B21" s="9"/>
      <c r="C21" s="9"/>
      <c r="D21" s="9"/>
      <c r="E21" s="9"/>
      <c r="F21" s="9"/>
      <c r="G21" s="9"/>
      <c r="H21" s="9"/>
    </row>
    <row r="22" spans="1:8" x14ac:dyDescent="0.5">
      <c r="A22" s="9"/>
      <c r="B22" s="9"/>
      <c r="C22" s="9"/>
      <c r="D22" s="9"/>
      <c r="E22" s="9"/>
      <c r="F22" s="9"/>
      <c r="G22" s="9"/>
      <c r="H22" s="9"/>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Shanghai Shopping Centres</vt:lpstr>
      <vt:lpstr>China Online Retailing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Fujie Rao</cp:lastModifiedBy>
  <dcterms:created xsi:type="dcterms:W3CDTF">2015-06-05T18:17:20Z</dcterms:created>
  <dcterms:modified xsi:type="dcterms:W3CDTF">2024-09-21T09:15:07Z</dcterms:modified>
</cp:coreProperties>
</file>