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codeName="ThisWorkbook"/>
  <xr:revisionPtr revIDLastSave="0" documentId="8_{F77E1538-5A0A-4D14-BE33-3E80B00576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" l="1"/>
  <c r="Q40" i="1" s="1"/>
  <c r="U41" i="1" s="1"/>
  <c r="U40" i="1" l="1"/>
  <c r="AK2" i="1"/>
  <c r="AL2" i="1" s="1"/>
  <c r="CT2" i="1"/>
  <c r="CD3" i="1" l="1"/>
  <c r="CE4" i="1"/>
  <c r="CF5" i="1"/>
  <c r="CG6" i="1"/>
  <c r="CH7" i="1"/>
  <c r="CI8" i="1"/>
  <c r="CJ9" i="1"/>
  <c r="CK10" i="1"/>
  <c r="CL11" i="1"/>
  <c r="CM12" i="1"/>
  <c r="CN13" i="1"/>
  <c r="CO14" i="1"/>
  <c r="CP15" i="1"/>
  <c r="CQ16" i="1"/>
  <c r="CR17" i="1"/>
  <c r="CU2" i="1"/>
  <c r="CS17" i="1" s="1"/>
  <c r="AM2" i="1"/>
  <c r="CC2" i="1"/>
  <c r="CR16" i="1" l="1"/>
  <c r="CE3" i="1"/>
  <c r="CF4" i="1"/>
  <c r="CG5" i="1"/>
  <c r="CH6" i="1"/>
  <c r="CI7" i="1"/>
  <c r="CJ8" i="1"/>
  <c r="CK9" i="1"/>
  <c r="CL10" i="1"/>
  <c r="CM11" i="1"/>
  <c r="CN12" i="1"/>
  <c r="CO13" i="1"/>
  <c r="CP14" i="1"/>
  <c r="CQ15" i="1"/>
  <c r="CV2" i="1"/>
  <c r="CD2" i="1"/>
  <c r="AN2" i="1"/>
  <c r="CE2" i="1" l="1"/>
  <c r="CS16" i="1"/>
  <c r="CT17" i="1"/>
  <c r="CF3" i="1"/>
  <c r="CG4" i="1"/>
  <c r="CH5" i="1"/>
  <c r="CI6" i="1"/>
  <c r="CJ7" i="1"/>
  <c r="CK8" i="1"/>
  <c r="CL9" i="1"/>
  <c r="CM10" i="1"/>
  <c r="CN11" i="1"/>
  <c r="CO12" i="1"/>
  <c r="CP13" i="1"/>
  <c r="CQ14" i="1"/>
  <c r="CR15" i="1"/>
  <c r="CW2" i="1"/>
  <c r="AO2" i="1"/>
  <c r="CF2" i="1" l="1"/>
  <c r="CT16" i="1"/>
  <c r="CS15" i="1"/>
  <c r="CU17" i="1"/>
  <c r="CN10" i="1"/>
  <c r="CH4" i="1"/>
  <c r="CJ6" i="1"/>
  <c r="CK7" i="1"/>
  <c r="CM9" i="1"/>
  <c r="CO11" i="1"/>
  <c r="CP12" i="1"/>
  <c r="CR14" i="1"/>
  <c r="CG3" i="1"/>
  <c r="CI5" i="1"/>
  <c r="CL8" i="1"/>
  <c r="CQ13" i="1"/>
  <c r="CX2" i="1"/>
  <c r="AP2" i="1"/>
  <c r="CV17" i="1" l="1"/>
  <c r="CS14" i="1"/>
  <c r="CU16" i="1"/>
  <c r="CT15" i="1"/>
  <c r="CH3" i="1"/>
  <c r="CI4" i="1"/>
  <c r="CJ5" i="1"/>
  <c r="CK6" i="1"/>
  <c r="CL7" i="1"/>
  <c r="CM8" i="1"/>
  <c r="CN9" i="1"/>
  <c r="CO10" i="1"/>
  <c r="CP11" i="1"/>
  <c r="CQ12" i="1"/>
  <c r="CR13" i="1"/>
  <c r="CG2" i="1"/>
  <c r="CY2" i="1"/>
  <c r="CZ2" i="1" s="1"/>
  <c r="AQ2" i="1"/>
  <c r="CH2" i="1" l="1"/>
  <c r="CV15" i="1"/>
  <c r="CS12" i="1"/>
  <c r="CT13" i="1"/>
  <c r="CU14" i="1"/>
  <c r="CW16" i="1"/>
  <c r="CX17" i="1"/>
  <c r="CS13" i="1"/>
  <c r="CT14" i="1"/>
  <c r="CU15" i="1"/>
  <c r="CW17" i="1"/>
  <c r="CV16" i="1"/>
  <c r="CJ3" i="1"/>
  <c r="CK4" i="1"/>
  <c r="CL5" i="1"/>
  <c r="CM6" i="1"/>
  <c r="CN7" i="1"/>
  <c r="CO8" i="1"/>
  <c r="CP9" i="1"/>
  <c r="CQ10" i="1"/>
  <c r="CR11" i="1"/>
  <c r="CI3" i="1"/>
  <c r="CJ4" i="1"/>
  <c r="CK5" i="1"/>
  <c r="CL6" i="1"/>
  <c r="CM7" i="1"/>
  <c r="CN8" i="1"/>
  <c r="CO9" i="1"/>
  <c r="CP10" i="1"/>
  <c r="CQ11" i="1"/>
  <c r="CR12" i="1"/>
  <c r="AR2" i="1"/>
  <c r="CI2" i="1"/>
  <c r="DA2" i="1"/>
  <c r="CV14" i="1" l="1"/>
  <c r="CY17" i="1"/>
  <c r="CS11" i="1"/>
  <c r="CU13" i="1"/>
  <c r="CX16" i="1"/>
  <c r="CW15" i="1"/>
  <c r="CT12" i="1"/>
  <c r="CP8" i="1"/>
  <c r="CR10" i="1"/>
  <c r="CK3" i="1"/>
  <c r="CL4" i="1"/>
  <c r="CM5" i="1"/>
  <c r="CN6" i="1"/>
  <c r="CO7" i="1"/>
  <c r="CQ9" i="1"/>
  <c r="AS2" i="1"/>
  <c r="CJ2" i="1"/>
  <c r="DB2" i="1"/>
  <c r="CV13" i="1" l="1"/>
  <c r="CS10" i="1"/>
  <c r="CX15" i="1"/>
  <c r="CU12" i="1"/>
  <c r="CW14" i="1"/>
  <c r="CZ17" i="1"/>
  <c r="CT11" i="1"/>
  <c r="CY16" i="1"/>
  <c r="CL3" i="1"/>
  <c r="CM4" i="1"/>
  <c r="CN5" i="1"/>
  <c r="CO6" i="1"/>
  <c r="CP7" i="1"/>
  <c r="CQ8" i="1"/>
  <c r="CR9" i="1"/>
  <c r="AT2" i="1"/>
  <c r="CK2" i="1"/>
  <c r="DC2" i="1"/>
  <c r="CY15" i="1" l="1"/>
  <c r="CS9" i="1"/>
  <c r="CT10" i="1"/>
  <c r="CU11" i="1"/>
  <c r="CX14" i="1"/>
  <c r="CZ16" i="1"/>
  <c r="CV12" i="1"/>
  <c r="CW13" i="1"/>
  <c r="DA17" i="1"/>
  <c r="CM3" i="1"/>
  <c r="CN4" i="1"/>
  <c r="CO5" i="1"/>
  <c r="CP6" i="1"/>
  <c r="CQ7" i="1"/>
  <c r="CR8" i="1"/>
  <c r="DD2" i="1"/>
  <c r="AU2" i="1"/>
  <c r="CL2" i="1"/>
  <c r="DB17" i="1" l="1"/>
  <c r="CZ15" i="1"/>
  <c r="CW12" i="1"/>
  <c r="CV11" i="1"/>
  <c r="CS8" i="1"/>
  <c r="CT9" i="1"/>
  <c r="CU10" i="1"/>
  <c r="CY14" i="1"/>
  <c r="DA16" i="1"/>
  <c r="CX13" i="1"/>
  <c r="CN3" i="1"/>
  <c r="CO4" i="1"/>
  <c r="CP5" i="1"/>
  <c r="CQ6" i="1"/>
  <c r="CR7" i="1"/>
  <c r="DE2" i="1"/>
  <c r="AV2" i="1"/>
  <c r="CM2" i="1"/>
  <c r="CV10" i="1" l="1"/>
  <c r="CW11" i="1"/>
  <c r="CY13" i="1"/>
  <c r="DC17" i="1"/>
  <c r="CT8" i="1"/>
  <c r="CX12" i="1"/>
  <c r="DA15" i="1"/>
  <c r="CS7" i="1"/>
  <c r="CU9" i="1"/>
  <c r="CZ14" i="1"/>
  <c r="DB16" i="1"/>
  <c r="CQ5" i="1"/>
  <c r="CR6" i="1"/>
  <c r="CO3" i="1"/>
  <c r="CP4" i="1"/>
  <c r="DF2" i="1"/>
  <c r="AW2" i="1"/>
  <c r="CN2" i="1"/>
  <c r="CV9" i="1" l="1"/>
  <c r="CS6" i="1"/>
  <c r="CT7" i="1"/>
  <c r="CW10" i="1"/>
  <c r="CX11" i="1"/>
  <c r="CY12" i="1"/>
  <c r="CU8" i="1"/>
  <c r="DC16" i="1"/>
  <c r="CZ13" i="1"/>
  <c r="DD17" i="1"/>
  <c r="DB15" i="1"/>
  <c r="DA14" i="1"/>
  <c r="CP3" i="1"/>
  <c r="CQ4" i="1"/>
  <c r="CR5" i="1"/>
  <c r="DG2" i="1"/>
  <c r="CO2" i="1"/>
  <c r="AX2" i="1"/>
  <c r="CX10" i="1" l="1"/>
  <c r="CW9" i="1"/>
  <c r="CS5" i="1"/>
  <c r="CT6" i="1"/>
  <c r="CU7" i="1"/>
  <c r="DB14" i="1"/>
  <c r="DD16" i="1"/>
  <c r="DA13" i="1"/>
  <c r="DE17" i="1"/>
  <c r="DC15" i="1"/>
  <c r="DH2" i="1"/>
  <c r="CY11" i="1"/>
  <c r="CZ12" i="1"/>
  <c r="CV8" i="1"/>
  <c r="CQ3" i="1"/>
  <c r="CR4" i="1"/>
  <c r="CP2" i="1"/>
  <c r="AY2" i="1"/>
  <c r="CQ2" i="1" l="1"/>
  <c r="CS4" i="1"/>
  <c r="CY10" i="1"/>
  <c r="DC14" i="1"/>
  <c r="DA12" i="1"/>
  <c r="DF17" i="1"/>
  <c r="CZ11" i="1"/>
  <c r="CW8" i="1"/>
  <c r="CR3" i="1"/>
  <c r="CV7" i="1"/>
  <c r="CT5" i="1"/>
  <c r="CU6" i="1"/>
  <c r="DE16" i="1"/>
  <c r="DD15" i="1"/>
  <c r="DB13" i="1"/>
  <c r="CX9" i="1"/>
  <c r="DI2" i="1"/>
  <c r="AZ2" i="1"/>
  <c r="DC13" i="1" l="1"/>
  <c r="DA11" i="1"/>
  <c r="CR2" i="1"/>
  <c r="CT4" i="1"/>
  <c r="CY9" i="1"/>
  <c r="CV6" i="1"/>
  <c r="DE15" i="1"/>
  <c r="CS3" i="1"/>
  <c r="CU5" i="1"/>
  <c r="DD14" i="1"/>
  <c r="DB12" i="1"/>
  <c r="CZ10" i="1"/>
  <c r="CX8" i="1"/>
  <c r="CW7" i="1"/>
  <c r="DG17" i="1"/>
  <c r="DF16" i="1"/>
  <c r="BA2" i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</calcChain>
</file>

<file path=xl/sharedStrings.xml><?xml version="1.0" encoding="utf-8"?>
<sst xmlns="http://schemas.openxmlformats.org/spreadsheetml/2006/main" count="3952" uniqueCount="644">
  <si>
    <t>a0b0</t>
  </si>
  <si>
    <t>STAGE 7</t>
  </si>
  <si>
    <t>STAGE 6</t>
  </si>
  <si>
    <t>Up to 19</t>
  </si>
  <si>
    <t>a1b0</t>
  </si>
  <si>
    <t>a2b0</t>
  </si>
  <si>
    <t>a3b0</t>
  </si>
  <si>
    <t>a4b0</t>
  </si>
  <si>
    <t>a5b0</t>
  </si>
  <si>
    <t>a6b0</t>
  </si>
  <si>
    <t>a7b0</t>
  </si>
  <si>
    <t>a8b0</t>
  </si>
  <si>
    <t>a9b0</t>
  </si>
  <si>
    <t>a10b0</t>
  </si>
  <si>
    <t>a11b0</t>
  </si>
  <si>
    <t>a12b0</t>
  </si>
  <si>
    <t>a0b1</t>
  </si>
  <si>
    <t>a1b1</t>
  </si>
  <si>
    <t>a2b1</t>
  </si>
  <si>
    <t>a3b1</t>
  </si>
  <si>
    <t>a4b1</t>
  </si>
  <si>
    <t>a5b1</t>
  </si>
  <si>
    <t>a6b1</t>
  </si>
  <si>
    <t>a7b1</t>
  </si>
  <si>
    <t>a8b1</t>
  </si>
  <si>
    <t>a9b1</t>
  </si>
  <si>
    <t>a10b1</t>
  </si>
  <si>
    <t>a11b1</t>
  </si>
  <si>
    <t>a0b2</t>
  </si>
  <si>
    <t>a1b2</t>
  </si>
  <si>
    <t>a2b2</t>
  </si>
  <si>
    <t>a3b2</t>
  </si>
  <si>
    <t>a4b2</t>
  </si>
  <si>
    <t>a5b2</t>
  </si>
  <si>
    <t>a6b2</t>
  </si>
  <si>
    <t>a7b2</t>
  </si>
  <si>
    <t>a8b2</t>
  </si>
  <si>
    <t>a9b2</t>
  </si>
  <si>
    <t>a10b2</t>
  </si>
  <si>
    <t>a0b3</t>
  </si>
  <si>
    <t>a1b3</t>
  </si>
  <si>
    <t>a2b3</t>
  </si>
  <si>
    <t>a3b3</t>
  </si>
  <si>
    <t>a4b3</t>
  </si>
  <si>
    <t>a5b3</t>
  </si>
  <si>
    <t>a6b3</t>
  </si>
  <si>
    <t>a7b3</t>
  </si>
  <si>
    <t>a8b3</t>
  </si>
  <si>
    <t>a9b3</t>
  </si>
  <si>
    <t>a0b4</t>
  </si>
  <si>
    <t>a1b4</t>
  </si>
  <si>
    <t>a2b4</t>
  </si>
  <si>
    <t>a3b4</t>
  </si>
  <si>
    <t>a4b4</t>
  </si>
  <si>
    <t>a5b4</t>
  </si>
  <si>
    <t>a6b4</t>
  </si>
  <si>
    <t>a7b4</t>
  </si>
  <si>
    <t>a8b4</t>
  </si>
  <si>
    <t>a0b5</t>
  </si>
  <si>
    <t>a1b5</t>
  </si>
  <si>
    <t>a2b5</t>
  </si>
  <si>
    <t>a3b5</t>
  </si>
  <si>
    <t>a4b5</t>
  </si>
  <si>
    <t>a5b5</t>
  </si>
  <si>
    <t>a6b5</t>
  </si>
  <si>
    <t>a7b5</t>
  </si>
  <si>
    <t>a0b6</t>
  </si>
  <si>
    <t>a1b6</t>
  </si>
  <si>
    <t>a2b6</t>
  </si>
  <si>
    <t>a3b6</t>
  </si>
  <si>
    <t>a4b6</t>
  </si>
  <si>
    <t>a5b6</t>
  </si>
  <si>
    <t>a6b6</t>
  </si>
  <si>
    <t>a0b7</t>
  </si>
  <si>
    <t>a1b7</t>
  </si>
  <si>
    <t>a2b7</t>
  </si>
  <si>
    <t>a3b7</t>
  </si>
  <si>
    <t>a4b7</t>
  </si>
  <si>
    <t>a5b7</t>
  </si>
  <si>
    <t>a0b8</t>
  </si>
  <si>
    <t>a1b8</t>
  </si>
  <si>
    <t>a2b8</t>
  </si>
  <si>
    <t>a3b8</t>
  </si>
  <si>
    <t>a4b8</t>
  </si>
  <si>
    <t>a0b9</t>
  </si>
  <si>
    <t>a1b9</t>
  </si>
  <si>
    <t>a2b9</t>
  </si>
  <si>
    <t>a3b9</t>
  </si>
  <si>
    <t>a0b10</t>
  </si>
  <si>
    <t>a1b10</t>
  </si>
  <si>
    <t>a2b10</t>
  </si>
  <si>
    <t>a0b11</t>
  </si>
  <si>
    <t>a1b11</t>
  </si>
  <si>
    <t>a0b12</t>
  </si>
  <si>
    <t>a11b2</t>
  </si>
  <si>
    <t>a10b3</t>
  </si>
  <si>
    <t>a9b4</t>
  </si>
  <si>
    <t>a8b5</t>
  </si>
  <si>
    <t>a7b6</t>
  </si>
  <si>
    <t>a6b7</t>
  </si>
  <si>
    <t>a5b8</t>
  </si>
  <si>
    <t>a4b9</t>
  </si>
  <si>
    <t>a3b10</t>
  </si>
  <si>
    <t>a2b11</t>
  </si>
  <si>
    <t>a1b12</t>
  </si>
  <si>
    <t>a0b13</t>
  </si>
  <si>
    <t>S2</t>
  </si>
  <si>
    <t>S1</t>
  </si>
  <si>
    <t>a9b5</t>
  </si>
  <si>
    <t>a8b6</t>
  </si>
  <si>
    <t>a7b7</t>
  </si>
  <si>
    <t>a6b8</t>
  </si>
  <si>
    <t>a5b9</t>
  </si>
  <si>
    <t>a4b10</t>
  </si>
  <si>
    <t>a3b11</t>
  </si>
  <si>
    <t>a2b12</t>
  </si>
  <si>
    <t>a1b13</t>
  </si>
  <si>
    <t>C1</t>
  </si>
  <si>
    <t>a7b8</t>
  </si>
  <si>
    <t>a6b9</t>
  </si>
  <si>
    <t>a5b10</t>
  </si>
  <si>
    <t>a4b11</t>
  </si>
  <si>
    <t>a3b12</t>
  </si>
  <si>
    <t>a2b13</t>
  </si>
  <si>
    <t>a7b9</t>
  </si>
  <si>
    <t>a6b10</t>
  </si>
  <si>
    <t>a5b11</t>
  </si>
  <si>
    <t>a4b12</t>
  </si>
  <si>
    <t>a3b13</t>
  </si>
  <si>
    <t>a13b6</t>
  </si>
  <si>
    <t>a11b7</t>
  </si>
  <si>
    <t>a12b7</t>
  </si>
  <si>
    <t>a13b7</t>
  </si>
  <si>
    <t>a9b8</t>
  </si>
  <si>
    <t>a10b8</t>
  </si>
  <si>
    <t>a11b8</t>
  </si>
  <si>
    <t>a12b8</t>
  </si>
  <si>
    <t>a13b8</t>
  </si>
  <si>
    <t>a8b9</t>
  </si>
  <si>
    <t>a9b9</t>
  </si>
  <si>
    <t>a10b9</t>
  </si>
  <si>
    <t>a11b9</t>
  </si>
  <si>
    <t>a12b9</t>
  </si>
  <si>
    <t>a13b9</t>
  </si>
  <si>
    <t>a7b10</t>
  </si>
  <si>
    <t>a8b10</t>
  </si>
  <si>
    <t>a9b10</t>
  </si>
  <si>
    <t>a10b10</t>
  </si>
  <si>
    <t>a11b10</t>
  </si>
  <si>
    <t>a12b10</t>
  </si>
  <si>
    <t>a13b10</t>
  </si>
  <si>
    <t>a6b11</t>
  </si>
  <si>
    <t>a7b11</t>
  </si>
  <si>
    <t>a8b11</t>
  </si>
  <si>
    <t>a9b11</t>
  </si>
  <si>
    <t>a10b11</t>
  </si>
  <si>
    <t>a11b11</t>
  </si>
  <si>
    <t>a12b11</t>
  </si>
  <si>
    <t>a13b11</t>
  </si>
  <si>
    <t>a5b12</t>
  </si>
  <si>
    <t>a6b12</t>
  </si>
  <si>
    <t>a7b12</t>
  </si>
  <si>
    <t>a8b12</t>
  </si>
  <si>
    <t>a9b12</t>
  </si>
  <si>
    <t>a10b12</t>
  </si>
  <si>
    <t>a11b12</t>
  </si>
  <si>
    <t>a12b12</t>
  </si>
  <si>
    <t>a13b12</t>
  </si>
  <si>
    <t>a4b13</t>
  </si>
  <si>
    <t>a5b13</t>
  </si>
  <si>
    <t>a6b13</t>
  </si>
  <si>
    <t>a7b13</t>
  </si>
  <si>
    <t>a8b13</t>
  </si>
  <si>
    <t>a9b13</t>
  </si>
  <si>
    <t>a10b13</t>
  </si>
  <si>
    <t>a11b13</t>
  </si>
  <si>
    <t>a12b13</t>
  </si>
  <si>
    <t>a13b13</t>
  </si>
  <si>
    <t>Actual = 13</t>
  </si>
  <si>
    <t>STAGE 5</t>
  </si>
  <si>
    <t>Up to 9</t>
  </si>
  <si>
    <t>Actual = 9</t>
  </si>
  <si>
    <t>C2</t>
  </si>
  <si>
    <t>S3</t>
  </si>
  <si>
    <t>S4</t>
  </si>
  <si>
    <t>C3</t>
  </si>
  <si>
    <t>S5</t>
  </si>
  <si>
    <t>S6</t>
  </si>
  <si>
    <t>S7</t>
  </si>
  <si>
    <t>C6</t>
  </si>
  <si>
    <t>C4</t>
  </si>
  <si>
    <t>C5</t>
  </si>
  <si>
    <t>S8</t>
  </si>
  <si>
    <t>C7</t>
  </si>
  <si>
    <t>C8</t>
  </si>
  <si>
    <t>S9</t>
  </si>
  <si>
    <t>S10</t>
  </si>
  <si>
    <t>S11</t>
  </si>
  <si>
    <t>S12</t>
  </si>
  <si>
    <t>S13</t>
  </si>
  <si>
    <t>S14</t>
  </si>
  <si>
    <t>S15</t>
  </si>
  <si>
    <t>S16</t>
  </si>
  <si>
    <t>C9</t>
  </si>
  <si>
    <t>C10</t>
  </si>
  <si>
    <t>C11</t>
  </si>
  <si>
    <t>C12</t>
  </si>
  <si>
    <t>S17</t>
  </si>
  <si>
    <t>S18</t>
  </si>
  <si>
    <t>S19</t>
  </si>
  <si>
    <t>S20</t>
  </si>
  <si>
    <t>C13</t>
  </si>
  <si>
    <t>C14</t>
  </si>
  <si>
    <t>C15</t>
  </si>
  <si>
    <t>C16</t>
  </si>
  <si>
    <t>S21</t>
  </si>
  <si>
    <t>S22</t>
  </si>
  <si>
    <t>S23</t>
  </si>
  <si>
    <t>S24</t>
  </si>
  <si>
    <t>C17</t>
  </si>
  <si>
    <t>C18</t>
  </si>
  <si>
    <t>C19</t>
  </si>
  <si>
    <t>C20</t>
  </si>
  <si>
    <t>S25</t>
  </si>
  <si>
    <t>S26</t>
  </si>
  <si>
    <t>S27</t>
  </si>
  <si>
    <t>C21</t>
  </si>
  <si>
    <t>C22</t>
  </si>
  <si>
    <t>C23</t>
  </si>
  <si>
    <t>C24</t>
  </si>
  <si>
    <t>C25</t>
  </si>
  <si>
    <t>C26</t>
  </si>
  <si>
    <t>C27</t>
  </si>
  <si>
    <t>S29</t>
  </si>
  <si>
    <t>S28</t>
  </si>
  <si>
    <t>C28</t>
  </si>
  <si>
    <t>C29</t>
  </si>
  <si>
    <t>S30</t>
  </si>
  <si>
    <t>C30</t>
  </si>
  <si>
    <t>S31</t>
  </si>
  <si>
    <t>C31</t>
  </si>
  <si>
    <t>S32</t>
  </si>
  <si>
    <t>FA = 24</t>
  </si>
  <si>
    <t>HA = 5</t>
  </si>
  <si>
    <t>HA = 2</t>
  </si>
  <si>
    <t>STAGE 4</t>
  </si>
  <si>
    <t>Up to 6</t>
  </si>
  <si>
    <t>Actual = 6</t>
  </si>
  <si>
    <t>S33</t>
  </si>
  <si>
    <t>C32</t>
  </si>
  <si>
    <t>S34</t>
  </si>
  <si>
    <t>C33</t>
  </si>
  <si>
    <t>C34</t>
  </si>
  <si>
    <t>S36</t>
  </si>
  <si>
    <t>S37</t>
  </si>
  <si>
    <t>S38</t>
  </si>
  <si>
    <t>a15b5</t>
  </si>
  <si>
    <t>a14b6</t>
  </si>
  <si>
    <t>a15b6</t>
  </si>
  <si>
    <t>a14b7</t>
  </si>
  <si>
    <t>a15b7</t>
  </si>
  <si>
    <t>a14b8</t>
  </si>
  <si>
    <t>a15b8</t>
  </si>
  <si>
    <t>a14b9</t>
  </si>
  <si>
    <t>a15b9</t>
  </si>
  <si>
    <t>a14b10</t>
  </si>
  <si>
    <t>a15b10</t>
  </si>
  <si>
    <t>a14b11</t>
  </si>
  <si>
    <t>a15b11</t>
  </si>
  <si>
    <t>a14b12</t>
  </si>
  <si>
    <t>a15b12</t>
  </si>
  <si>
    <t>a14b13</t>
  </si>
  <si>
    <t>a15b13</t>
  </si>
  <si>
    <t>Actual = 16</t>
  </si>
  <si>
    <t>a0b14</t>
  </si>
  <si>
    <t>a1b14</t>
  </si>
  <si>
    <t>a0b15</t>
  </si>
  <si>
    <t>a2b14</t>
  </si>
  <si>
    <t>a1b15</t>
  </si>
  <si>
    <t>a3b14</t>
  </si>
  <si>
    <t>a2b15</t>
  </si>
  <si>
    <t>a4b14</t>
  </si>
  <si>
    <t>a3b15</t>
  </si>
  <si>
    <t>a5b14</t>
  </si>
  <si>
    <t>a4b15</t>
  </si>
  <si>
    <t>a6b14</t>
  </si>
  <si>
    <t>a5b15</t>
  </si>
  <si>
    <t>a7b14</t>
  </si>
  <si>
    <t>a8b14</t>
  </si>
  <si>
    <t>a9b14</t>
  </si>
  <si>
    <t>a10b14</t>
  </si>
  <si>
    <t>a11b14</t>
  </si>
  <si>
    <t>a12b14</t>
  </si>
  <si>
    <t>a13b14</t>
  </si>
  <si>
    <t>a14b14</t>
  </si>
  <si>
    <t>a15b14</t>
  </si>
  <si>
    <t>a6b15</t>
  </si>
  <si>
    <t>a7b15</t>
  </si>
  <si>
    <t>a8b15</t>
  </si>
  <si>
    <t>a9b15</t>
  </si>
  <si>
    <t>a10b15</t>
  </si>
  <si>
    <t>a11b15</t>
  </si>
  <si>
    <t>a12b15</t>
  </si>
  <si>
    <t>a13b15</t>
  </si>
  <si>
    <t>a14b15</t>
  </si>
  <si>
    <t>a15b15</t>
  </si>
  <si>
    <t>FA = 7</t>
  </si>
  <si>
    <t>HA = 7</t>
  </si>
  <si>
    <t>S35</t>
  </si>
  <si>
    <t>S39</t>
  </si>
  <si>
    <t>S40</t>
  </si>
  <si>
    <t>C35</t>
  </si>
  <si>
    <t>C36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</si>
  <si>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</si>
  <si>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</si>
  <si>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</si>
  <si>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</si>
  <si>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</si>
  <si>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</si>
  <si>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</si>
  <si>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</si>
  <si>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</si>
  <si>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</si>
  <si>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</si>
  <si>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</si>
  <si>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</si>
  <si>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</si>
  <si>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</si>
  <si>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</si>
  <si>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</si>
  <si>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</si>
  <si>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</si>
  <si>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</si>
  <si>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</si>
  <si>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</si>
  <si>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</si>
  <si>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</si>
  <si>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</si>
  <si>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</si>
  <si>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</si>
  <si>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</si>
  <si>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</si>
  <si>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</si>
  <si>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</si>
  <si>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</si>
  <si>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S57</t>
  </si>
  <si>
    <t>S58</t>
  </si>
  <si>
    <t>S59</t>
  </si>
  <si>
    <t>C53</t>
  </si>
  <si>
    <t>C54</t>
  </si>
  <si>
    <t>C55</t>
  </si>
  <si>
    <t>C56</t>
  </si>
  <si>
    <t>S60</t>
  </si>
  <si>
    <t>C60</t>
  </si>
  <si>
    <t>S61</t>
  </si>
  <si>
    <t>C58</t>
  </si>
  <si>
    <t>C59</t>
  </si>
  <si>
    <t>S62</t>
  </si>
  <si>
    <t>C61</t>
  </si>
  <si>
    <t>C62</t>
  </si>
  <si>
    <t>FA = 40</t>
  </si>
  <si>
    <t>HA = 8\</t>
  </si>
  <si>
    <t>S63</t>
  </si>
  <si>
    <t>C63</t>
  </si>
  <si>
    <t>S64</t>
  </si>
  <si>
    <t>S65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</si>
  <si>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</si>
  <si>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</si>
  <si>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</si>
  <si>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</si>
  <si>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</si>
  <si>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</si>
  <si>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</si>
  <si>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</si>
  <si>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</si>
  <si>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</si>
  <si>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</si>
  <si>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</si>
  <si>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</si>
  <si>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</si>
  <si>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</si>
  <si>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</si>
  <si>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</si>
  <si>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</si>
  <si>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</si>
  <si>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</si>
  <si>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</si>
  <si>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</si>
  <si>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</si>
  <si>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</si>
  <si>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</si>
  <si>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</si>
  <si>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</si>
  <si>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</si>
  <si>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</si>
  <si>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</si>
  <si>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</si>
  <si>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</si>
  <si>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</si>
  <si>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</si>
  <si>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</si>
  <si>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</si>
  <si>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</si>
  <si>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</si>
  <si>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</si>
  <si>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</si>
  <si>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</si>
  <si>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</si>
  <si>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</si>
  <si>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</si>
  <si>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</si>
  <si>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</si>
  <si>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</si>
  <si>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</si>
  <si>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e8</t>
  </si>
  <si>
    <t>e9</t>
  </si>
  <si>
    <t>e10</t>
  </si>
  <si>
    <t>e11</t>
  </si>
  <si>
    <t>e12</t>
  </si>
  <si>
    <t>e13</t>
  </si>
  <si>
    <t>e14</t>
  </si>
  <si>
    <t>f10</t>
  </si>
  <si>
    <t>f11</t>
  </si>
  <si>
    <t>f12</t>
  </si>
  <si>
    <t>f13</t>
  </si>
  <si>
    <t>f14</t>
  </si>
  <si>
    <t>STAGE 3</t>
  </si>
  <si>
    <t>Actual = 4</t>
  </si>
  <si>
    <t>Up to 4</t>
  </si>
  <si>
    <t>STAGE 2</t>
  </si>
  <si>
    <t>Actual = 3</t>
  </si>
  <si>
    <t>STAGE 1</t>
  </si>
  <si>
    <t>Actual = 2</t>
  </si>
  <si>
    <t>Up to 2</t>
  </si>
  <si>
    <t>FAST Ripple Carry adder eg: parrallel prefix architecture</t>
  </si>
  <si>
    <t>Fast Adder</t>
  </si>
  <si>
    <t>g12</t>
  </si>
  <si>
    <t>g13</t>
  </si>
  <si>
    <t>g14</t>
  </si>
  <si>
    <t>Actual = 7</t>
  </si>
  <si>
    <t>C65</t>
  </si>
  <si>
    <t>C57</t>
  </si>
  <si>
    <t>C64</t>
  </si>
  <si>
    <t>HA = 3</t>
  </si>
  <si>
    <t>FA = 2</t>
  </si>
  <si>
    <t>FA = 19</t>
  </si>
  <si>
    <t>FA = 15</t>
  </si>
  <si>
    <t>S66</t>
  </si>
  <si>
    <t>C66</t>
  </si>
  <si>
    <t>Up to 3</t>
  </si>
  <si>
    <t>LAST Carry</t>
  </si>
  <si>
    <t>Result 28 bit</t>
  </si>
  <si>
    <t>b15</t>
  </si>
  <si>
    <t>b16</t>
  </si>
  <si>
    <t>c15</t>
  </si>
  <si>
    <t>d15</t>
  </si>
  <si>
    <t>d16</t>
  </si>
  <si>
    <t>d17</t>
  </si>
  <si>
    <t>d18</t>
  </si>
  <si>
    <t>d19</t>
  </si>
  <si>
    <t>d20</t>
  </si>
  <si>
    <t>e15</t>
  </si>
  <si>
    <t>e16</t>
  </si>
  <si>
    <t>e17</t>
  </si>
  <si>
    <t>e18</t>
  </si>
  <si>
    <t>e19</t>
  </si>
  <si>
    <t>e20</t>
  </si>
  <si>
    <t>e21</t>
  </si>
  <si>
    <t>e22</t>
  </si>
  <si>
    <t>f15</t>
  </si>
  <si>
    <t>f16</t>
  </si>
  <si>
    <t>f17</t>
  </si>
  <si>
    <t>f18</t>
  </si>
  <si>
    <t>f19</t>
  </si>
  <si>
    <t>f20</t>
  </si>
  <si>
    <t>f21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</si>
  <si>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</si>
  <si>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</si>
  <si>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</si>
  <si>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</si>
  <si>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</si>
  <si>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</si>
  <si>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</si>
  <si>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</si>
  <si>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</si>
  <si>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</si>
  <si>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</si>
  <si>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</si>
  <si>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c16</t>
  </si>
  <si>
    <t>c17</t>
  </si>
  <si>
    <t>c18</t>
  </si>
  <si>
    <t>HA = 4</t>
  </si>
  <si>
    <t>FA = 18</t>
  </si>
  <si>
    <t>f22</t>
  </si>
  <si>
    <t>f23</t>
  </si>
  <si>
    <t>f24</t>
  </si>
  <si>
    <t>0 &lt;= a</t>
  </si>
  <si>
    <t>1 &lt;= b</t>
  </si>
  <si>
    <t>2 &lt;= c</t>
  </si>
  <si>
    <t>3 &lt;= d</t>
  </si>
  <si>
    <t>4 &lt;= e</t>
  </si>
  <si>
    <t>5 &lt;= f</t>
  </si>
  <si>
    <t>6 &lt;= g</t>
  </si>
  <si>
    <t>FULL adder, SUM</t>
  </si>
  <si>
    <t>FULL adder, CARRY</t>
  </si>
  <si>
    <t>Carry</t>
  </si>
  <si>
    <t>c18'</t>
  </si>
  <si>
    <t>d20'</t>
  </si>
  <si>
    <t>e22'</t>
  </si>
  <si>
    <t>f24'</t>
  </si>
  <si>
    <t>SS1</t>
  </si>
  <si>
    <t>SS2</t>
  </si>
  <si>
    <t>SS3</t>
  </si>
  <si>
    <t>SS1'</t>
  </si>
  <si>
    <t>SS2'</t>
  </si>
  <si>
    <t>SS3'</t>
  </si>
  <si>
    <t>SS4'</t>
  </si>
  <si>
    <t>SS5'</t>
  </si>
  <si>
    <t>SS0</t>
  </si>
  <si>
    <t>SS0'</t>
  </si>
  <si>
    <t>SS4</t>
  </si>
  <si>
    <t>SS5</t>
  </si>
  <si>
    <t>S67</t>
  </si>
  <si>
    <t>C67</t>
  </si>
  <si>
    <t>S68</t>
  </si>
  <si>
    <t>C68</t>
  </si>
  <si>
    <t>S69</t>
  </si>
  <si>
    <t>C69</t>
  </si>
  <si>
    <t>S70</t>
  </si>
  <si>
    <t>C70</t>
  </si>
  <si>
    <t>S71</t>
  </si>
  <si>
    <t>C71</t>
  </si>
  <si>
    <t>S72</t>
  </si>
  <si>
    <t>C72</t>
  </si>
  <si>
    <t>S73</t>
  </si>
  <si>
    <t>C73</t>
  </si>
  <si>
    <t>S74</t>
  </si>
  <si>
    <t>C74</t>
  </si>
  <si>
    <t>S75</t>
  </si>
  <si>
    <t>C75</t>
  </si>
  <si>
    <t>S76</t>
  </si>
  <si>
    <t>C76</t>
  </si>
  <si>
    <t>S77</t>
  </si>
  <si>
    <t>C77</t>
  </si>
  <si>
    <t>S78</t>
  </si>
  <si>
    <t>C78</t>
  </si>
  <si>
    <t>S79</t>
  </si>
  <si>
    <t>C79</t>
  </si>
  <si>
    <t>S80</t>
  </si>
  <si>
    <t>C80</t>
  </si>
  <si>
    <t>g26'</t>
  </si>
  <si>
    <t>SS6</t>
  </si>
  <si>
    <t>E6</t>
  </si>
  <si>
    <t>E5</t>
  </si>
  <si>
    <t>E4</t>
  </si>
  <si>
    <t>E3</t>
  </si>
  <si>
    <t>E2</t>
  </si>
  <si>
    <t>E1</t>
  </si>
  <si>
    <t>E0</t>
  </si>
  <si>
    <t>E0'</t>
  </si>
  <si>
    <t>S81</t>
  </si>
  <si>
    <t>C81</t>
  </si>
  <si>
    <t>S82</t>
  </si>
  <si>
    <t>C82</t>
  </si>
  <si>
    <t>S83</t>
  </si>
  <si>
    <t>C83</t>
  </si>
  <si>
    <t>S84</t>
  </si>
  <si>
    <t>C84</t>
  </si>
  <si>
    <t>S85</t>
  </si>
  <si>
    <t>S86</t>
  </si>
  <si>
    <t>C85</t>
  </si>
  <si>
    <t>C86</t>
  </si>
  <si>
    <t>S87</t>
  </si>
  <si>
    <t>S88</t>
  </si>
  <si>
    <t>C88</t>
  </si>
  <si>
    <t>C87</t>
  </si>
  <si>
    <t>S89</t>
  </si>
  <si>
    <t>C89</t>
  </si>
  <si>
    <t>S90</t>
  </si>
  <si>
    <t>C90</t>
  </si>
  <si>
    <t>S91</t>
  </si>
  <si>
    <t>C92</t>
  </si>
  <si>
    <t>S92</t>
  </si>
  <si>
    <t>C91</t>
  </si>
  <si>
    <t>x1</t>
  </si>
  <si>
    <t>a14'</t>
  </si>
  <si>
    <t>b15'</t>
  </si>
  <si>
    <t>b16'</t>
  </si>
  <si>
    <t>c17'</t>
  </si>
  <si>
    <t>d19'</t>
  </si>
  <si>
    <t>e21'</t>
  </si>
  <si>
    <t>f23'</t>
  </si>
  <si>
    <t>g25'</t>
  </si>
  <si>
    <t>x2</t>
  </si>
  <si>
    <t>x3</t>
  </si>
  <si>
    <t>x4</t>
  </si>
  <si>
    <t>x5</t>
  </si>
  <si>
    <t>x6</t>
  </si>
  <si>
    <t>x0</t>
  </si>
  <si>
    <t>x7</t>
  </si>
  <si>
    <t>x9</t>
  </si>
  <si>
    <t>x11</t>
  </si>
  <si>
    <t>x13</t>
  </si>
  <si>
    <t>Up to 8</t>
  </si>
  <si>
    <t>x-1</t>
  </si>
  <si>
    <t>x8</t>
  </si>
  <si>
    <t>x10</t>
  </si>
  <si>
    <t>x12</t>
  </si>
  <si>
    <t>Co_5</t>
  </si>
  <si>
    <t>Co_6</t>
  </si>
  <si>
    <t>Co_7</t>
  </si>
  <si>
    <t>Co_10</t>
  </si>
  <si>
    <t>Co_9</t>
  </si>
  <si>
    <t>Up to 5</t>
  </si>
  <si>
    <t>Actual = 5</t>
  </si>
  <si>
    <t>Co_17</t>
  </si>
  <si>
    <t>Co_18</t>
  </si>
  <si>
    <t>Co_19</t>
  </si>
  <si>
    <t>Co_20</t>
  </si>
  <si>
    <t>Co_21</t>
  </si>
  <si>
    <t>Co_22</t>
  </si>
  <si>
    <t>Co_23</t>
  </si>
  <si>
    <t>Co_24</t>
  </si>
  <si>
    <t>Co_25</t>
  </si>
  <si>
    <t>Co_26</t>
  </si>
  <si>
    <t>Co_27</t>
  </si>
  <si>
    <t>Co_28</t>
  </si>
  <si>
    <t>Co_29</t>
  </si>
  <si>
    <t>Version 3</t>
  </si>
  <si>
    <t>Version 2</t>
  </si>
  <si>
    <t>Version 1</t>
  </si>
  <si>
    <t>Co_32</t>
  </si>
  <si>
    <t>Version 3 4:2</t>
  </si>
  <si>
    <t>Version 3 5:3</t>
  </si>
  <si>
    <t>2 : 2</t>
  </si>
  <si>
    <t>3 : 2</t>
  </si>
  <si>
    <t>4 : 2</t>
  </si>
  <si>
    <t>5 : 3</t>
  </si>
  <si>
    <t xml:space="preserve"> </t>
  </si>
  <si>
    <t>3: 2</t>
  </si>
  <si>
    <t>3 : 2 , 2 : 2</t>
  </si>
  <si>
    <t>4 : 2 , 3 : 2</t>
  </si>
  <si>
    <t>3 : 2 , 3 : 2</t>
  </si>
  <si>
    <t>4 : 2 , 4 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</si>
</sst>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32"/>
      <color theme="1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70C0"/>
        <bgColor theme="0" tint="-0.14999847407452621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3"/>
        <bgColor theme="0" tint="-0.14999847407452621"/>
      </patternFill>
    </fill>
    <fill>
      <patternFill patternType="solid">
        <fgColor rgb="FF7030A0"/>
        <bgColor theme="0" tint="-0.14999847407452621"/>
      </patternFill>
    </fill>
    <fill>
      <patternFill patternType="solid">
        <fgColor rgb="FFC27062"/>
        <bgColor theme="0" tint="-0.14999847407452621"/>
      </patternFill>
    </fill>
    <fill>
      <patternFill patternType="solid">
        <fgColor rgb="FF66FF33"/>
        <bgColor theme="0" tint="-0.14999847407452621"/>
      </patternFill>
    </fill>
    <fill>
      <patternFill patternType="solid">
        <fgColor rgb="FF008080"/>
        <bgColor theme="0" tint="-0.14999847407452621"/>
      </patternFill>
    </fill>
    <fill>
      <patternFill patternType="solid">
        <fgColor rgb="FFFEB4B6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00B0F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270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66FF33"/>
        <bgColor indexed="64"/>
      </patternFill>
    </fill>
    <fill>
      <patternFill patternType="solid">
        <fgColor rgb="FFFEB4B6"/>
        <bgColor indexed="64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theme="8"/>
        <bgColor indexed="64"/>
      </patternFill>
    </fill>
    <fill>
      <patternFill patternType="solid">
        <fgColor rgb="FFFCF8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theme="0" tint="-0.34998626667073579"/>
      </patternFill>
    </fill>
    <fill>
      <patternFill patternType="solid">
        <fgColor theme="4"/>
        <bgColor theme="0" tint="-0.34998626667073579"/>
      </patternFill>
    </fill>
    <fill>
      <patternFill patternType="solid">
        <fgColor theme="7"/>
        <bgColor theme="0" tint="-0.34998626667073579"/>
      </patternFill>
    </fill>
    <fill>
      <patternFill patternType="solid">
        <fgColor theme="3"/>
        <bgColor theme="0" tint="-0.34998626667073579"/>
      </patternFill>
    </fill>
    <fill>
      <patternFill patternType="solid">
        <fgColor theme="4"/>
        <bgColor theme="0" tint="-0.14999847407452621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rgb="FF008080"/>
        <bgColor theme="0" tint="-0.34998626667073579"/>
      </patternFill>
    </fill>
    <fill>
      <patternFill patternType="solid">
        <fgColor rgb="FF0070C0"/>
        <bgColor theme="0" tint="-0.34998626667073579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 tint="-0.14999847407452621"/>
      </patternFill>
    </fill>
    <fill>
      <patternFill patternType="solid">
        <fgColor theme="8"/>
        <bgColor theme="0" tint="-0.34998626667073579"/>
      </patternFill>
    </fill>
    <fill>
      <patternFill patternType="solid">
        <fgColor theme="5"/>
        <bgColor theme="0" tint="-0.34998626667073579"/>
      </patternFill>
    </fill>
    <fill>
      <patternFill patternType="solid">
        <fgColor theme="4" tint="0.39997558519241921"/>
        <bgColor theme="0" tint="-0.34998626667073579"/>
      </patternFill>
    </fill>
    <fill>
      <patternFill patternType="solid">
        <fgColor theme="8"/>
        <bgColor theme="0" tint="-0.14999847407452621"/>
      </patternFill>
    </fill>
    <fill>
      <patternFill patternType="solid">
        <fgColor rgb="FF00B050"/>
        <bgColor theme="0" tint="-0.34998626667073579"/>
      </patternFill>
    </fill>
    <fill>
      <patternFill patternType="solid">
        <fgColor rgb="FFBAF8C7"/>
        <bgColor theme="0" tint="-0.34998626667073579"/>
      </patternFill>
    </fill>
    <fill>
      <patternFill patternType="solid">
        <fgColor rgb="FFBAF8C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0" tint="-0.14999847407452621"/>
      </patternFill>
    </fill>
    <fill>
      <patternFill patternType="solid">
        <fgColor theme="5" tint="-0.249977111117893"/>
        <bgColor theme="0" tint="-0.3499862666707357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3499862666707357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 tint="-0.34998626667073579"/>
      </patternFill>
    </fill>
    <fill>
      <patternFill patternType="solid">
        <fgColor rgb="FF92D050"/>
        <bgColor theme="0" tint="-0.34998626667073579"/>
      </patternFill>
    </fill>
    <fill>
      <patternFill patternType="solid">
        <fgColor rgb="FF7030A0"/>
        <bgColor theme="0" tint="-0.34998626667073579"/>
      </patternFill>
    </fill>
    <fill>
      <patternFill patternType="solid">
        <fgColor rgb="FF66FF33"/>
        <bgColor theme="0" tint="-0.3499862666707357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7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29" borderId="0" xfId="0" applyFont="1" applyFill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1" borderId="3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20" borderId="3" xfId="0" applyFont="1" applyFill="1" applyBorder="1" applyAlignment="1">
      <alignment horizontal="center" vertical="center"/>
    </xf>
    <xf numFmtId="0" fontId="0" fillId="27" borderId="3" xfId="0" applyFont="1" applyFill="1" applyBorder="1" applyAlignment="1">
      <alignment horizontal="center" vertical="center"/>
    </xf>
    <xf numFmtId="0" fontId="0" fillId="39" borderId="3" xfId="0" applyFont="1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3" xfId="0" applyFont="1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3" xfId="0" applyFont="1" applyFill="1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3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3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44" borderId="3" xfId="0" applyFont="1" applyFill="1" applyBorder="1" applyAlignment="1">
      <alignment horizontal="center" vertical="center"/>
    </xf>
    <xf numFmtId="0" fontId="0" fillId="45" borderId="3" xfId="0" applyFont="1" applyFill="1" applyBorder="1" applyAlignment="1">
      <alignment horizontal="center" vertical="center"/>
    </xf>
    <xf numFmtId="0" fontId="0" fillId="46" borderId="3" xfId="0" applyFont="1" applyFill="1" applyBorder="1" applyAlignment="1">
      <alignment horizontal="center" vertical="center"/>
    </xf>
    <xf numFmtId="0" fontId="0" fillId="47" borderId="3" xfId="0" applyFont="1" applyFill="1" applyBorder="1" applyAlignment="1">
      <alignment horizontal="center" vertical="center"/>
    </xf>
    <xf numFmtId="0" fontId="0" fillId="48" borderId="3" xfId="0" applyFont="1" applyFill="1" applyBorder="1" applyAlignment="1">
      <alignment horizontal="center" vertical="center"/>
    </xf>
    <xf numFmtId="0" fontId="0" fillId="49" borderId="3" xfId="0" applyFont="1" applyFill="1" applyBorder="1" applyAlignment="1">
      <alignment horizontal="center" vertical="center"/>
    </xf>
    <xf numFmtId="0" fontId="0" fillId="50" borderId="3" xfId="0" applyFont="1" applyFill="1" applyBorder="1" applyAlignment="1">
      <alignment horizontal="center" vertical="center"/>
    </xf>
    <xf numFmtId="0" fontId="0" fillId="51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52" borderId="3" xfId="0" applyFont="1" applyFill="1" applyBorder="1" applyAlignment="1">
      <alignment horizontal="center" vertical="center"/>
    </xf>
    <xf numFmtId="0" fontId="1" fillId="52" borderId="3" xfId="0" applyFont="1" applyFill="1" applyBorder="1" applyAlignment="1">
      <alignment horizontal="center" vertical="center"/>
    </xf>
    <xf numFmtId="0" fontId="0" fillId="42" borderId="0" xfId="0" applyFont="1" applyFill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1" fillId="51" borderId="3" xfId="0" applyFont="1" applyFill="1" applyBorder="1" applyAlignment="1">
      <alignment horizontal="center" vertical="center"/>
    </xf>
    <xf numFmtId="0" fontId="0" fillId="35" borderId="0" xfId="0" applyFill="1"/>
    <xf numFmtId="0" fontId="0" fillId="53" borderId="3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3" xfId="0" applyFont="1" applyFill="1" applyBorder="1" applyAlignment="1">
      <alignment horizontal="center" vertical="center"/>
    </xf>
    <xf numFmtId="0" fontId="0" fillId="56" borderId="3" xfId="0" applyFont="1" applyFill="1" applyBorder="1" applyAlignment="1">
      <alignment horizontal="center" vertical="center"/>
    </xf>
    <xf numFmtId="0" fontId="0" fillId="57" borderId="3" xfId="0" applyFont="1" applyFill="1" applyBorder="1" applyAlignment="1">
      <alignment horizontal="center" vertical="center"/>
    </xf>
    <xf numFmtId="0" fontId="0" fillId="58" borderId="3" xfId="0" applyFont="1" applyFill="1" applyBorder="1" applyAlignment="1">
      <alignment horizontal="center" vertical="center"/>
    </xf>
    <xf numFmtId="0" fontId="0" fillId="19" borderId="3" xfId="0" applyFont="1" applyFill="1" applyBorder="1" applyAlignment="1">
      <alignment horizontal="center" vertical="center"/>
    </xf>
    <xf numFmtId="0" fontId="0" fillId="59" borderId="3" xfId="0" applyFont="1" applyFill="1" applyBorder="1" applyAlignment="1">
      <alignment horizontal="center" vertical="center"/>
    </xf>
    <xf numFmtId="0" fontId="0" fillId="61" borderId="3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3" xfId="0" applyFont="1" applyFill="1" applyBorder="1" applyAlignment="1">
      <alignment horizontal="center" vertical="center"/>
    </xf>
    <xf numFmtId="0" fontId="0" fillId="65" borderId="3" xfId="0" applyFont="1" applyFill="1" applyBorder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3" xfId="0" applyFont="1" applyFill="1" applyBorder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17" borderId="3" xfId="0" applyFont="1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0" fillId="60" borderId="3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0" fillId="31" borderId="3" xfId="0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1" borderId="3" xfId="0" applyNumberFormat="1" applyFont="1" applyFill="1" applyBorder="1" applyAlignment="1">
      <alignment horizontal="center" vertical="center"/>
    </xf>
    <xf numFmtId="0" fontId="0" fillId="63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3" xfId="0" applyFont="1" applyFill="1" applyBorder="1" applyAlignment="1">
      <alignment horizontal="center" vertical="center"/>
    </xf>
    <xf numFmtId="0" fontId="0" fillId="71" borderId="3" xfId="0" applyFont="1" applyFill="1" applyBorder="1" applyAlignment="1">
      <alignment horizontal="center" vertical="center"/>
    </xf>
    <xf numFmtId="0" fontId="0" fillId="72" borderId="3" xfId="0" applyFont="1" applyFill="1" applyBorder="1" applyAlignment="1">
      <alignment horizontal="center" vertical="center"/>
    </xf>
    <xf numFmtId="0" fontId="0" fillId="73" borderId="3" xfId="0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 vertical="center"/>
    </xf>
    <xf numFmtId="0" fontId="1" fillId="7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6" borderId="3" xfId="0" applyFont="1" applyFill="1" applyBorder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4" borderId="3" xfId="0" applyFont="1" applyFill="1" applyBorder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5" borderId="3" xfId="0" applyFont="1" applyFill="1" applyBorder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6" borderId="3" xfId="0" applyFont="1" applyFill="1" applyBorder="1" applyAlignment="1">
      <alignment horizontal="center" vertical="center"/>
    </xf>
    <xf numFmtId="0" fontId="0" fillId="54" borderId="3" xfId="0" applyFont="1" applyFill="1" applyBorder="1" applyAlignment="1">
      <alignment horizontal="center" vertical="center"/>
    </xf>
    <xf numFmtId="0" fontId="0" fillId="32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38" borderId="3" xfId="0" applyFont="1" applyFill="1" applyBorder="1" applyAlignment="1">
      <alignment horizontal="center" vertical="center"/>
    </xf>
    <xf numFmtId="49" fontId="0" fillId="34" borderId="0" xfId="0" applyNumberFormat="1" applyFill="1"/>
    <xf numFmtId="0" fontId="0" fillId="3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31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0" borderId="0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2" fillId="27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456"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006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6600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F846"/>
      <color rgb="FFC27062"/>
      <color rgb="FFFEB4B6"/>
      <color rgb="FF660066"/>
      <color rgb="FF66FF33"/>
      <color rgb="FFBAF8C7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0</xdr:colOff>
      <xdr:row>18</xdr:row>
      <xdr:rowOff>0</xdr:rowOff>
    </xdr:from>
    <xdr:to>
      <xdr:col>94</xdr:col>
      <xdr:colOff>0</xdr:colOff>
      <xdr:row>20</xdr:row>
      <xdr:rowOff>171027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22A85CC9-DA59-4F20-B6A7-F44BBF561622}"/>
            </a:ext>
          </a:extLst>
        </xdr:cNvPr>
        <xdr:cNvSpPr/>
      </xdr:nvSpPr>
      <xdr:spPr>
        <a:xfrm>
          <a:off x="9927945600" y="3352800"/>
          <a:ext cx="609600" cy="543560"/>
        </a:xfrm>
        <a:prstGeom prst="rect">
          <a:avLst/>
        </a:prstGeom>
        <a:noFill/>
        <a:ln w="38100">
          <a:solidFill>
            <a:schemeClr val="accent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92</xdr:col>
      <xdr:colOff>601133</xdr:colOff>
      <xdr:row>20</xdr:row>
      <xdr:rowOff>177800</xdr:rowOff>
    </xdr:from>
    <xdr:to>
      <xdr:col>93</xdr:col>
      <xdr:colOff>601133</xdr:colOff>
      <xdr:row>23</xdr:row>
      <xdr:rowOff>162560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C8D8E8FA-ABF4-42E8-8D99-A5EBC6922972}"/>
            </a:ext>
          </a:extLst>
        </xdr:cNvPr>
        <xdr:cNvSpPr/>
      </xdr:nvSpPr>
      <xdr:spPr>
        <a:xfrm>
          <a:off x="9927954067" y="3903133"/>
          <a:ext cx="609600" cy="543560"/>
        </a:xfrm>
        <a:prstGeom prst="rect">
          <a:avLst/>
        </a:prstGeom>
        <a:noFill/>
        <a:ln w="38100">
          <a:solidFill>
            <a:schemeClr val="accent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92</xdr:col>
      <xdr:colOff>567267</xdr:colOff>
      <xdr:row>23</xdr:row>
      <xdr:rowOff>177800</xdr:rowOff>
    </xdr:from>
    <xdr:to>
      <xdr:col>93</xdr:col>
      <xdr:colOff>567267</xdr:colOff>
      <xdr:row>26</xdr:row>
      <xdr:rowOff>162560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28B3B03-A33B-4D36-A5CD-4C401D09AC2F}"/>
            </a:ext>
          </a:extLst>
        </xdr:cNvPr>
        <xdr:cNvSpPr/>
      </xdr:nvSpPr>
      <xdr:spPr>
        <a:xfrm>
          <a:off x="9927987933" y="4461933"/>
          <a:ext cx="609600" cy="543560"/>
        </a:xfrm>
        <a:prstGeom prst="rect">
          <a:avLst/>
        </a:prstGeom>
        <a:noFill/>
        <a:ln w="38100">
          <a:solidFill>
            <a:schemeClr val="accent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92</xdr:col>
      <xdr:colOff>567267</xdr:colOff>
      <xdr:row>27</xdr:row>
      <xdr:rowOff>16933</xdr:rowOff>
    </xdr:from>
    <xdr:to>
      <xdr:col>93</xdr:col>
      <xdr:colOff>567267</xdr:colOff>
      <xdr:row>30</xdr:row>
      <xdr:rowOff>1693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A68FCBAC-C690-4637-BDAF-E44C9EDF918C}"/>
            </a:ext>
          </a:extLst>
        </xdr:cNvPr>
        <xdr:cNvSpPr/>
      </xdr:nvSpPr>
      <xdr:spPr>
        <a:xfrm>
          <a:off x="9927987933" y="5046133"/>
          <a:ext cx="609600" cy="543560"/>
        </a:xfrm>
        <a:prstGeom prst="rect">
          <a:avLst/>
        </a:prstGeom>
        <a:noFill/>
        <a:ln w="38100">
          <a:solidFill>
            <a:schemeClr val="accent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94</xdr:col>
      <xdr:colOff>0</xdr:colOff>
      <xdr:row>18</xdr:row>
      <xdr:rowOff>0</xdr:rowOff>
    </xdr:from>
    <xdr:to>
      <xdr:col>95</xdr:col>
      <xdr:colOff>0</xdr:colOff>
      <xdr:row>20</xdr:row>
      <xdr:rowOff>171027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71248C78-3515-40C6-9A89-8128D0FA2ADB}"/>
            </a:ext>
          </a:extLst>
        </xdr:cNvPr>
        <xdr:cNvSpPr/>
      </xdr:nvSpPr>
      <xdr:spPr>
        <a:xfrm>
          <a:off x="9927336000" y="3352800"/>
          <a:ext cx="609600" cy="54356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94</xdr:col>
      <xdr:colOff>0</xdr:colOff>
      <xdr:row>21</xdr:row>
      <xdr:rowOff>16933</xdr:rowOff>
    </xdr:from>
    <xdr:to>
      <xdr:col>95</xdr:col>
      <xdr:colOff>0</xdr:colOff>
      <xdr:row>24</xdr:row>
      <xdr:rowOff>1693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EE64A962-3287-4400-8AC9-1B32AA641EB7}"/>
            </a:ext>
          </a:extLst>
        </xdr:cNvPr>
        <xdr:cNvSpPr/>
      </xdr:nvSpPr>
      <xdr:spPr>
        <a:xfrm>
          <a:off x="9927336000" y="3928533"/>
          <a:ext cx="609600" cy="54356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93</xdr:col>
      <xdr:colOff>601133</xdr:colOff>
      <xdr:row>24</xdr:row>
      <xdr:rowOff>25400</xdr:rowOff>
    </xdr:from>
    <xdr:to>
      <xdr:col>94</xdr:col>
      <xdr:colOff>601133</xdr:colOff>
      <xdr:row>27</xdr:row>
      <xdr:rowOff>10160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48FB3E17-3A8C-4619-8DF1-FC27D0644557}"/>
            </a:ext>
          </a:extLst>
        </xdr:cNvPr>
        <xdr:cNvSpPr/>
      </xdr:nvSpPr>
      <xdr:spPr>
        <a:xfrm>
          <a:off x="9927344467" y="4495800"/>
          <a:ext cx="609600" cy="54356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93</xdr:col>
      <xdr:colOff>601133</xdr:colOff>
      <xdr:row>27</xdr:row>
      <xdr:rowOff>16933</xdr:rowOff>
    </xdr:from>
    <xdr:to>
      <xdr:col>94</xdr:col>
      <xdr:colOff>601133</xdr:colOff>
      <xdr:row>30</xdr:row>
      <xdr:rowOff>1693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743F2961-5BF1-42AC-9FB3-88780E2DEEB4}"/>
            </a:ext>
          </a:extLst>
        </xdr:cNvPr>
        <xdr:cNvSpPr/>
      </xdr:nvSpPr>
      <xdr:spPr>
        <a:xfrm>
          <a:off x="9927344467" y="4954693"/>
          <a:ext cx="609600" cy="533400"/>
        </a:xfrm>
        <a:prstGeom prst="rect">
          <a:avLst/>
        </a:prstGeom>
        <a:noFill/>
        <a:ln w="38100">
          <a:solidFill>
            <a:schemeClr val="accent2">
              <a:lumMod val="75000"/>
              <a:alpha val="1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94</xdr:col>
      <xdr:colOff>601980</xdr:colOff>
      <xdr:row>18</xdr:row>
      <xdr:rowOff>7620</xdr:rowOff>
    </xdr:from>
    <xdr:to>
      <xdr:col>95</xdr:col>
      <xdr:colOff>601980</xdr:colOff>
      <xdr:row>20</xdr:row>
      <xdr:rowOff>178647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F582A451-F03A-4240-A863-423C538335F0}"/>
            </a:ext>
          </a:extLst>
        </xdr:cNvPr>
        <xdr:cNvSpPr/>
      </xdr:nvSpPr>
      <xdr:spPr>
        <a:xfrm>
          <a:off x="9926734020" y="329946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94</xdr:col>
      <xdr:colOff>601980</xdr:colOff>
      <xdr:row>21</xdr:row>
      <xdr:rowOff>7620</xdr:rowOff>
    </xdr:from>
    <xdr:to>
      <xdr:col>95</xdr:col>
      <xdr:colOff>601980</xdr:colOff>
      <xdr:row>23</xdr:row>
      <xdr:rowOff>178647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36851917-6AD4-4A3D-9C8E-D8DCFDCC6619}"/>
            </a:ext>
          </a:extLst>
        </xdr:cNvPr>
        <xdr:cNvSpPr/>
      </xdr:nvSpPr>
      <xdr:spPr>
        <a:xfrm>
          <a:off x="9926734020" y="384810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94</xdr:col>
      <xdr:colOff>601980</xdr:colOff>
      <xdr:row>24</xdr:row>
      <xdr:rowOff>0</xdr:rowOff>
    </xdr:from>
    <xdr:to>
      <xdr:col>95</xdr:col>
      <xdr:colOff>601980</xdr:colOff>
      <xdr:row>26</xdr:row>
      <xdr:rowOff>171027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43E8BA32-0AFA-4AD1-917C-3CBC02710E54}"/>
            </a:ext>
          </a:extLst>
        </xdr:cNvPr>
        <xdr:cNvSpPr/>
      </xdr:nvSpPr>
      <xdr:spPr>
        <a:xfrm>
          <a:off x="9926734020" y="438912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95</xdr:col>
      <xdr:colOff>0</xdr:colOff>
      <xdr:row>26</xdr:row>
      <xdr:rowOff>175260</xdr:rowOff>
    </xdr:from>
    <xdr:to>
      <xdr:col>96</xdr:col>
      <xdr:colOff>0</xdr:colOff>
      <xdr:row>29</xdr:row>
      <xdr:rowOff>163407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DD7C48F7-B6B8-4D15-9EF0-917AB62441DB}"/>
            </a:ext>
          </a:extLst>
        </xdr:cNvPr>
        <xdr:cNvSpPr/>
      </xdr:nvSpPr>
      <xdr:spPr>
        <a:xfrm>
          <a:off x="9926726400" y="493014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95</xdr:col>
      <xdr:colOff>601980</xdr:colOff>
      <xdr:row>17</xdr:row>
      <xdr:rowOff>175260</xdr:rowOff>
    </xdr:from>
    <xdr:to>
      <xdr:col>96</xdr:col>
      <xdr:colOff>601980</xdr:colOff>
      <xdr:row>20</xdr:row>
      <xdr:rowOff>163407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43046A34-0573-4812-9284-8916A376D3F2}"/>
            </a:ext>
          </a:extLst>
        </xdr:cNvPr>
        <xdr:cNvSpPr/>
      </xdr:nvSpPr>
      <xdr:spPr>
        <a:xfrm>
          <a:off x="9926124420" y="3284220"/>
          <a:ext cx="609600" cy="5367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95</xdr:col>
      <xdr:colOff>601980</xdr:colOff>
      <xdr:row>20</xdr:row>
      <xdr:rowOff>175260</xdr:rowOff>
    </xdr:from>
    <xdr:to>
      <xdr:col>96</xdr:col>
      <xdr:colOff>601980</xdr:colOff>
      <xdr:row>23</xdr:row>
      <xdr:rowOff>163407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BEE0E732-C4EC-4665-91C4-22AA2F8FD799}"/>
            </a:ext>
          </a:extLst>
        </xdr:cNvPr>
        <xdr:cNvSpPr/>
      </xdr:nvSpPr>
      <xdr:spPr>
        <a:xfrm>
          <a:off x="9926124420" y="3832860"/>
          <a:ext cx="609600" cy="5367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95</xdr:col>
      <xdr:colOff>601980</xdr:colOff>
      <xdr:row>24</xdr:row>
      <xdr:rowOff>0</xdr:rowOff>
    </xdr:from>
    <xdr:to>
      <xdr:col>96</xdr:col>
      <xdr:colOff>601980</xdr:colOff>
      <xdr:row>26</xdr:row>
      <xdr:rowOff>171027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1498285-7CE7-44A6-A31B-14B9BBCFB67A}"/>
            </a:ext>
          </a:extLst>
        </xdr:cNvPr>
        <xdr:cNvSpPr/>
      </xdr:nvSpPr>
      <xdr:spPr>
        <a:xfrm>
          <a:off x="9926124420" y="4389120"/>
          <a:ext cx="609600" cy="5367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95</xdr:col>
      <xdr:colOff>601980</xdr:colOff>
      <xdr:row>27</xdr:row>
      <xdr:rowOff>22860</xdr:rowOff>
    </xdr:from>
    <xdr:to>
      <xdr:col>96</xdr:col>
      <xdr:colOff>601980</xdr:colOff>
      <xdr:row>30</xdr:row>
      <xdr:rowOff>11007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5B33C34C-7B75-462B-B1CC-07DFF68204B4}"/>
            </a:ext>
          </a:extLst>
        </xdr:cNvPr>
        <xdr:cNvSpPr/>
      </xdr:nvSpPr>
      <xdr:spPr>
        <a:xfrm>
          <a:off x="9926124420" y="4960620"/>
          <a:ext cx="609600" cy="5367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96</xdr:col>
      <xdr:colOff>594360</xdr:colOff>
      <xdr:row>18</xdr:row>
      <xdr:rowOff>7620</xdr:rowOff>
    </xdr:from>
    <xdr:to>
      <xdr:col>97</xdr:col>
      <xdr:colOff>594360</xdr:colOff>
      <xdr:row>20</xdr:row>
      <xdr:rowOff>178647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2073C186-3D36-4045-83D6-FA65C58ED0F5}"/>
            </a:ext>
          </a:extLst>
        </xdr:cNvPr>
        <xdr:cNvSpPr/>
      </xdr:nvSpPr>
      <xdr:spPr>
        <a:xfrm>
          <a:off x="9925522440" y="3299460"/>
          <a:ext cx="609600" cy="536787"/>
        </a:xfrm>
        <a:prstGeom prst="rect">
          <a:avLst/>
        </a:prstGeom>
        <a:noFill/>
        <a:ln w="38100">
          <a:solidFill>
            <a:schemeClr val="accent5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96</xdr:col>
      <xdr:colOff>594360</xdr:colOff>
      <xdr:row>21</xdr:row>
      <xdr:rowOff>0</xdr:rowOff>
    </xdr:from>
    <xdr:to>
      <xdr:col>97</xdr:col>
      <xdr:colOff>594360</xdr:colOff>
      <xdr:row>23</xdr:row>
      <xdr:rowOff>171027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617B0C40-D628-496D-A76E-3FE6116CAD1F}"/>
            </a:ext>
          </a:extLst>
        </xdr:cNvPr>
        <xdr:cNvSpPr/>
      </xdr:nvSpPr>
      <xdr:spPr>
        <a:xfrm>
          <a:off x="9925522440" y="3840480"/>
          <a:ext cx="609600" cy="536787"/>
        </a:xfrm>
        <a:prstGeom prst="rect">
          <a:avLst/>
        </a:prstGeom>
        <a:noFill/>
        <a:ln w="38100">
          <a:solidFill>
            <a:schemeClr val="accent5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96</xdr:col>
      <xdr:colOff>601980</xdr:colOff>
      <xdr:row>24</xdr:row>
      <xdr:rowOff>7620</xdr:rowOff>
    </xdr:from>
    <xdr:to>
      <xdr:col>97</xdr:col>
      <xdr:colOff>601980</xdr:colOff>
      <xdr:row>26</xdr:row>
      <xdr:rowOff>178647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EE78D3D-E7D0-4155-869A-29FB3ED9302C}"/>
            </a:ext>
          </a:extLst>
        </xdr:cNvPr>
        <xdr:cNvSpPr/>
      </xdr:nvSpPr>
      <xdr:spPr>
        <a:xfrm>
          <a:off x="9925514820" y="4396740"/>
          <a:ext cx="609600" cy="536787"/>
        </a:xfrm>
        <a:prstGeom prst="rect">
          <a:avLst/>
        </a:prstGeom>
        <a:noFill/>
        <a:ln w="38100">
          <a:solidFill>
            <a:schemeClr val="accent5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96</xdr:col>
      <xdr:colOff>601980</xdr:colOff>
      <xdr:row>27</xdr:row>
      <xdr:rowOff>15240</xdr:rowOff>
    </xdr:from>
    <xdr:to>
      <xdr:col>97</xdr:col>
      <xdr:colOff>601980</xdr:colOff>
      <xdr:row>30</xdr:row>
      <xdr:rowOff>3387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73B892CC-4D78-42F2-8BE5-E5705830EF74}"/>
            </a:ext>
          </a:extLst>
        </xdr:cNvPr>
        <xdr:cNvSpPr/>
      </xdr:nvSpPr>
      <xdr:spPr>
        <a:xfrm>
          <a:off x="9925514820" y="4953000"/>
          <a:ext cx="609600" cy="536787"/>
        </a:xfrm>
        <a:prstGeom prst="rect">
          <a:avLst/>
        </a:prstGeom>
        <a:noFill/>
        <a:ln w="38100">
          <a:solidFill>
            <a:schemeClr val="accent5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98</xdr:col>
      <xdr:colOff>0</xdr:colOff>
      <xdr:row>18</xdr:row>
      <xdr:rowOff>15240</xdr:rowOff>
    </xdr:from>
    <xdr:to>
      <xdr:col>99</xdr:col>
      <xdr:colOff>0</xdr:colOff>
      <xdr:row>21</xdr:row>
      <xdr:rowOff>3387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4BCFBA0F-0111-4E70-A84F-A388490AF0BC}"/>
            </a:ext>
          </a:extLst>
        </xdr:cNvPr>
        <xdr:cNvSpPr/>
      </xdr:nvSpPr>
      <xdr:spPr>
        <a:xfrm>
          <a:off x="9924897600" y="3307080"/>
          <a:ext cx="609600" cy="536787"/>
        </a:xfrm>
        <a:prstGeom prst="rect">
          <a:avLst/>
        </a:prstGeom>
        <a:noFill/>
        <a:ln w="38100">
          <a:solidFill>
            <a:schemeClr val="accent2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98</xdr:col>
      <xdr:colOff>0</xdr:colOff>
      <xdr:row>21</xdr:row>
      <xdr:rowOff>15240</xdr:rowOff>
    </xdr:from>
    <xdr:to>
      <xdr:col>99</xdr:col>
      <xdr:colOff>0</xdr:colOff>
      <xdr:row>24</xdr:row>
      <xdr:rowOff>3387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686C78EB-ACB9-4676-A86C-877A0A938E2D}"/>
            </a:ext>
          </a:extLst>
        </xdr:cNvPr>
        <xdr:cNvSpPr/>
      </xdr:nvSpPr>
      <xdr:spPr>
        <a:xfrm>
          <a:off x="9924897600" y="3855720"/>
          <a:ext cx="609600" cy="536787"/>
        </a:xfrm>
        <a:prstGeom prst="rect">
          <a:avLst/>
        </a:prstGeom>
        <a:noFill/>
        <a:ln w="38100">
          <a:solidFill>
            <a:schemeClr val="accent2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97</xdr:col>
      <xdr:colOff>594360</xdr:colOff>
      <xdr:row>24</xdr:row>
      <xdr:rowOff>22860</xdr:rowOff>
    </xdr:from>
    <xdr:to>
      <xdr:col>98</xdr:col>
      <xdr:colOff>594360</xdr:colOff>
      <xdr:row>27</xdr:row>
      <xdr:rowOff>11007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DE2D7A4C-D9C2-4BAA-A986-2E53BCC082C4}"/>
            </a:ext>
          </a:extLst>
        </xdr:cNvPr>
        <xdr:cNvSpPr/>
      </xdr:nvSpPr>
      <xdr:spPr>
        <a:xfrm>
          <a:off x="9924912840" y="4411980"/>
          <a:ext cx="609600" cy="536787"/>
        </a:xfrm>
        <a:prstGeom prst="rect">
          <a:avLst/>
        </a:prstGeom>
        <a:noFill/>
        <a:ln w="38100">
          <a:solidFill>
            <a:schemeClr val="accent2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97</xdr:col>
      <xdr:colOff>594360</xdr:colOff>
      <xdr:row>27</xdr:row>
      <xdr:rowOff>15240</xdr:rowOff>
    </xdr:from>
    <xdr:to>
      <xdr:col>98</xdr:col>
      <xdr:colOff>594360</xdr:colOff>
      <xdr:row>30</xdr:row>
      <xdr:rowOff>3387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FCA3059F-EECF-4515-9F00-B4220E65D049}"/>
            </a:ext>
          </a:extLst>
        </xdr:cNvPr>
        <xdr:cNvSpPr/>
      </xdr:nvSpPr>
      <xdr:spPr>
        <a:xfrm>
          <a:off x="9924912840" y="4953000"/>
          <a:ext cx="609600" cy="536787"/>
        </a:xfrm>
        <a:prstGeom prst="rect">
          <a:avLst/>
        </a:prstGeom>
        <a:noFill/>
        <a:ln w="38100">
          <a:solidFill>
            <a:schemeClr val="accent2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98</xdr:col>
      <xdr:colOff>601980</xdr:colOff>
      <xdr:row>18</xdr:row>
      <xdr:rowOff>15240</xdr:rowOff>
    </xdr:from>
    <xdr:to>
      <xdr:col>99</xdr:col>
      <xdr:colOff>601980</xdr:colOff>
      <xdr:row>21</xdr:row>
      <xdr:rowOff>3387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3F4FED98-0807-43FD-89BE-9DD855183E88}"/>
            </a:ext>
          </a:extLst>
        </xdr:cNvPr>
        <xdr:cNvSpPr/>
      </xdr:nvSpPr>
      <xdr:spPr>
        <a:xfrm>
          <a:off x="9924295620" y="3307080"/>
          <a:ext cx="609600" cy="53678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99</xdr:col>
      <xdr:colOff>0</xdr:colOff>
      <xdr:row>21</xdr:row>
      <xdr:rowOff>15240</xdr:rowOff>
    </xdr:from>
    <xdr:to>
      <xdr:col>100</xdr:col>
      <xdr:colOff>0</xdr:colOff>
      <xdr:row>24</xdr:row>
      <xdr:rowOff>3387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963D2585-0830-461C-816D-4CC008760AAE}"/>
            </a:ext>
          </a:extLst>
        </xdr:cNvPr>
        <xdr:cNvSpPr/>
      </xdr:nvSpPr>
      <xdr:spPr>
        <a:xfrm>
          <a:off x="9924288000" y="3855720"/>
          <a:ext cx="609600" cy="53678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98</xdr:col>
      <xdr:colOff>594360</xdr:colOff>
      <xdr:row>24</xdr:row>
      <xdr:rowOff>22860</xdr:rowOff>
    </xdr:from>
    <xdr:to>
      <xdr:col>99</xdr:col>
      <xdr:colOff>594360</xdr:colOff>
      <xdr:row>27</xdr:row>
      <xdr:rowOff>11007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B43E7AB-84B0-4938-AA40-B506DE69897F}"/>
            </a:ext>
          </a:extLst>
        </xdr:cNvPr>
        <xdr:cNvSpPr/>
      </xdr:nvSpPr>
      <xdr:spPr>
        <a:xfrm>
          <a:off x="9924303240" y="4411980"/>
          <a:ext cx="609600" cy="53678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98</xdr:col>
      <xdr:colOff>586740</xdr:colOff>
      <xdr:row>27</xdr:row>
      <xdr:rowOff>22860</xdr:rowOff>
    </xdr:from>
    <xdr:to>
      <xdr:col>99</xdr:col>
      <xdr:colOff>586740</xdr:colOff>
      <xdr:row>30</xdr:row>
      <xdr:rowOff>11007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31CB50-1EA9-43F0-B13E-EAEA08D4DFAC}"/>
            </a:ext>
          </a:extLst>
        </xdr:cNvPr>
        <xdr:cNvSpPr/>
      </xdr:nvSpPr>
      <xdr:spPr>
        <a:xfrm>
          <a:off x="9924310860" y="4960620"/>
          <a:ext cx="609600" cy="53678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99</xdr:col>
      <xdr:colOff>594360</xdr:colOff>
      <xdr:row>18</xdr:row>
      <xdr:rowOff>15240</xdr:rowOff>
    </xdr:from>
    <xdr:to>
      <xdr:col>100</xdr:col>
      <xdr:colOff>594360</xdr:colOff>
      <xdr:row>21</xdr:row>
      <xdr:rowOff>3387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FEBA1FBC-9B98-44D5-BE72-903727E90CEF}"/>
            </a:ext>
          </a:extLst>
        </xdr:cNvPr>
        <xdr:cNvSpPr/>
      </xdr:nvSpPr>
      <xdr:spPr>
        <a:xfrm>
          <a:off x="9923693640" y="3307080"/>
          <a:ext cx="609600" cy="536787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99</xdr:col>
      <xdr:colOff>601980</xdr:colOff>
      <xdr:row>21</xdr:row>
      <xdr:rowOff>7620</xdr:rowOff>
    </xdr:from>
    <xdr:to>
      <xdr:col>100</xdr:col>
      <xdr:colOff>601980</xdr:colOff>
      <xdr:row>23</xdr:row>
      <xdr:rowOff>178647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728EA6D4-D41C-41B2-AB20-A6917CE56F46}"/>
            </a:ext>
          </a:extLst>
        </xdr:cNvPr>
        <xdr:cNvSpPr/>
      </xdr:nvSpPr>
      <xdr:spPr>
        <a:xfrm>
          <a:off x="9923686020" y="3848100"/>
          <a:ext cx="609600" cy="536787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99</xdr:col>
      <xdr:colOff>601980</xdr:colOff>
      <xdr:row>24</xdr:row>
      <xdr:rowOff>15240</xdr:rowOff>
    </xdr:from>
    <xdr:to>
      <xdr:col>100</xdr:col>
      <xdr:colOff>601980</xdr:colOff>
      <xdr:row>27</xdr:row>
      <xdr:rowOff>3387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CDD8110-0AFA-478E-8C46-BC323667E401}"/>
            </a:ext>
          </a:extLst>
        </xdr:cNvPr>
        <xdr:cNvSpPr/>
      </xdr:nvSpPr>
      <xdr:spPr>
        <a:xfrm>
          <a:off x="9923686020" y="4404360"/>
          <a:ext cx="609600" cy="536787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99</xdr:col>
      <xdr:colOff>594360</xdr:colOff>
      <xdr:row>27</xdr:row>
      <xdr:rowOff>22860</xdr:rowOff>
    </xdr:from>
    <xdr:to>
      <xdr:col>100</xdr:col>
      <xdr:colOff>594360</xdr:colOff>
      <xdr:row>29</xdr:row>
      <xdr:rowOff>26247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C53E9DE-67B3-48F2-8873-E64F9984A4D2}"/>
            </a:ext>
          </a:extLst>
        </xdr:cNvPr>
        <xdr:cNvSpPr/>
      </xdr:nvSpPr>
      <xdr:spPr>
        <a:xfrm>
          <a:off x="9923693640" y="4960620"/>
          <a:ext cx="609600" cy="369147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101</xdr:col>
      <xdr:colOff>0</xdr:colOff>
      <xdr:row>18</xdr:row>
      <xdr:rowOff>7620</xdr:rowOff>
    </xdr:from>
    <xdr:to>
      <xdr:col>102</xdr:col>
      <xdr:colOff>0</xdr:colOff>
      <xdr:row>20</xdr:row>
      <xdr:rowOff>178647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6ED1BAF-CBDF-4E04-A237-6A9BC0904250}"/>
            </a:ext>
          </a:extLst>
        </xdr:cNvPr>
        <xdr:cNvSpPr/>
      </xdr:nvSpPr>
      <xdr:spPr>
        <a:xfrm>
          <a:off x="9923068800" y="329946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101</xdr:col>
      <xdr:colOff>0</xdr:colOff>
      <xdr:row>21</xdr:row>
      <xdr:rowOff>0</xdr:rowOff>
    </xdr:from>
    <xdr:to>
      <xdr:col>102</xdr:col>
      <xdr:colOff>0</xdr:colOff>
      <xdr:row>23</xdr:row>
      <xdr:rowOff>171027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C5AF6B42-0ADB-4E4F-A056-2136E78F2902}"/>
            </a:ext>
          </a:extLst>
        </xdr:cNvPr>
        <xdr:cNvSpPr/>
      </xdr:nvSpPr>
      <xdr:spPr>
        <a:xfrm>
          <a:off x="9923068800" y="3840480"/>
          <a:ext cx="609600" cy="53678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100</xdr:col>
      <xdr:colOff>594360</xdr:colOff>
      <xdr:row>24</xdr:row>
      <xdr:rowOff>7620</xdr:rowOff>
    </xdr:from>
    <xdr:to>
      <xdr:col>101</xdr:col>
      <xdr:colOff>594360</xdr:colOff>
      <xdr:row>26</xdr:row>
      <xdr:rowOff>11007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547325DD-8B80-4A75-A291-F857586EBA0D}"/>
            </a:ext>
          </a:extLst>
        </xdr:cNvPr>
        <xdr:cNvSpPr/>
      </xdr:nvSpPr>
      <xdr:spPr>
        <a:xfrm>
          <a:off x="9923084040" y="4396740"/>
          <a:ext cx="609600" cy="36914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101</xdr:col>
      <xdr:colOff>601980</xdr:colOff>
      <xdr:row>18</xdr:row>
      <xdr:rowOff>7620</xdr:rowOff>
    </xdr:from>
    <xdr:to>
      <xdr:col>102</xdr:col>
      <xdr:colOff>601980</xdr:colOff>
      <xdr:row>20</xdr:row>
      <xdr:rowOff>178647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BB1AF71F-2F7D-41D5-B0BF-55D101D39D20}"/>
            </a:ext>
          </a:extLst>
        </xdr:cNvPr>
        <xdr:cNvSpPr/>
      </xdr:nvSpPr>
      <xdr:spPr>
        <a:xfrm>
          <a:off x="9922466820" y="3299460"/>
          <a:ext cx="609600" cy="536787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102</xdr:col>
      <xdr:colOff>7620</xdr:colOff>
      <xdr:row>21</xdr:row>
      <xdr:rowOff>7621</xdr:rowOff>
    </xdr:from>
    <xdr:to>
      <xdr:col>103</xdr:col>
      <xdr:colOff>7620</xdr:colOff>
      <xdr:row>23</xdr:row>
      <xdr:rowOff>7621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EF527878-CC33-4963-9783-30EFD62F9CC0}"/>
            </a:ext>
          </a:extLst>
        </xdr:cNvPr>
        <xdr:cNvSpPr/>
      </xdr:nvSpPr>
      <xdr:spPr>
        <a:xfrm>
          <a:off x="9922451580" y="3848101"/>
          <a:ext cx="609600" cy="365760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102</xdr:col>
      <xdr:colOff>594360</xdr:colOff>
      <xdr:row>17</xdr:row>
      <xdr:rowOff>175261</xdr:rowOff>
    </xdr:from>
    <xdr:to>
      <xdr:col>103</xdr:col>
      <xdr:colOff>594360</xdr:colOff>
      <xdr:row>20</xdr:row>
      <xdr:rowOff>1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F633E8D5-DEAE-4091-BAD2-FC5A6EDC1946}"/>
            </a:ext>
          </a:extLst>
        </xdr:cNvPr>
        <xdr:cNvSpPr/>
      </xdr:nvSpPr>
      <xdr:spPr>
        <a:xfrm>
          <a:off x="9921864840" y="3284221"/>
          <a:ext cx="609600" cy="373380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674915</xdr:colOff>
      <xdr:row>15</xdr:row>
      <xdr:rowOff>174171</xdr:rowOff>
    </xdr:from>
    <xdr:to>
      <xdr:col>8</xdr:col>
      <xdr:colOff>664030</xdr:colOff>
      <xdr:row>16</xdr:row>
      <xdr:rowOff>174172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9804A7E-AB65-4BC1-A8EB-2CB9CFF81A35}"/>
            </a:ext>
          </a:extLst>
        </xdr:cNvPr>
        <xdr:cNvSpPr/>
      </xdr:nvSpPr>
      <xdr:spPr>
        <a:xfrm>
          <a:off x="9985062941" y="2394857"/>
          <a:ext cx="685801" cy="185058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32659</xdr:colOff>
      <xdr:row>16</xdr:row>
      <xdr:rowOff>174171</xdr:rowOff>
    </xdr:from>
    <xdr:to>
      <xdr:col>9</xdr:col>
      <xdr:colOff>718460</xdr:colOff>
      <xdr:row>17</xdr:row>
      <xdr:rowOff>174172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907A0AC1-A80D-4C20-9883-CF625A812D0B}"/>
            </a:ext>
          </a:extLst>
        </xdr:cNvPr>
        <xdr:cNvSpPr/>
      </xdr:nvSpPr>
      <xdr:spPr>
        <a:xfrm>
          <a:off x="9984311826" y="2579914"/>
          <a:ext cx="685801" cy="185058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674914</xdr:colOff>
      <xdr:row>15</xdr:row>
      <xdr:rowOff>169334</xdr:rowOff>
    </xdr:from>
    <xdr:to>
      <xdr:col>9</xdr:col>
      <xdr:colOff>729345</xdr:colOff>
      <xdr:row>16</xdr:row>
      <xdr:rowOff>152401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44E3E606-F1A3-4C76-A8C3-6C0F61266E6A}"/>
            </a:ext>
          </a:extLst>
        </xdr:cNvPr>
        <xdr:cNvSpPr/>
      </xdr:nvSpPr>
      <xdr:spPr>
        <a:xfrm>
          <a:off x="9984179988" y="2963334"/>
          <a:ext cx="748698" cy="16933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751114</xdr:colOff>
      <xdr:row>9</xdr:row>
      <xdr:rowOff>0</xdr:rowOff>
    </xdr:from>
    <xdr:to>
      <xdr:col>14</xdr:col>
      <xdr:colOff>740230</xdr:colOff>
      <xdr:row>12</xdr:row>
      <xdr:rowOff>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DE7BA876-1B42-4B65-B505-345BC781F34F}"/>
            </a:ext>
          </a:extLst>
        </xdr:cNvPr>
        <xdr:cNvSpPr/>
      </xdr:nvSpPr>
      <xdr:spPr>
        <a:xfrm>
          <a:off x="9980458284" y="1480457"/>
          <a:ext cx="751116" cy="555172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21771</xdr:colOff>
      <xdr:row>9</xdr:row>
      <xdr:rowOff>0</xdr:rowOff>
    </xdr:from>
    <xdr:to>
      <xdr:col>15</xdr:col>
      <xdr:colOff>772887</xdr:colOff>
      <xdr:row>12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F8566BFF-822C-4AF3-9827-4EF4517DC6D5}"/>
            </a:ext>
          </a:extLst>
        </xdr:cNvPr>
        <xdr:cNvSpPr/>
      </xdr:nvSpPr>
      <xdr:spPr>
        <a:xfrm>
          <a:off x="9979663627" y="1480457"/>
          <a:ext cx="751116" cy="555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9</xdr:row>
      <xdr:rowOff>10886</xdr:rowOff>
    </xdr:from>
    <xdr:to>
      <xdr:col>16</xdr:col>
      <xdr:colOff>729344</xdr:colOff>
      <xdr:row>12</xdr:row>
      <xdr:rowOff>10886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FD5B35E8-06B5-4F42-9460-82736C49AB4F}"/>
            </a:ext>
          </a:extLst>
        </xdr:cNvPr>
        <xdr:cNvSpPr/>
      </xdr:nvSpPr>
      <xdr:spPr>
        <a:xfrm>
          <a:off x="9978923399" y="1491343"/>
          <a:ext cx="751116" cy="555172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9</xdr:row>
      <xdr:rowOff>0</xdr:rowOff>
    </xdr:from>
    <xdr:to>
      <xdr:col>17</xdr:col>
      <xdr:colOff>740230</xdr:colOff>
      <xdr:row>12</xdr:row>
      <xdr:rowOff>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99F2E327-ADA1-4A5C-B616-36956FEADC94}"/>
            </a:ext>
          </a:extLst>
        </xdr:cNvPr>
        <xdr:cNvSpPr/>
      </xdr:nvSpPr>
      <xdr:spPr>
        <a:xfrm>
          <a:off x="9978150513" y="1480457"/>
          <a:ext cx="751116" cy="555172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751114</xdr:colOff>
      <xdr:row>9</xdr:row>
      <xdr:rowOff>10886</xdr:rowOff>
    </xdr:from>
    <xdr:to>
      <xdr:col>18</xdr:col>
      <xdr:colOff>740230</xdr:colOff>
      <xdr:row>12</xdr:row>
      <xdr:rowOff>10886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3F6D466F-AE1A-4A73-9FD4-7F1AA04AEB51}"/>
            </a:ext>
          </a:extLst>
        </xdr:cNvPr>
        <xdr:cNvSpPr/>
      </xdr:nvSpPr>
      <xdr:spPr>
        <a:xfrm>
          <a:off x="9977388513" y="1491343"/>
          <a:ext cx="751116" cy="555172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10886</xdr:colOff>
      <xdr:row>9</xdr:row>
      <xdr:rowOff>10886</xdr:rowOff>
    </xdr:from>
    <xdr:to>
      <xdr:col>20</xdr:col>
      <xdr:colOff>2</xdr:colOff>
      <xdr:row>12</xdr:row>
      <xdr:rowOff>10886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BAC9B5CA-4D27-4EE1-8EB8-2F15DCC1EB14}"/>
            </a:ext>
          </a:extLst>
        </xdr:cNvPr>
        <xdr:cNvSpPr/>
      </xdr:nvSpPr>
      <xdr:spPr>
        <a:xfrm>
          <a:off x="9976604741" y="1491343"/>
          <a:ext cx="751116" cy="555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9</xdr:row>
      <xdr:rowOff>10886</xdr:rowOff>
    </xdr:from>
    <xdr:to>
      <xdr:col>20</xdr:col>
      <xdr:colOff>762002</xdr:colOff>
      <xdr:row>11</xdr:row>
      <xdr:rowOff>10886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8FF939DA-CFA4-412A-85BD-550D0DF0DCCC}"/>
            </a:ext>
          </a:extLst>
        </xdr:cNvPr>
        <xdr:cNvSpPr/>
      </xdr:nvSpPr>
      <xdr:spPr>
        <a:xfrm>
          <a:off x="9975842741" y="1491343"/>
          <a:ext cx="751116" cy="37011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15</xdr:row>
      <xdr:rowOff>174170</xdr:rowOff>
    </xdr:from>
    <xdr:to>
      <xdr:col>20</xdr:col>
      <xdr:colOff>762002</xdr:colOff>
      <xdr:row>17</xdr:row>
      <xdr:rowOff>1280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28984EDF-1A19-4D68-BB89-000C7BA8C3C6}"/>
            </a:ext>
          </a:extLst>
        </xdr:cNvPr>
        <xdr:cNvSpPr/>
      </xdr:nvSpPr>
      <xdr:spPr>
        <a:xfrm>
          <a:off x="9975714034" y="2930817"/>
          <a:ext cx="751116" cy="19466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772886</xdr:colOff>
      <xdr:row>15</xdr:row>
      <xdr:rowOff>163284</xdr:rowOff>
    </xdr:from>
    <xdr:to>
      <xdr:col>21</xdr:col>
      <xdr:colOff>740230</xdr:colOff>
      <xdr:row>16</xdr:row>
      <xdr:rowOff>174170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965930C7-F3B0-4E64-90AE-08C6FB8F8C96}"/>
            </a:ext>
          </a:extLst>
        </xdr:cNvPr>
        <xdr:cNvSpPr/>
      </xdr:nvSpPr>
      <xdr:spPr>
        <a:xfrm>
          <a:off x="9975080741" y="2383970"/>
          <a:ext cx="751116" cy="19594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32644</xdr:colOff>
      <xdr:row>15</xdr:row>
      <xdr:rowOff>158493</xdr:rowOff>
    </xdr:from>
    <xdr:to>
      <xdr:col>11</xdr:col>
      <xdr:colOff>296</xdr:colOff>
      <xdr:row>16</xdr:row>
      <xdr:rowOff>180342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E25FBDD-37AB-4E21-9017-AC84D6735719}"/>
            </a:ext>
          </a:extLst>
        </xdr:cNvPr>
        <xdr:cNvSpPr/>
      </xdr:nvSpPr>
      <xdr:spPr>
        <a:xfrm>
          <a:off x="10018469831" y="2895254"/>
          <a:ext cx="751116" cy="204299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1436</xdr:colOff>
      <xdr:row>16</xdr:row>
      <xdr:rowOff>984</xdr:rowOff>
    </xdr:from>
    <xdr:to>
      <xdr:col>11</xdr:col>
      <xdr:colOff>752244</xdr:colOff>
      <xdr:row>17</xdr:row>
      <xdr:rowOff>1967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FA4BC426-D311-4062-A30C-76ADA14E7413}"/>
            </a:ext>
          </a:extLst>
        </xdr:cNvPr>
        <xdr:cNvSpPr/>
      </xdr:nvSpPr>
      <xdr:spPr>
        <a:xfrm>
          <a:off x="10017717883" y="2920195"/>
          <a:ext cx="750808" cy="183434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756635</xdr:colOff>
      <xdr:row>16</xdr:row>
      <xdr:rowOff>18553</xdr:rowOff>
    </xdr:from>
    <xdr:to>
      <xdr:col>12</xdr:col>
      <xdr:colOff>745751</xdr:colOff>
      <xdr:row>17</xdr:row>
      <xdr:rowOff>18553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CC4DE9DE-A4B9-4EFF-8865-D518A215D38A}"/>
            </a:ext>
          </a:extLst>
        </xdr:cNvPr>
        <xdr:cNvSpPr/>
      </xdr:nvSpPr>
      <xdr:spPr>
        <a:xfrm>
          <a:off x="9981848696" y="2958977"/>
          <a:ext cx="751116" cy="18377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731761</xdr:colOff>
      <xdr:row>15</xdr:row>
      <xdr:rowOff>174171</xdr:rowOff>
    </xdr:from>
    <xdr:to>
      <xdr:col>13</xdr:col>
      <xdr:colOff>720877</xdr:colOff>
      <xdr:row>16</xdr:row>
      <xdr:rowOff>174172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4F279CA7-58FC-455C-B239-3EFA53D895C2}"/>
            </a:ext>
          </a:extLst>
        </xdr:cNvPr>
        <xdr:cNvSpPr/>
      </xdr:nvSpPr>
      <xdr:spPr>
        <a:xfrm>
          <a:off x="9981111570" y="2930818"/>
          <a:ext cx="751116" cy="183778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740229</xdr:colOff>
      <xdr:row>15</xdr:row>
      <xdr:rowOff>174171</xdr:rowOff>
    </xdr:from>
    <xdr:to>
      <xdr:col>14</xdr:col>
      <xdr:colOff>729345</xdr:colOff>
      <xdr:row>16</xdr:row>
      <xdr:rowOff>174172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46AF5BDB-C2E5-4363-BBBE-B81CADCD7E96}"/>
            </a:ext>
          </a:extLst>
        </xdr:cNvPr>
        <xdr:cNvSpPr/>
      </xdr:nvSpPr>
      <xdr:spPr>
        <a:xfrm>
          <a:off x="9980341102" y="2930818"/>
          <a:ext cx="751116" cy="183778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10885</xdr:colOff>
      <xdr:row>16</xdr:row>
      <xdr:rowOff>0</xdr:rowOff>
    </xdr:from>
    <xdr:to>
      <xdr:col>15</xdr:col>
      <xdr:colOff>762001</xdr:colOff>
      <xdr:row>16</xdr:row>
      <xdr:rowOff>174172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4278886B-9732-4050-81F4-95C2760E4F1D}"/>
            </a:ext>
          </a:extLst>
        </xdr:cNvPr>
        <xdr:cNvSpPr/>
      </xdr:nvSpPr>
      <xdr:spPr>
        <a:xfrm>
          <a:off x="9979546446" y="2940424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15</xdr:row>
      <xdr:rowOff>174171</xdr:rowOff>
    </xdr:from>
    <xdr:to>
      <xdr:col>16</xdr:col>
      <xdr:colOff>729344</xdr:colOff>
      <xdr:row>17</xdr:row>
      <xdr:rowOff>1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F9958D26-5683-47DC-8F95-923878CA3600}"/>
            </a:ext>
          </a:extLst>
        </xdr:cNvPr>
        <xdr:cNvSpPr/>
      </xdr:nvSpPr>
      <xdr:spPr>
        <a:xfrm>
          <a:off x="9978794692" y="2930818"/>
          <a:ext cx="751756" cy="193383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16</xdr:row>
      <xdr:rowOff>1279</xdr:rowOff>
    </xdr:from>
    <xdr:to>
      <xdr:col>17</xdr:col>
      <xdr:colOff>740230</xdr:colOff>
      <xdr:row>17</xdr:row>
      <xdr:rowOff>10885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63DB5BB7-7657-468B-98EF-833AA26E5F43}"/>
            </a:ext>
          </a:extLst>
        </xdr:cNvPr>
        <xdr:cNvSpPr/>
      </xdr:nvSpPr>
      <xdr:spPr>
        <a:xfrm>
          <a:off x="9978021806" y="2941703"/>
          <a:ext cx="751116" cy="193382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740228</xdr:colOff>
      <xdr:row>16</xdr:row>
      <xdr:rowOff>10886</xdr:rowOff>
    </xdr:from>
    <xdr:to>
      <xdr:col>18</xdr:col>
      <xdr:colOff>729344</xdr:colOff>
      <xdr:row>17</xdr:row>
      <xdr:rowOff>1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74C7938E-188C-432B-8F60-B202E10D8284}"/>
            </a:ext>
          </a:extLst>
        </xdr:cNvPr>
        <xdr:cNvSpPr/>
      </xdr:nvSpPr>
      <xdr:spPr>
        <a:xfrm>
          <a:off x="9977270692" y="2951310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174170</xdr:rowOff>
    </xdr:from>
    <xdr:to>
      <xdr:col>19</xdr:col>
      <xdr:colOff>751116</xdr:colOff>
      <xdr:row>16</xdr:row>
      <xdr:rowOff>163286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D3BFA9DC-0622-4A9E-98D6-DBCE9BA01E31}"/>
            </a:ext>
          </a:extLst>
        </xdr:cNvPr>
        <xdr:cNvSpPr/>
      </xdr:nvSpPr>
      <xdr:spPr>
        <a:xfrm>
          <a:off x="9976615627" y="2394856"/>
          <a:ext cx="751116" cy="174173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664028</xdr:colOff>
      <xdr:row>9</xdr:row>
      <xdr:rowOff>0</xdr:rowOff>
    </xdr:from>
    <xdr:to>
      <xdr:col>9</xdr:col>
      <xdr:colOff>1</xdr:colOff>
      <xdr:row>11</xdr:row>
      <xdr:rowOff>21771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10EB900C-7127-4044-84A4-E8F5F417FF67}"/>
            </a:ext>
          </a:extLst>
        </xdr:cNvPr>
        <xdr:cNvSpPr/>
      </xdr:nvSpPr>
      <xdr:spPr>
        <a:xfrm>
          <a:off x="9984899656" y="1665514"/>
          <a:ext cx="729344" cy="39188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9</xdr:row>
      <xdr:rowOff>7256</xdr:rowOff>
    </xdr:from>
    <xdr:to>
      <xdr:col>9</xdr:col>
      <xdr:colOff>754745</xdr:colOff>
      <xdr:row>11</xdr:row>
      <xdr:rowOff>177800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72CCCEAD-C1DC-47A1-A34D-AA4812BD1446}"/>
            </a:ext>
          </a:extLst>
        </xdr:cNvPr>
        <xdr:cNvSpPr/>
      </xdr:nvSpPr>
      <xdr:spPr>
        <a:xfrm>
          <a:off x="9984154588" y="1683656"/>
          <a:ext cx="748698" cy="543077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8</xdr:row>
      <xdr:rowOff>185056</xdr:rowOff>
    </xdr:from>
    <xdr:to>
      <xdr:col>10</xdr:col>
      <xdr:colOff>768049</xdr:colOff>
      <xdr:row>12</xdr:row>
      <xdr:rowOff>8466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11C7F9E7-C572-4068-BEA3-49A6ACF40C28}"/>
            </a:ext>
          </a:extLst>
        </xdr:cNvPr>
        <xdr:cNvSpPr/>
      </xdr:nvSpPr>
      <xdr:spPr>
        <a:xfrm>
          <a:off x="9983379284" y="1675189"/>
          <a:ext cx="751116" cy="568477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12</xdr:row>
      <xdr:rowOff>15722</xdr:rowOff>
    </xdr:from>
    <xdr:to>
      <xdr:col>10</xdr:col>
      <xdr:colOff>768049</xdr:colOff>
      <xdr:row>13</xdr:row>
      <xdr:rowOff>177800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94E5BFF6-1A88-4EE5-A39B-77D69B89B174}"/>
            </a:ext>
          </a:extLst>
        </xdr:cNvPr>
        <xdr:cNvSpPr/>
      </xdr:nvSpPr>
      <xdr:spPr>
        <a:xfrm>
          <a:off x="9983379284" y="2250922"/>
          <a:ext cx="751116" cy="348345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21772</xdr:colOff>
      <xdr:row>18</xdr:row>
      <xdr:rowOff>2418</xdr:rowOff>
    </xdr:from>
    <xdr:to>
      <xdr:col>10</xdr:col>
      <xdr:colOff>772888</xdr:colOff>
      <xdr:row>19</xdr:row>
      <xdr:rowOff>8466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8545333F-56DE-4B34-A90F-FA84BD0B0257}"/>
            </a:ext>
          </a:extLst>
        </xdr:cNvPr>
        <xdr:cNvSpPr/>
      </xdr:nvSpPr>
      <xdr:spPr>
        <a:xfrm>
          <a:off x="9983374445" y="3355218"/>
          <a:ext cx="751116" cy="192315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28413</xdr:colOff>
      <xdr:row>16</xdr:row>
      <xdr:rowOff>178610</xdr:rowOff>
    </xdr:from>
    <xdr:to>
      <xdr:col>10</xdr:col>
      <xdr:colOff>779529</xdr:colOff>
      <xdr:row>18</xdr:row>
      <xdr:rowOff>19140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8597C61B-3414-4ACE-9A9F-0EBBCB32D444}"/>
            </a:ext>
          </a:extLst>
        </xdr:cNvPr>
        <xdr:cNvSpPr/>
      </xdr:nvSpPr>
      <xdr:spPr>
        <a:xfrm>
          <a:off x="10018474062" y="3097821"/>
          <a:ext cx="751116" cy="205432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11566</xdr:colOff>
      <xdr:row>12</xdr:row>
      <xdr:rowOff>35299</xdr:rowOff>
    </xdr:from>
    <xdr:to>
      <xdr:col>11</xdr:col>
      <xdr:colOff>758746</xdr:colOff>
      <xdr:row>14</xdr:row>
      <xdr:rowOff>179231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6B6CD282-6493-4389-BA49-D544F42EF6FD}"/>
            </a:ext>
          </a:extLst>
        </xdr:cNvPr>
        <xdr:cNvSpPr/>
      </xdr:nvSpPr>
      <xdr:spPr>
        <a:xfrm>
          <a:off x="10017711381" y="2224707"/>
          <a:ext cx="747180" cy="508834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12</xdr:row>
      <xdr:rowOff>7035</xdr:rowOff>
    </xdr:from>
    <xdr:to>
      <xdr:col>12</xdr:col>
      <xdr:colOff>744915</xdr:colOff>
      <xdr:row>15</xdr:row>
      <xdr:rowOff>5365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8E4B7523-E234-4D69-944D-AF405C7DCD86}"/>
            </a:ext>
          </a:extLst>
        </xdr:cNvPr>
        <xdr:cNvSpPr/>
      </xdr:nvSpPr>
      <xdr:spPr>
        <a:xfrm>
          <a:off x="10016963212" y="2196443"/>
          <a:ext cx="751116" cy="545683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736599</xdr:colOff>
      <xdr:row>12</xdr:row>
      <xdr:rowOff>16933</xdr:rowOff>
    </xdr:from>
    <xdr:to>
      <xdr:col>13</xdr:col>
      <xdr:colOff>725715</xdr:colOff>
      <xdr:row>15</xdr:row>
      <xdr:rowOff>8466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9099B72D-08EE-4739-8237-8F35ADAA2FA0}"/>
            </a:ext>
          </a:extLst>
        </xdr:cNvPr>
        <xdr:cNvSpPr/>
      </xdr:nvSpPr>
      <xdr:spPr>
        <a:xfrm>
          <a:off x="9981110218" y="2252133"/>
          <a:ext cx="751116" cy="550333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8466</xdr:colOff>
      <xdr:row>12</xdr:row>
      <xdr:rowOff>1</xdr:rowOff>
    </xdr:from>
    <xdr:to>
      <xdr:col>14</xdr:col>
      <xdr:colOff>759582</xdr:colOff>
      <xdr:row>15</xdr:row>
      <xdr:rowOff>8467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748126-696D-413C-8625-8CC642DFE3D1}"/>
            </a:ext>
          </a:extLst>
        </xdr:cNvPr>
        <xdr:cNvSpPr/>
      </xdr:nvSpPr>
      <xdr:spPr>
        <a:xfrm>
          <a:off x="9980314351" y="2235201"/>
          <a:ext cx="751116" cy="567266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8466</xdr:colOff>
      <xdr:row>12</xdr:row>
      <xdr:rowOff>25400</xdr:rowOff>
    </xdr:from>
    <xdr:to>
      <xdr:col>15</xdr:col>
      <xdr:colOff>759582</xdr:colOff>
      <xdr:row>15</xdr:row>
      <xdr:rowOff>25399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2A9F4A4B-E2F2-4F9C-81E2-9ED295A60386}"/>
            </a:ext>
          </a:extLst>
        </xdr:cNvPr>
        <xdr:cNvSpPr/>
      </xdr:nvSpPr>
      <xdr:spPr>
        <a:xfrm>
          <a:off x="9979552351" y="2260600"/>
          <a:ext cx="751116" cy="55879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770466</xdr:colOff>
      <xdr:row>12</xdr:row>
      <xdr:rowOff>8466</xdr:rowOff>
    </xdr:from>
    <xdr:to>
      <xdr:col>16</xdr:col>
      <xdr:colOff>734182</xdr:colOff>
      <xdr:row>15</xdr:row>
      <xdr:rowOff>8467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2266AD2B-CCF3-4D51-94AE-64E1F05797EB}"/>
            </a:ext>
          </a:extLst>
        </xdr:cNvPr>
        <xdr:cNvSpPr/>
      </xdr:nvSpPr>
      <xdr:spPr>
        <a:xfrm>
          <a:off x="9978790351" y="2243666"/>
          <a:ext cx="751116" cy="558801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761999</xdr:colOff>
      <xdr:row>12</xdr:row>
      <xdr:rowOff>25400</xdr:rowOff>
    </xdr:from>
    <xdr:to>
      <xdr:col>17</xdr:col>
      <xdr:colOff>751115</xdr:colOff>
      <xdr:row>15</xdr:row>
      <xdr:rowOff>33867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E8C4832E-2F9E-4AAD-8C0C-040690AD13E1}"/>
            </a:ext>
          </a:extLst>
        </xdr:cNvPr>
        <xdr:cNvSpPr/>
      </xdr:nvSpPr>
      <xdr:spPr>
        <a:xfrm>
          <a:off x="9978011418" y="2260600"/>
          <a:ext cx="751116" cy="567267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745066</xdr:colOff>
      <xdr:row>11</xdr:row>
      <xdr:rowOff>177802</xdr:rowOff>
    </xdr:from>
    <xdr:to>
      <xdr:col>18</xdr:col>
      <xdr:colOff>734182</xdr:colOff>
      <xdr:row>13</xdr:row>
      <xdr:rowOff>174172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223FB7C8-04BF-434B-B355-1506B31FE4BC}"/>
            </a:ext>
          </a:extLst>
        </xdr:cNvPr>
        <xdr:cNvSpPr/>
      </xdr:nvSpPr>
      <xdr:spPr>
        <a:xfrm>
          <a:off x="9977361904" y="2213431"/>
          <a:ext cx="751116" cy="36648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740228</xdr:colOff>
      <xdr:row>9</xdr:row>
      <xdr:rowOff>8467</xdr:rowOff>
    </xdr:from>
    <xdr:to>
      <xdr:col>12</xdr:col>
      <xdr:colOff>729344</xdr:colOff>
      <xdr:row>12</xdr:row>
      <xdr:rowOff>10886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7065CAF8-9DA2-4C5C-9D35-23C1114F9DB1}"/>
            </a:ext>
          </a:extLst>
        </xdr:cNvPr>
        <xdr:cNvSpPr/>
      </xdr:nvSpPr>
      <xdr:spPr>
        <a:xfrm>
          <a:off x="9981868589" y="1684867"/>
          <a:ext cx="751116" cy="56121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-1</xdr:colOff>
      <xdr:row>9</xdr:row>
      <xdr:rowOff>10886</xdr:rowOff>
    </xdr:from>
    <xdr:to>
      <xdr:col>13</xdr:col>
      <xdr:colOff>751115</xdr:colOff>
      <xdr:row>12</xdr:row>
      <xdr:rowOff>10886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F975F054-4F9A-4B5C-B776-7F40FD110F7E}"/>
            </a:ext>
          </a:extLst>
        </xdr:cNvPr>
        <xdr:cNvSpPr/>
      </xdr:nvSpPr>
      <xdr:spPr>
        <a:xfrm>
          <a:off x="9981209399" y="1491343"/>
          <a:ext cx="751116" cy="55517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11567</xdr:colOff>
      <xdr:row>8</xdr:row>
      <xdr:rowOff>176589</xdr:rowOff>
    </xdr:from>
    <xdr:to>
      <xdr:col>11</xdr:col>
      <xdr:colOff>758747</xdr:colOff>
      <xdr:row>12</xdr:row>
      <xdr:rowOff>3816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765C32F9-F227-48FC-BD07-37A4FB278D5D}"/>
            </a:ext>
          </a:extLst>
        </xdr:cNvPr>
        <xdr:cNvSpPr/>
      </xdr:nvSpPr>
      <xdr:spPr>
        <a:xfrm>
          <a:off x="10017711380" y="1636195"/>
          <a:ext cx="747180" cy="55702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5366</xdr:colOff>
      <xdr:row>17</xdr:row>
      <xdr:rowOff>166005</xdr:rowOff>
    </xdr:from>
    <xdr:to>
      <xdr:col>11</xdr:col>
      <xdr:colOff>756482</xdr:colOff>
      <xdr:row>19</xdr:row>
      <xdr:rowOff>4420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B660F9CE-5FCF-428B-AB9D-91A56D36748D}"/>
            </a:ext>
          </a:extLst>
        </xdr:cNvPr>
        <xdr:cNvSpPr/>
      </xdr:nvSpPr>
      <xdr:spPr>
        <a:xfrm>
          <a:off x="10017713645" y="3267667"/>
          <a:ext cx="751116" cy="20331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778931</xdr:colOff>
      <xdr:row>17</xdr:row>
      <xdr:rowOff>8468</xdr:rowOff>
    </xdr:from>
    <xdr:to>
      <xdr:col>11</xdr:col>
      <xdr:colOff>742647</xdr:colOff>
      <xdr:row>17</xdr:row>
      <xdr:rowOff>166352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8678333-95A7-4250-B22E-DFB5589CB10A}"/>
            </a:ext>
          </a:extLst>
        </xdr:cNvPr>
        <xdr:cNvSpPr/>
      </xdr:nvSpPr>
      <xdr:spPr>
        <a:xfrm>
          <a:off x="10017727480" y="3110130"/>
          <a:ext cx="747180" cy="157884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17</xdr:row>
      <xdr:rowOff>29449</xdr:rowOff>
    </xdr:from>
    <xdr:to>
      <xdr:col>12</xdr:col>
      <xdr:colOff>744915</xdr:colOff>
      <xdr:row>17</xdr:row>
      <xdr:rowOff>179295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AD968923-EC3A-4ECD-8AE0-C5CCF48A59E8}"/>
            </a:ext>
          </a:extLst>
        </xdr:cNvPr>
        <xdr:cNvSpPr/>
      </xdr:nvSpPr>
      <xdr:spPr>
        <a:xfrm>
          <a:off x="9981849532" y="315364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758954</xdr:colOff>
      <xdr:row>18</xdr:row>
      <xdr:rowOff>32361</xdr:rowOff>
    </xdr:from>
    <xdr:to>
      <xdr:col>12</xdr:col>
      <xdr:colOff>747762</xdr:colOff>
      <xdr:row>19</xdr:row>
      <xdr:rowOff>33343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B00DE796-D218-4085-A407-196CB84B0801}"/>
            </a:ext>
          </a:extLst>
        </xdr:cNvPr>
        <xdr:cNvSpPr/>
      </xdr:nvSpPr>
      <xdr:spPr>
        <a:xfrm>
          <a:off x="9981846685" y="3340337"/>
          <a:ext cx="750808" cy="1847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752037</xdr:colOff>
      <xdr:row>19</xdr:row>
      <xdr:rowOff>39844</xdr:rowOff>
    </xdr:from>
    <xdr:to>
      <xdr:col>12</xdr:col>
      <xdr:colOff>738165</xdr:colOff>
      <xdr:row>20</xdr:row>
      <xdr:rowOff>13952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37ED8EC8-43F7-4B29-BE2F-F13F3CB7BE0A}"/>
            </a:ext>
          </a:extLst>
        </xdr:cNvPr>
        <xdr:cNvSpPr/>
      </xdr:nvSpPr>
      <xdr:spPr>
        <a:xfrm>
          <a:off x="9981856282" y="3531597"/>
          <a:ext cx="748128" cy="157884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12949</xdr:colOff>
      <xdr:row>16</xdr:row>
      <xdr:rowOff>174813</xdr:rowOff>
    </xdr:from>
    <xdr:to>
      <xdr:col>15</xdr:col>
      <xdr:colOff>2065</xdr:colOff>
      <xdr:row>17</xdr:row>
      <xdr:rowOff>156397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85E52224-E715-4405-A6FB-D5F4EBC173EB}"/>
            </a:ext>
          </a:extLst>
        </xdr:cNvPr>
        <xdr:cNvSpPr/>
      </xdr:nvSpPr>
      <xdr:spPr>
        <a:xfrm>
          <a:off x="9980306382" y="3115237"/>
          <a:ext cx="751116" cy="165360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12949</xdr:colOff>
      <xdr:row>17</xdr:row>
      <xdr:rowOff>16435</xdr:rowOff>
    </xdr:from>
    <xdr:to>
      <xdr:col>15</xdr:col>
      <xdr:colOff>764065</xdr:colOff>
      <xdr:row>17</xdr:row>
      <xdr:rowOff>179294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5E55F31A-5C0D-4B4C-A6C0-F1B4235CC843}"/>
            </a:ext>
          </a:extLst>
        </xdr:cNvPr>
        <xdr:cNvSpPr/>
      </xdr:nvSpPr>
      <xdr:spPr>
        <a:xfrm>
          <a:off x="9979544382" y="3140635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774949</xdr:colOff>
      <xdr:row>16</xdr:row>
      <xdr:rowOff>183277</xdr:rowOff>
    </xdr:from>
    <xdr:to>
      <xdr:col>16</xdr:col>
      <xdr:colOff>738665</xdr:colOff>
      <xdr:row>17</xdr:row>
      <xdr:rowOff>162361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C5479B24-C650-4594-8F9B-E5EB013288AA}"/>
            </a:ext>
          </a:extLst>
        </xdr:cNvPr>
        <xdr:cNvSpPr/>
      </xdr:nvSpPr>
      <xdr:spPr>
        <a:xfrm>
          <a:off x="9978785371" y="3123701"/>
          <a:ext cx="748127" cy="162860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4482</xdr:colOff>
      <xdr:row>17</xdr:row>
      <xdr:rowOff>16435</xdr:rowOff>
    </xdr:from>
    <xdr:to>
      <xdr:col>17</xdr:col>
      <xdr:colOff>755598</xdr:colOff>
      <xdr:row>17</xdr:row>
      <xdr:rowOff>181795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33E18C19-9A99-41A0-9F2E-CB5B0D16C2A8}"/>
            </a:ext>
          </a:extLst>
        </xdr:cNvPr>
        <xdr:cNvSpPr/>
      </xdr:nvSpPr>
      <xdr:spPr>
        <a:xfrm>
          <a:off x="9978006438" y="3140635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749549</xdr:colOff>
      <xdr:row>16</xdr:row>
      <xdr:rowOff>168834</xdr:rowOff>
    </xdr:from>
    <xdr:to>
      <xdr:col>18</xdr:col>
      <xdr:colOff>738665</xdr:colOff>
      <xdr:row>17</xdr:row>
      <xdr:rowOff>183775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6F6D6865-77AA-4EDD-A3CA-5A75C7DBAD4C}"/>
            </a:ext>
          </a:extLst>
        </xdr:cNvPr>
        <xdr:cNvSpPr/>
      </xdr:nvSpPr>
      <xdr:spPr>
        <a:xfrm>
          <a:off x="9977261371" y="3109258"/>
          <a:ext cx="751116" cy="19871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750046</xdr:colOff>
      <xdr:row>17</xdr:row>
      <xdr:rowOff>12451</xdr:rowOff>
    </xdr:from>
    <xdr:to>
      <xdr:col>13</xdr:col>
      <xdr:colOff>739162</xdr:colOff>
      <xdr:row>17</xdr:row>
      <xdr:rowOff>172809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BF3AFEAE-4062-4BFB-8267-B37F5F0A9714}"/>
            </a:ext>
          </a:extLst>
        </xdr:cNvPr>
        <xdr:cNvSpPr/>
      </xdr:nvSpPr>
      <xdr:spPr>
        <a:xfrm>
          <a:off x="9981093285" y="3136651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12564</xdr:colOff>
      <xdr:row>18</xdr:row>
      <xdr:rowOff>18554</xdr:rowOff>
    </xdr:from>
    <xdr:to>
      <xdr:col>14</xdr:col>
      <xdr:colOff>1680</xdr:colOff>
      <xdr:row>19</xdr:row>
      <xdr:rowOff>18553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5AD54D62-16FC-48B5-9542-B05FD8A8A635}"/>
            </a:ext>
          </a:extLst>
        </xdr:cNvPr>
        <xdr:cNvSpPr/>
      </xdr:nvSpPr>
      <xdr:spPr>
        <a:xfrm>
          <a:off x="9981068767" y="3326530"/>
          <a:ext cx="751116" cy="18377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749690</xdr:colOff>
      <xdr:row>17</xdr:row>
      <xdr:rowOff>174171</xdr:rowOff>
    </xdr:from>
    <xdr:to>
      <xdr:col>14</xdr:col>
      <xdr:colOff>738806</xdr:colOff>
      <xdr:row>18</xdr:row>
      <xdr:rowOff>174173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E1A2E3DA-3484-4174-8AC1-00002B489F0B}"/>
            </a:ext>
          </a:extLst>
        </xdr:cNvPr>
        <xdr:cNvSpPr/>
      </xdr:nvSpPr>
      <xdr:spPr>
        <a:xfrm>
          <a:off x="9980331641" y="3298371"/>
          <a:ext cx="751116" cy="183778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758158</xdr:colOff>
      <xdr:row>17</xdr:row>
      <xdr:rowOff>174171</xdr:rowOff>
    </xdr:from>
    <xdr:to>
      <xdr:col>15</xdr:col>
      <xdr:colOff>747274</xdr:colOff>
      <xdr:row>18</xdr:row>
      <xdr:rowOff>174173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DF5839E9-1B04-4850-B13B-8D7BEBB5FB20}"/>
            </a:ext>
          </a:extLst>
        </xdr:cNvPr>
        <xdr:cNvSpPr/>
      </xdr:nvSpPr>
      <xdr:spPr>
        <a:xfrm>
          <a:off x="9979561173" y="3298371"/>
          <a:ext cx="751116" cy="183778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6403</xdr:colOff>
      <xdr:row>18</xdr:row>
      <xdr:rowOff>1</xdr:rowOff>
    </xdr:from>
    <xdr:to>
      <xdr:col>16</xdr:col>
      <xdr:colOff>757519</xdr:colOff>
      <xdr:row>18</xdr:row>
      <xdr:rowOff>174173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C9629C2B-9AE1-435A-BA68-8C1869A42ECD}"/>
            </a:ext>
          </a:extLst>
        </xdr:cNvPr>
        <xdr:cNvSpPr/>
      </xdr:nvSpPr>
      <xdr:spPr>
        <a:xfrm>
          <a:off x="9978766517" y="3307977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757517</xdr:colOff>
      <xdr:row>17</xdr:row>
      <xdr:rowOff>174171</xdr:rowOff>
    </xdr:from>
    <xdr:to>
      <xdr:col>17</xdr:col>
      <xdr:colOff>747273</xdr:colOff>
      <xdr:row>19</xdr:row>
      <xdr:rowOff>1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3F45A33B-EA05-4AB1-BE9F-0815BDCF5275}"/>
            </a:ext>
          </a:extLst>
        </xdr:cNvPr>
        <xdr:cNvSpPr/>
      </xdr:nvSpPr>
      <xdr:spPr>
        <a:xfrm>
          <a:off x="9978014763" y="3298371"/>
          <a:ext cx="751756" cy="193383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7043</xdr:colOff>
      <xdr:row>18</xdr:row>
      <xdr:rowOff>1280</xdr:rowOff>
    </xdr:from>
    <xdr:to>
      <xdr:col>18</xdr:col>
      <xdr:colOff>758159</xdr:colOff>
      <xdr:row>19</xdr:row>
      <xdr:rowOff>10885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FCB38D52-A91B-4687-A07C-83C25C3D533F}"/>
            </a:ext>
          </a:extLst>
        </xdr:cNvPr>
        <xdr:cNvSpPr/>
      </xdr:nvSpPr>
      <xdr:spPr>
        <a:xfrm>
          <a:off x="9977241877" y="3309256"/>
          <a:ext cx="751116" cy="193382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758157</xdr:colOff>
      <xdr:row>17</xdr:row>
      <xdr:rowOff>1922</xdr:rowOff>
    </xdr:from>
    <xdr:to>
      <xdr:col>19</xdr:col>
      <xdr:colOff>747273</xdr:colOff>
      <xdr:row>17</xdr:row>
      <xdr:rowOff>174813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B5F5B788-73BC-4FD5-8477-9B4A6D196502}"/>
            </a:ext>
          </a:extLst>
        </xdr:cNvPr>
        <xdr:cNvSpPr/>
      </xdr:nvSpPr>
      <xdr:spPr>
        <a:xfrm>
          <a:off x="9976490763" y="3126122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11728</xdr:colOff>
      <xdr:row>19</xdr:row>
      <xdr:rowOff>29449</xdr:rowOff>
    </xdr:from>
    <xdr:to>
      <xdr:col>14</xdr:col>
      <xdr:colOff>844</xdr:colOff>
      <xdr:row>19</xdr:row>
      <xdr:rowOff>179295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5DE45EF-8924-4E14-9D77-3F0D1319DE99}"/>
            </a:ext>
          </a:extLst>
        </xdr:cNvPr>
        <xdr:cNvSpPr/>
      </xdr:nvSpPr>
      <xdr:spPr>
        <a:xfrm>
          <a:off x="9981069603" y="3521202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30878</xdr:colOff>
      <xdr:row>18</xdr:row>
      <xdr:rowOff>174814</xdr:rowOff>
    </xdr:from>
    <xdr:to>
      <xdr:col>15</xdr:col>
      <xdr:colOff>781994</xdr:colOff>
      <xdr:row>19</xdr:row>
      <xdr:rowOff>156397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A72248D7-362C-44BA-83C8-CB8F210D10CD}"/>
            </a:ext>
          </a:extLst>
        </xdr:cNvPr>
        <xdr:cNvSpPr/>
      </xdr:nvSpPr>
      <xdr:spPr>
        <a:xfrm>
          <a:off x="9979526453" y="3482790"/>
          <a:ext cx="751116" cy="165360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8467</xdr:colOff>
      <xdr:row>19</xdr:row>
      <xdr:rowOff>16435</xdr:rowOff>
    </xdr:from>
    <xdr:to>
      <xdr:col>16</xdr:col>
      <xdr:colOff>759583</xdr:colOff>
      <xdr:row>19</xdr:row>
      <xdr:rowOff>179294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9E9AF809-E97F-4203-AAEA-F18455779722}"/>
            </a:ext>
          </a:extLst>
        </xdr:cNvPr>
        <xdr:cNvSpPr/>
      </xdr:nvSpPr>
      <xdr:spPr>
        <a:xfrm>
          <a:off x="9978764453" y="3508188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8467</xdr:colOff>
      <xdr:row>18</xdr:row>
      <xdr:rowOff>183278</xdr:rowOff>
    </xdr:from>
    <xdr:to>
      <xdr:col>17</xdr:col>
      <xdr:colOff>756594</xdr:colOff>
      <xdr:row>19</xdr:row>
      <xdr:rowOff>162361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AC5F2681-5A02-461F-8498-C9818AD64D5A}"/>
            </a:ext>
          </a:extLst>
        </xdr:cNvPr>
        <xdr:cNvSpPr/>
      </xdr:nvSpPr>
      <xdr:spPr>
        <a:xfrm>
          <a:off x="9978005442" y="3491254"/>
          <a:ext cx="748127" cy="162860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22411</xdr:colOff>
      <xdr:row>19</xdr:row>
      <xdr:rowOff>16435</xdr:rowOff>
    </xdr:from>
    <xdr:to>
      <xdr:col>19</xdr:col>
      <xdr:colOff>11527</xdr:colOff>
      <xdr:row>19</xdr:row>
      <xdr:rowOff>181795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AF47DE94-B362-4107-8FEA-F366D270B0ED}"/>
            </a:ext>
          </a:extLst>
        </xdr:cNvPr>
        <xdr:cNvSpPr/>
      </xdr:nvSpPr>
      <xdr:spPr>
        <a:xfrm>
          <a:off x="9977226509" y="3508188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5478</xdr:colOff>
      <xdr:row>17</xdr:row>
      <xdr:rowOff>159870</xdr:rowOff>
    </xdr:from>
    <xdr:to>
      <xdr:col>19</xdr:col>
      <xdr:colOff>756594</xdr:colOff>
      <xdr:row>18</xdr:row>
      <xdr:rowOff>174811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F62A3EA1-60CC-4C77-88F9-3BA05859DD0E}"/>
            </a:ext>
          </a:extLst>
        </xdr:cNvPr>
        <xdr:cNvSpPr/>
      </xdr:nvSpPr>
      <xdr:spPr>
        <a:xfrm>
          <a:off x="9976481442" y="3284070"/>
          <a:ext cx="751116" cy="19871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5975</xdr:colOff>
      <xdr:row>19</xdr:row>
      <xdr:rowOff>12451</xdr:rowOff>
    </xdr:from>
    <xdr:to>
      <xdr:col>14</xdr:col>
      <xdr:colOff>757091</xdr:colOff>
      <xdr:row>19</xdr:row>
      <xdr:rowOff>172809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2D31EFB-FE02-439B-9EE5-0A1EA7453AAE}"/>
            </a:ext>
          </a:extLst>
        </xdr:cNvPr>
        <xdr:cNvSpPr/>
      </xdr:nvSpPr>
      <xdr:spPr>
        <a:xfrm>
          <a:off x="9980313356" y="3504204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6513</xdr:colOff>
      <xdr:row>17</xdr:row>
      <xdr:rowOff>17863</xdr:rowOff>
    </xdr:from>
    <xdr:to>
      <xdr:col>20</xdr:col>
      <xdr:colOff>757629</xdr:colOff>
      <xdr:row>18</xdr:row>
      <xdr:rowOff>6979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CBC758FB-C6B0-4DAE-A2CD-249101E5B27D}"/>
            </a:ext>
          </a:extLst>
        </xdr:cNvPr>
        <xdr:cNvSpPr/>
      </xdr:nvSpPr>
      <xdr:spPr>
        <a:xfrm>
          <a:off x="10018435191" y="3117966"/>
          <a:ext cx="751116" cy="17147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674915</xdr:colOff>
      <xdr:row>83</xdr:row>
      <xdr:rowOff>174171</xdr:rowOff>
    </xdr:from>
    <xdr:to>
      <xdr:col>8</xdr:col>
      <xdr:colOff>664030</xdr:colOff>
      <xdr:row>84</xdr:row>
      <xdr:rowOff>174172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951F5BDC-DBEB-4E72-A6BD-849954D41048}"/>
            </a:ext>
          </a:extLst>
        </xdr:cNvPr>
        <xdr:cNvSpPr/>
      </xdr:nvSpPr>
      <xdr:spPr>
        <a:xfrm>
          <a:off x="9985033550" y="2917371"/>
          <a:ext cx="682535" cy="182881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63139</xdr:colOff>
      <xdr:row>86</xdr:row>
      <xdr:rowOff>6531</xdr:rowOff>
    </xdr:from>
    <xdr:to>
      <xdr:col>9</xdr:col>
      <xdr:colOff>748940</xdr:colOff>
      <xdr:row>87</xdr:row>
      <xdr:rowOff>6532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458E586A-73E0-49C6-95A7-E7BF39265CDA}"/>
            </a:ext>
          </a:extLst>
        </xdr:cNvPr>
        <xdr:cNvSpPr/>
      </xdr:nvSpPr>
      <xdr:spPr>
        <a:xfrm>
          <a:off x="9984255220" y="15833271"/>
          <a:ext cx="685801" cy="182881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690154</xdr:colOff>
      <xdr:row>84</xdr:row>
      <xdr:rowOff>1694</xdr:rowOff>
    </xdr:from>
    <xdr:to>
      <xdr:col>9</xdr:col>
      <xdr:colOff>744585</xdr:colOff>
      <xdr:row>84</xdr:row>
      <xdr:rowOff>167641</xdr:rowOff>
    </xdr:to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447F4E0D-38E7-420E-927A-C4AD2CC873A5}"/>
            </a:ext>
          </a:extLst>
        </xdr:cNvPr>
        <xdr:cNvSpPr/>
      </xdr:nvSpPr>
      <xdr:spPr>
        <a:xfrm>
          <a:off x="9984259575" y="15462674"/>
          <a:ext cx="747851" cy="165947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751114</xdr:colOff>
      <xdr:row>77</xdr:row>
      <xdr:rowOff>0</xdr:rowOff>
    </xdr:from>
    <xdr:to>
      <xdr:col>14</xdr:col>
      <xdr:colOff>740230</xdr:colOff>
      <xdr:row>80</xdr:row>
      <xdr:rowOff>0</xdr:rowOff>
    </xdr:to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FB516025-0D62-4D30-AC14-A1A00A0C057A}"/>
            </a:ext>
          </a:extLst>
        </xdr:cNvPr>
        <xdr:cNvSpPr/>
      </xdr:nvSpPr>
      <xdr:spPr>
        <a:xfrm>
          <a:off x="9980431070" y="1645920"/>
          <a:ext cx="751116" cy="548640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21771</xdr:colOff>
      <xdr:row>77</xdr:row>
      <xdr:rowOff>0</xdr:rowOff>
    </xdr:from>
    <xdr:to>
      <xdr:col>15</xdr:col>
      <xdr:colOff>772887</xdr:colOff>
      <xdr:row>80</xdr:row>
      <xdr:rowOff>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FBEC81AB-7871-48D9-9753-838F14983234}"/>
            </a:ext>
          </a:extLst>
        </xdr:cNvPr>
        <xdr:cNvSpPr/>
      </xdr:nvSpPr>
      <xdr:spPr>
        <a:xfrm>
          <a:off x="9979636413" y="1645920"/>
          <a:ext cx="751116" cy="548640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77</xdr:row>
      <xdr:rowOff>10886</xdr:rowOff>
    </xdr:from>
    <xdr:to>
      <xdr:col>16</xdr:col>
      <xdr:colOff>729344</xdr:colOff>
      <xdr:row>80</xdr:row>
      <xdr:rowOff>10886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4CF582D8-E8D5-4501-949B-D9494E732EF4}"/>
            </a:ext>
          </a:extLst>
        </xdr:cNvPr>
        <xdr:cNvSpPr/>
      </xdr:nvSpPr>
      <xdr:spPr>
        <a:xfrm>
          <a:off x="9978895096" y="1656806"/>
          <a:ext cx="752205" cy="54864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77</xdr:row>
      <xdr:rowOff>0</xdr:rowOff>
    </xdr:from>
    <xdr:to>
      <xdr:col>17</xdr:col>
      <xdr:colOff>740230</xdr:colOff>
      <xdr:row>80</xdr:row>
      <xdr:rowOff>0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E29594D9-3C75-4539-AD47-AE90BF18955C}"/>
            </a:ext>
          </a:extLst>
        </xdr:cNvPr>
        <xdr:cNvSpPr/>
      </xdr:nvSpPr>
      <xdr:spPr>
        <a:xfrm>
          <a:off x="9978122210" y="1645920"/>
          <a:ext cx="751116" cy="548640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751114</xdr:colOff>
      <xdr:row>77</xdr:row>
      <xdr:rowOff>10886</xdr:rowOff>
    </xdr:from>
    <xdr:to>
      <xdr:col>18</xdr:col>
      <xdr:colOff>740230</xdr:colOff>
      <xdr:row>80</xdr:row>
      <xdr:rowOff>10886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262C2136-7EC2-4119-9147-25A600BB5D6E}"/>
            </a:ext>
          </a:extLst>
        </xdr:cNvPr>
        <xdr:cNvSpPr/>
      </xdr:nvSpPr>
      <xdr:spPr>
        <a:xfrm>
          <a:off x="9977360210" y="1656806"/>
          <a:ext cx="751116" cy="548640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10886</xdr:colOff>
      <xdr:row>77</xdr:row>
      <xdr:rowOff>10886</xdr:rowOff>
    </xdr:from>
    <xdr:to>
      <xdr:col>20</xdr:col>
      <xdr:colOff>2</xdr:colOff>
      <xdr:row>80</xdr:row>
      <xdr:rowOff>10886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2567B19C-D394-46BA-99A7-B7322B5713FA}"/>
            </a:ext>
          </a:extLst>
        </xdr:cNvPr>
        <xdr:cNvSpPr/>
      </xdr:nvSpPr>
      <xdr:spPr>
        <a:xfrm>
          <a:off x="9976576438" y="1656806"/>
          <a:ext cx="751116" cy="548640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77</xdr:row>
      <xdr:rowOff>10886</xdr:rowOff>
    </xdr:from>
    <xdr:to>
      <xdr:col>20</xdr:col>
      <xdr:colOff>762002</xdr:colOff>
      <xdr:row>80</xdr:row>
      <xdr:rowOff>0</xdr:rowOff>
    </xdr:to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9710E2B9-AF3B-447E-A1D6-97DDFDDD94D6}"/>
            </a:ext>
          </a:extLst>
        </xdr:cNvPr>
        <xdr:cNvSpPr/>
      </xdr:nvSpPr>
      <xdr:spPr>
        <a:xfrm>
          <a:off x="9975814438" y="14191706"/>
          <a:ext cx="751116" cy="53775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83</xdr:row>
      <xdr:rowOff>174170</xdr:rowOff>
    </xdr:from>
    <xdr:to>
      <xdr:col>20</xdr:col>
      <xdr:colOff>762002</xdr:colOff>
      <xdr:row>85</xdr:row>
      <xdr:rowOff>1280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5A7ED82C-9937-432E-B6A1-89466F7061B6}"/>
            </a:ext>
          </a:extLst>
        </xdr:cNvPr>
        <xdr:cNvSpPr/>
      </xdr:nvSpPr>
      <xdr:spPr>
        <a:xfrm>
          <a:off x="9975814438" y="2917370"/>
          <a:ext cx="751116" cy="192870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772886</xdr:colOff>
      <xdr:row>85</xdr:row>
      <xdr:rowOff>18504</xdr:rowOff>
    </xdr:from>
    <xdr:to>
      <xdr:col>21</xdr:col>
      <xdr:colOff>740230</xdr:colOff>
      <xdr:row>86</xdr:row>
      <xdr:rowOff>29390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62C5FE28-1B15-4CBE-8875-4A72AEF3ABA6}"/>
            </a:ext>
          </a:extLst>
        </xdr:cNvPr>
        <xdr:cNvSpPr/>
      </xdr:nvSpPr>
      <xdr:spPr>
        <a:xfrm>
          <a:off x="9975051350" y="15662364"/>
          <a:ext cx="752204" cy="193766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32644</xdr:colOff>
      <xdr:row>83</xdr:row>
      <xdr:rowOff>158493</xdr:rowOff>
    </xdr:from>
    <xdr:to>
      <xdr:col>11</xdr:col>
      <xdr:colOff>296</xdr:colOff>
      <xdr:row>84</xdr:row>
      <xdr:rowOff>180342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8D05735C-968C-401B-9F0A-D1436C5652FA}"/>
            </a:ext>
          </a:extLst>
        </xdr:cNvPr>
        <xdr:cNvSpPr/>
      </xdr:nvSpPr>
      <xdr:spPr>
        <a:xfrm>
          <a:off x="9983457004" y="2901693"/>
          <a:ext cx="752512" cy="204729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1436</xdr:colOff>
      <xdr:row>84</xdr:row>
      <xdr:rowOff>984</xdr:rowOff>
    </xdr:from>
    <xdr:to>
      <xdr:col>11</xdr:col>
      <xdr:colOff>752244</xdr:colOff>
      <xdr:row>85</xdr:row>
      <xdr:rowOff>1967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2AD83850-4FFA-4AD8-88C4-CF1D2DC107BC}"/>
            </a:ext>
          </a:extLst>
        </xdr:cNvPr>
        <xdr:cNvSpPr/>
      </xdr:nvSpPr>
      <xdr:spPr>
        <a:xfrm>
          <a:off x="9982705056" y="2927064"/>
          <a:ext cx="750808" cy="183863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756635</xdr:colOff>
      <xdr:row>84</xdr:row>
      <xdr:rowOff>18553</xdr:rowOff>
    </xdr:from>
    <xdr:to>
      <xdr:col>12</xdr:col>
      <xdr:colOff>745751</xdr:colOff>
      <xdr:row>85</xdr:row>
      <xdr:rowOff>18553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229CF299-834A-4E63-A0DA-8AE52712EE38}"/>
            </a:ext>
          </a:extLst>
        </xdr:cNvPr>
        <xdr:cNvSpPr/>
      </xdr:nvSpPr>
      <xdr:spPr>
        <a:xfrm>
          <a:off x="9981949549" y="2944633"/>
          <a:ext cx="751116" cy="18288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731761</xdr:colOff>
      <xdr:row>83</xdr:row>
      <xdr:rowOff>174171</xdr:rowOff>
    </xdr:from>
    <xdr:to>
      <xdr:col>13</xdr:col>
      <xdr:colOff>720877</xdr:colOff>
      <xdr:row>84</xdr:row>
      <xdr:rowOff>174172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C27B3F68-776A-473B-AF13-7A2084485A7F}"/>
            </a:ext>
          </a:extLst>
        </xdr:cNvPr>
        <xdr:cNvSpPr/>
      </xdr:nvSpPr>
      <xdr:spPr>
        <a:xfrm>
          <a:off x="9981212423" y="2917371"/>
          <a:ext cx="751116" cy="182881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740229</xdr:colOff>
      <xdr:row>83</xdr:row>
      <xdr:rowOff>174171</xdr:rowOff>
    </xdr:from>
    <xdr:to>
      <xdr:col>14</xdr:col>
      <xdr:colOff>729345</xdr:colOff>
      <xdr:row>84</xdr:row>
      <xdr:rowOff>174172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881BCA58-D740-4FB6-8B53-54906B1CA910}"/>
            </a:ext>
          </a:extLst>
        </xdr:cNvPr>
        <xdr:cNvSpPr/>
      </xdr:nvSpPr>
      <xdr:spPr>
        <a:xfrm>
          <a:off x="9980441955" y="2917371"/>
          <a:ext cx="751116" cy="182881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10885</xdr:colOff>
      <xdr:row>84</xdr:row>
      <xdr:rowOff>0</xdr:rowOff>
    </xdr:from>
    <xdr:to>
      <xdr:col>15</xdr:col>
      <xdr:colOff>762001</xdr:colOff>
      <xdr:row>84</xdr:row>
      <xdr:rowOff>174172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4C960AD3-DEDE-40E6-99D7-21F478D1A9B8}"/>
            </a:ext>
          </a:extLst>
        </xdr:cNvPr>
        <xdr:cNvSpPr/>
      </xdr:nvSpPr>
      <xdr:spPr>
        <a:xfrm>
          <a:off x="9979647299" y="2926080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83</xdr:row>
      <xdr:rowOff>174171</xdr:rowOff>
    </xdr:from>
    <xdr:to>
      <xdr:col>16</xdr:col>
      <xdr:colOff>729344</xdr:colOff>
      <xdr:row>85</xdr:row>
      <xdr:rowOff>1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C5E7A9CF-EA33-46E5-ABE3-A2AA99A95951}"/>
            </a:ext>
          </a:extLst>
        </xdr:cNvPr>
        <xdr:cNvSpPr/>
      </xdr:nvSpPr>
      <xdr:spPr>
        <a:xfrm>
          <a:off x="9978895096" y="2917371"/>
          <a:ext cx="752205" cy="19159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84</xdr:row>
      <xdr:rowOff>1279</xdr:rowOff>
    </xdr:from>
    <xdr:to>
      <xdr:col>17</xdr:col>
      <xdr:colOff>740230</xdr:colOff>
      <xdr:row>85</xdr:row>
      <xdr:rowOff>10885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9D411F8C-2D34-4DDC-BA2B-D561A3BEDD17}"/>
            </a:ext>
          </a:extLst>
        </xdr:cNvPr>
        <xdr:cNvSpPr/>
      </xdr:nvSpPr>
      <xdr:spPr>
        <a:xfrm>
          <a:off x="9978122210" y="2927359"/>
          <a:ext cx="751116" cy="192486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740228</xdr:colOff>
      <xdr:row>84</xdr:row>
      <xdr:rowOff>10886</xdr:rowOff>
    </xdr:from>
    <xdr:to>
      <xdr:col>18</xdr:col>
      <xdr:colOff>729344</xdr:colOff>
      <xdr:row>85</xdr:row>
      <xdr:rowOff>1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752E02D7-402A-4F33-B001-2E5352903EAF}"/>
            </a:ext>
          </a:extLst>
        </xdr:cNvPr>
        <xdr:cNvSpPr/>
      </xdr:nvSpPr>
      <xdr:spPr>
        <a:xfrm>
          <a:off x="9977371096" y="2936966"/>
          <a:ext cx="751116" cy="171995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83</xdr:row>
      <xdr:rowOff>174170</xdr:rowOff>
    </xdr:from>
    <xdr:to>
      <xdr:col>19</xdr:col>
      <xdr:colOff>751116</xdr:colOff>
      <xdr:row>84</xdr:row>
      <xdr:rowOff>163286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88228A6A-A613-4717-80CD-14D8904EAE46}"/>
            </a:ext>
          </a:extLst>
        </xdr:cNvPr>
        <xdr:cNvSpPr/>
      </xdr:nvSpPr>
      <xdr:spPr>
        <a:xfrm>
          <a:off x="9976587324" y="2917370"/>
          <a:ext cx="751116" cy="171996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664028</xdr:colOff>
      <xdr:row>77</xdr:row>
      <xdr:rowOff>0</xdr:rowOff>
    </xdr:from>
    <xdr:to>
      <xdr:col>9</xdr:col>
      <xdr:colOff>1</xdr:colOff>
      <xdr:row>80</xdr:row>
      <xdr:rowOff>7620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F1CA944C-7A11-40B0-B27E-F6EEA38A6002}"/>
            </a:ext>
          </a:extLst>
        </xdr:cNvPr>
        <xdr:cNvSpPr/>
      </xdr:nvSpPr>
      <xdr:spPr>
        <a:xfrm>
          <a:off x="9985004159" y="14180820"/>
          <a:ext cx="722813" cy="55626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77</xdr:row>
      <xdr:rowOff>7256</xdr:rowOff>
    </xdr:from>
    <xdr:to>
      <xdr:col>9</xdr:col>
      <xdr:colOff>754745</xdr:colOff>
      <xdr:row>79</xdr:row>
      <xdr:rowOff>177800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A0DEC2B1-A81D-4956-AC85-7E8847FFFE6F}"/>
            </a:ext>
          </a:extLst>
        </xdr:cNvPr>
        <xdr:cNvSpPr/>
      </xdr:nvSpPr>
      <xdr:spPr>
        <a:xfrm>
          <a:off x="9984249415" y="1653176"/>
          <a:ext cx="748698" cy="53630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76</xdr:row>
      <xdr:rowOff>185056</xdr:rowOff>
    </xdr:from>
    <xdr:to>
      <xdr:col>10</xdr:col>
      <xdr:colOff>768049</xdr:colOff>
      <xdr:row>80</xdr:row>
      <xdr:rowOff>8466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4ED3BE1B-5C16-4D45-ABD6-D39E4D1FFFF1}"/>
            </a:ext>
          </a:extLst>
        </xdr:cNvPr>
        <xdr:cNvSpPr/>
      </xdr:nvSpPr>
      <xdr:spPr>
        <a:xfrm>
          <a:off x="9983474111" y="1648096"/>
          <a:ext cx="751116" cy="55493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80</xdr:row>
      <xdr:rowOff>15722</xdr:rowOff>
    </xdr:from>
    <xdr:to>
      <xdr:col>10</xdr:col>
      <xdr:colOff>768049</xdr:colOff>
      <xdr:row>83</xdr:row>
      <xdr:rowOff>7620</xdr:rowOff>
    </xdr:to>
    <xdr:sp macro="" textlink="">
      <xdr:nvSpPr>
        <xdr:cNvPr id="400" name="Rectangle 399">
          <a:extLst>
            <a:ext uri="{FF2B5EF4-FFF2-40B4-BE49-F238E27FC236}">
              <a16:creationId xmlns:a16="http://schemas.microsoft.com/office/drawing/2014/main" id="{E353CC81-533D-4EC4-A5A8-F59AE14FA06A}"/>
            </a:ext>
          </a:extLst>
        </xdr:cNvPr>
        <xdr:cNvSpPr/>
      </xdr:nvSpPr>
      <xdr:spPr>
        <a:xfrm>
          <a:off x="9983474111" y="14745182"/>
          <a:ext cx="751116" cy="540538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21772</xdr:colOff>
      <xdr:row>86</xdr:row>
      <xdr:rowOff>2418</xdr:rowOff>
    </xdr:from>
    <xdr:to>
      <xdr:col>10</xdr:col>
      <xdr:colOff>772888</xdr:colOff>
      <xdr:row>87</xdr:row>
      <xdr:rowOff>8466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2CCC5B13-4C58-44B3-BCE3-C7815452A63F}"/>
            </a:ext>
          </a:extLst>
        </xdr:cNvPr>
        <xdr:cNvSpPr/>
      </xdr:nvSpPr>
      <xdr:spPr>
        <a:xfrm>
          <a:off x="9983469272" y="3294258"/>
          <a:ext cx="751116" cy="188928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28413</xdr:colOff>
      <xdr:row>84</xdr:row>
      <xdr:rowOff>178610</xdr:rowOff>
    </xdr:from>
    <xdr:to>
      <xdr:col>10</xdr:col>
      <xdr:colOff>779529</xdr:colOff>
      <xdr:row>86</xdr:row>
      <xdr:rowOff>19140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6683E2B9-787C-4DA4-8D0D-9F37FEAD197C}"/>
            </a:ext>
          </a:extLst>
        </xdr:cNvPr>
        <xdr:cNvSpPr/>
      </xdr:nvSpPr>
      <xdr:spPr>
        <a:xfrm>
          <a:off x="9983462631" y="3104690"/>
          <a:ext cx="751116" cy="206290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11566</xdr:colOff>
      <xdr:row>80</xdr:row>
      <xdr:rowOff>35299</xdr:rowOff>
    </xdr:from>
    <xdr:to>
      <xdr:col>11</xdr:col>
      <xdr:colOff>758746</xdr:colOff>
      <xdr:row>82</xdr:row>
      <xdr:rowOff>179231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9BF5F21A-F14E-4582-95AF-B35689169736}"/>
            </a:ext>
          </a:extLst>
        </xdr:cNvPr>
        <xdr:cNvSpPr/>
      </xdr:nvSpPr>
      <xdr:spPr>
        <a:xfrm>
          <a:off x="9982698554" y="2229859"/>
          <a:ext cx="747180" cy="509692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80</xdr:row>
      <xdr:rowOff>7035</xdr:rowOff>
    </xdr:from>
    <xdr:to>
      <xdr:col>12</xdr:col>
      <xdr:colOff>744915</xdr:colOff>
      <xdr:row>83</xdr:row>
      <xdr:rowOff>5365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DCBFD17C-89D3-4903-9F92-9C9A171D361A}"/>
            </a:ext>
          </a:extLst>
        </xdr:cNvPr>
        <xdr:cNvSpPr/>
      </xdr:nvSpPr>
      <xdr:spPr>
        <a:xfrm>
          <a:off x="9981950385" y="2201595"/>
          <a:ext cx="751116" cy="54697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736599</xdr:colOff>
      <xdr:row>80</xdr:row>
      <xdr:rowOff>16933</xdr:rowOff>
    </xdr:from>
    <xdr:to>
      <xdr:col>13</xdr:col>
      <xdr:colOff>725715</xdr:colOff>
      <xdr:row>83</xdr:row>
      <xdr:rowOff>8466</xdr:rowOff>
    </xdr:to>
    <xdr:sp macro="" textlink="">
      <xdr:nvSpPr>
        <xdr:cNvPr id="405" name="Rectangle 404">
          <a:extLst>
            <a:ext uri="{FF2B5EF4-FFF2-40B4-BE49-F238E27FC236}">
              <a16:creationId xmlns:a16="http://schemas.microsoft.com/office/drawing/2014/main" id="{AA53A71D-BF84-43F0-98F6-F24ACA53CA3B}"/>
            </a:ext>
          </a:extLst>
        </xdr:cNvPr>
        <xdr:cNvSpPr/>
      </xdr:nvSpPr>
      <xdr:spPr>
        <a:xfrm>
          <a:off x="9981207585" y="2211493"/>
          <a:ext cx="751116" cy="540173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8466</xdr:colOff>
      <xdr:row>80</xdr:row>
      <xdr:rowOff>1</xdr:rowOff>
    </xdr:from>
    <xdr:to>
      <xdr:col>14</xdr:col>
      <xdr:colOff>759582</xdr:colOff>
      <xdr:row>83</xdr:row>
      <xdr:rowOff>8467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3075089D-C6C4-4DEF-86DE-4DE77BA86E5B}"/>
            </a:ext>
          </a:extLst>
        </xdr:cNvPr>
        <xdr:cNvSpPr/>
      </xdr:nvSpPr>
      <xdr:spPr>
        <a:xfrm>
          <a:off x="9980411718" y="2194561"/>
          <a:ext cx="751116" cy="557106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8466</xdr:colOff>
      <xdr:row>80</xdr:row>
      <xdr:rowOff>25400</xdr:rowOff>
    </xdr:from>
    <xdr:to>
      <xdr:col>15</xdr:col>
      <xdr:colOff>759582</xdr:colOff>
      <xdr:row>83</xdr:row>
      <xdr:rowOff>25399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EA630F69-272D-4C14-BAF5-1DD857CBF458}"/>
            </a:ext>
          </a:extLst>
        </xdr:cNvPr>
        <xdr:cNvSpPr/>
      </xdr:nvSpPr>
      <xdr:spPr>
        <a:xfrm>
          <a:off x="9979649718" y="2219960"/>
          <a:ext cx="751116" cy="54863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770466</xdr:colOff>
      <xdr:row>80</xdr:row>
      <xdr:rowOff>8466</xdr:rowOff>
    </xdr:from>
    <xdr:to>
      <xdr:col>16</xdr:col>
      <xdr:colOff>734182</xdr:colOff>
      <xdr:row>83</xdr:row>
      <xdr:rowOff>8467</xdr:rowOff>
    </xdr:to>
    <xdr:sp macro="" textlink="">
      <xdr:nvSpPr>
        <xdr:cNvPr id="408" name="Rectangle 407">
          <a:extLst>
            <a:ext uri="{FF2B5EF4-FFF2-40B4-BE49-F238E27FC236}">
              <a16:creationId xmlns:a16="http://schemas.microsoft.com/office/drawing/2014/main" id="{4ECECFCB-58BA-453E-A6EF-73630809D269}"/>
            </a:ext>
          </a:extLst>
        </xdr:cNvPr>
        <xdr:cNvSpPr/>
      </xdr:nvSpPr>
      <xdr:spPr>
        <a:xfrm>
          <a:off x="9978890258" y="2203026"/>
          <a:ext cx="748576" cy="548641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761999</xdr:colOff>
      <xdr:row>80</xdr:row>
      <xdr:rowOff>25400</xdr:rowOff>
    </xdr:from>
    <xdr:to>
      <xdr:col>17</xdr:col>
      <xdr:colOff>751115</xdr:colOff>
      <xdr:row>83</xdr:row>
      <xdr:rowOff>33867</xdr:rowOff>
    </xdr:to>
    <xdr:sp macro="" textlink="">
      <xdr:nvSpPr>
        <xdr:cNvPr id="409" name="Rectangle 408">
          <a:extLst>
            <a:ext uri="{FF2B5EF4-FFF2-40B4-BE49-F238E27FC236}">
              <a16:creationId xmlns:a16="http://schemas.microsoft.com/office/drawing/2014/main" id="{015FDCDE-9D64-40AB-9AEA-520DEC3ECF54}"/>
            </a:ext>
          </a:extLst>
        </xdr:cNvPr>
        <xdr:cNvSpPr/>
      </xdr:nvSpPr>
      <xdr:spPr>
        <a:xfrm>
          <a:off x="9978111325" y="2219960"/>
          <a:ext cx="751116" cy="557107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745066</xdr:colOff>
      <xdr:row>79</xdr:row>
      <xdr:rowOff>177802</xdr:rowOff>
    </xdr:from>
    <xdr:to>
      <xdr:col>18</xdr:col>
      <xdr:colOff>734182</xdr:colOff>
      <xdr:row>82</xdr:row>
      <xdr:rowOff>160020</xdr:rowOff>
    </xdr:to>
    <xdr:sp macro="" textlink="">
      <xdr:nvSpPr>
        <xdr:cNvPr id="410" name="Rectangle 409">
          <a:extLst>
            <a:ext uri="{FF2B5EF4-FFF2-40B4-BE49-F238E27FC236}">
              <a16:creationId xmlns:a16="http://schemas.microsoft.com/office/drawing/2014/main" id="{A712BC21-0766-4A1C-99FE-06CA54C5DD52}"/>
            </a:ext>
          </a:extLst>
        </xdr:cNvPr>
        <xdr:cNvSpPr/>
      </xdr:nvSpPr>
      <xdr:spPr>
        <a:xfrm>
          <a:off x="9977366258" y="14724382"/>
          <a:ext cx="751116" cy="530858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740228</xdr:colOff>
      <xdr:row>77</xdr:row>
      <xdr:rowOff>8467</xdr:rowOff>
    </xdr:from>
    <xdr:to>
      <xdr:col>12</xdr:col>
      <xdr:colOff>729344</xdr:colOff>
      <xdr:row>80</xdr:row>
      <xdr:rowOff>10886</xdr:rowOff>
    </xdr:to>
    <xdr:sp macro="" textlink="">
      <xdr:nvSpPr>
        <xdr:cNvPr id="411" name="Rectangle 410">
          <a:extLst>
            <a:ext uri="{FF2B5EF4-FFF2-40B4-BE49-F238E27FC236}">
              <a16:creationId xmlns:a16="http://schemas.microsoft.com/office/drawing/2014/main" id="{81C2C37D-4585-43FD-BACB-D5D489A76EC4}"/>
            </a:ext>
          </a:extLst>
        </xdr:cNvPr>
        <xdr:cNvSpPr/>
      </xdr:nvSpPr>
      <xdr:spPr>
        <a:xfrm>
          <a:off x="9981965956" y="1654387"/>
          <a:ext cx="751116" cy="55105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-1</xdr:colOff>
      <xdr:row>77</xdr:row>
      <xdr:rowOff>10886</xdr:rowOff>
    </xdr:from>
    <xdr:to>
      <xdr:col>13</xdr:col>
      <xdr:colOff>751115</xdr:colOff>
      <xdr:row>80</xdr:row>
      <xdr:rowOff>10886</xdr:rowOff>
    </xdr:to>
    <xdr:sp macro="" textlink="">
      <xdr:nvSpPr>
        <xdr:cNvPr id="412" name="Rectangle 411">
          <a:extLst>
            <a:ext uri="{FF2B5EF4-FFF2-40B4-BE49-F238E27FC236}">
              <a16:creationId xmlns:a16="http://schemas.microsoft.com/office/drawing/2014/main" id="{0AF5FA12-F382-411A-868A-6EAC2777887E}"/>
            </a:ext>
          </a:extLst>
        </xdr:cNvPr>
        <xdr:cNvSpPr/>
      </xdr:nvSpPr>
      <xdr:spPr>
        <a:xfrm>
          <a:off x="9981182185" y="1656806"/>
          <a:ext cx="751116" cy="548640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11567</xdr:colOff>
      <xdr:row>76</xdr:row>
      <xdr:rowOff>176589</xdr:rowOff>
    </xdr:from>
    <xdr:to>
      <xdr:col>11</xdr:col>
      <xdr:colOff>758747</xdr:colOff>
      <xdr:row>80</xdr:row>
      <xdr:rowOff>3816</xdr:rowOff>
    </xdr:to>
    <xdr:sp macro="" textlink="">
      <xdr:nvSpPr>
        <xdr:cNvPr id="413" name="Rectangle 412">
          <a:extLst>
            <a:ext uri="{FF2B5EF4-FFF2-40B4-BE49-F238E27FC236}">
              <a16:creationId xmlns:a16="http://schemas.microsoft.com/office/drawing/2014/main" id="{BB0AA546-E7AA-46E1-8BC8-46F9E601E3E4}"/>
            </a:ext>
          </a:extLst>
        </xdr:cNvPr>
        <xdr:cNvSpPr/>
      </xdr:nvSpPr>
      <xdr:spPr>
        <a:xfrm>
          <a:off x="9982698553" y="1639629"/>
          <a:ext cx="747180" cy="55874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5366</xdr:colOff>
      <xdr:row>85</xdr:row>
      <xdr:rowOff>166005</xdr:rowOff>
    </xdr:from>
    <xdr:to>
      <xdr:col>11</xdr:col>
      <xdr:colOff>756482</xdr:colOff>
      <xdr:row>87</xdr:row>
      <xdr:rowOff>4420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6407380D-8A23-48B0-81A1-7CC096AE87A5}"/>
            </a:ext>
          </a:extLst>
        </xdr:cNvPr>
        <xdr:cNvSpPr/>
      </xdr:nvSpPr>
      <xdr:spPr>
        <a:xfrm>
          <a:off x="9982700818" y="3274965"/>
          <a:ext cx="751116" cy="20417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778931</xdr:colOff>
      <xdr:row>85</xdr:row>
      <xdr:rowOff>8468</xdr:rowOff>
    </xdr:from>
    <xdr:to>
      <xdr:col>11</xdr:col>
      <xdr:colOff>742647</xdr:colOff>
      <xdr:row>85</xdr:row>
      <xdr:rowOff>166352</xdr:rowOff>
    </xdr:to>
    <xdr:sp macro="" textlink="">
      <xdr:nvSpPr>
        <xdr:cNvPr id="415" name="Rectangle 414">
          <a:extLst>
            <a:ext uri="{FF2B5EF4-FFF2-40B4-BE49-F238E27FC236}">
              <a16:creationId xmlns:a16="http://schemas.microsoft.com/office/drawing/2014/main" id="{4AEB882F-5039-4D6F-A3E0-2DC92677E6BA}"/>
            </a:ext>
          </a:extLst>
        </xdr:cNvPr>
        <xdr:cNvSpPr/>
      </xdr:nvSpPr>
      <xdr:spPr>
        <a:xfrm>
          <a:off x="9982714653" y="3117428"/>
          <a:ext cx="748576" cy="157884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85</xdr:row>
      <xdr:rowOff>29449</xdr:rowOff>
    </xdr:from>
    <xdr:to>
      <xdr:col>12</xdr:col>
      <xdr:colOff>744915</xdr:colOff>
      <xdr:row>85</xdr:row>
      <xdr:rowOff>179295</xdr:rowOff>
    </xdr:to>
    <xdr:sp macro="" textlink="">
      <xdr:nvSpPr>
        <xdr:cNvPr id="416" name="Rectangle 415">
          <a:extLst>
            <a:ext uri="{FF2B5EF4-FFF2-40B4-BE49-F238E27FC236}">
              <a16:creationId xmlns:a16="http://schemas.microsoft.com/office/drawing/2014/main" id="{2954F8CD-483C-4069-A352-9D4F3305102E}"/>
            </a:ext>
          </a:extLst>
        </xdr:cNvPr>
        <xdr:cNvSpPr/>
      </xdr:nvSpPr>
      <xdr:spPr>
        <a:xfrm>
          <a:off x="9981950385" y="313840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758954</xdr:colOff>
      <xdr:row>86</xdr:row>
      <xdr:rowOff>32361</xdr:rowOff>
    </xdr:from>
    <xdr:to>
      <xdr:col>12</xdr:col>
      <xdr:colOff>747762</xdr:colOff>
      <xdr:row>87</xdr:row>
      <xdr:rowOff>33343</xdr:rowOff>
    </xdr:to>
    <xdr:sp macro="" textlink="">
      <xdr:nvSpPr>
        <xdr:cNvPr id="417" name="Rectangle 416">
          <a:extLst>
            <a:ext uri="{FF2B5EF4-FFF2-40B4-BE49-F238E27FC236}">
              <a16:creationId xmlns:a16="http://schemas.microsoft.com/office/drawing/2014/main" id="{69D8974B-34FC-4A14-A2EB-A7F09B9D7875}"/>
            </a:ext>
          </a:extLst>
        </xdr:cNvPr>
        <xdr:cNvSpPr/>
      </xdr:nvSpPr>
      <xdr:spPr>
        <a:xfrm>
          <a:off x="9981947538" y="3324201"/>
          <a:ext cx="750808" cy="183862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752037</xdr:colOff>
      <xdr:row>87</xdr:row>
      <xdr:rowOff>39844</xdr:rowOff>
    </xdr:from>
    <xdr:to>
      <xdr:col>12</xdr:col>
      <xdr:colOff>738165</xdr:colOff>
      <xdr:row>88</xdr:row>
      <xdr:rowOff>13952</xdr:rowOff>
    </xdr:to>
    <xdr:sp macro="" textlink="">
      <xdr:nvSpPr>
        <xdr:cNvPr id="418" name="Rectangle 417">
          <a:extLst>
            <a:ext uri="{FF2B5EF4-FFF2-40B4-BE49-F238E27FC236}">
              <a16:creationId xmlns:a16="http://schemas.microsoft.com/office/drawing/2014/main" id="{41D947BE-EFFB-494F-9BF4-CD454C57C490}"/>
            </a:ext>
          </a:extLst>
        </xdr:cNvPr>
        <xdr:cNvSpPr/>
      </xdr:nvSpPr>
      <xdr:spPr>
        <a:xfrm>
          <a:off x="9981957135" y="3514564"/>
          <a:ext cx="748128" cy="156988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12949</xdr:colOff>
      <xdr:row>84</xdr:row>
      <xdr:rowOff>174813</xdr:rowOff>
    </xdr:from>
    <xdr:to>
      <xdr:col>15</xdr:col>
      <xdr:colOff>2065</xdr:colOff>
      <xdr:row>85</xdr:row>
      <xdr:rowOff>156397</xdr:rowOff>
    </xdr:to>
    <xdr:sp macro="" textlink="">
      <xdr:nvSpPr>
        <xdr:cNvPr id="419" name="Rectangle 418">
          <a:extLst>
            <a:ext uri="{FF2B5EF4-FFF2-40B4-BE49-F238E27FC236}">
              <a16:creationId xmlns:a16="http://schemas.microsoft.com/office/drawing/2014/main" id="{CF9F04A7-E78E-49A0-940C-05BE3FA08416}"/>
            </a:ext>
          </a:extLst>
        </xdr:cNvPr>
        <xdr:cNvSpPr/>
      </xdr:nvSpPr>
      <xdr:spPr>
        <a:xfrm>
          <a:off x="9980407235" y="3100893"/>
          <a:ext cx="751116" cy="164464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12949</xdr:colOff>
      <xdr:row>85</xdr:row>
      <xdr:rowOff>16435</xdr:rowOff>
    </xdr:from>
    <xdr:to>
      <xdr:col>15</xdr:col>
      <xdr:colOff>764065</xdr:colOff>
      <xdr:row>85</xdr:row>
      <xdr:rowOff>179294</xdr:rowOff>
    </xdr:to>
    <xdr:sp macro="" textlink="">
      <xdr:nvSpPr>
        <xdr:cNvPr id="420" name="Rectangle 419">
          <a:extLst>
            <a:ext uri="{FF2B5EF4-FFF2-40B4-BE49-F238E27FC236}">
              <a16:creationId xmlns:a16="http://schemas.microsoft.com/office/drawing/2014/main" id="{2B47CBB8-E27C-402E-ADE3-AB891BB15E39}"/>
            </a:ext>
          </a:extLst>
        </xdr:cNvPr>
        <xdr:cNvSpPr/>
      </xdr:nvSpPr>
      <xdr:spPr>
        <a:xfrm>
          <a:off x="9979645235" y="3125395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774949</xdr:colOff>
      <xdr:row>84</xdr:row>
      <xdr:rowOff>183277</xdr:rowOff>
    </xdr:from>
    <xdr:to>
      <xdr:col>16</xdr:col>
      <xdr:colOff>738665</xdr:colOff>
      <xdr:row>85</xdr:row>
      <xdr:rowOff>162361</xdr:rowOff>
    </xdr:to>
    <xdr:sp macro="" textlink="">
      <xdr:nvSpPr>
        <xdr:cNvPr id="421" name="Rectangle 420">
          <a:extLst>
            <a:ext uri="{FF2B5EF4-FFF2-40B4-BE49-F238E27FC236}">
              <a16:creationId xmlns:a16="http://schemas.microsoft.com/office/drawing/2014/main" id="{6F0198E7-A647-4052-89B5-A72297F7D628}"/>
            </a:ext>
          </a:extLst>
        </xdr:cNvPr>
        <xdr:cNvSpPr/>
      </xdr:nvSpPr>
      <xdr:spPr>
        <a:xfrm>
          <a:off x="9978885775" y="3109357"/>
          <a:ext cx="748576" cy="161964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4482</xdr:colOff>
      <xdr:row>85</xdr:row>
      <xdr:rowOff>16435</xdr:rowOff>
    </xdr:from>
    <xdr:to>
      <xdr:col>17</xdr:col>
      <xdr:colOff>755598</xdr:colOff>
      <xdr:row>85</xdr:row>
      <xdr:rowOff>181795</xdr:rowOff>
    </xdr:to>
    <xdr:sp macro="" textlink="">
      <xdr:nvSpPr>
        <xdr:cNvPr id="422" name="Rectangle 421">
          <a:extLst>
            <a:ext uri="{FF2B5EF4-FFF2-40B4-BE49-F238E27FC236}">
              <a16:creationId xmlns:a16="http://schemas.microsoft.com/office/drawing/2014/main" id="{75CE6808-43A5-4B8D-8008-512752837D6D}"/>
            </a:ext>
          </a:extLst>
        </xdr:cNvPr>
        <xdr:cNvSpPr/>
      </xdr:nvSpPr>
      <xdr:spPr>
        <a:xfrm>
          <a:off x="9978106842" y="3125395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749549</xdr:colOff>
      <xdr:row>84</xdr:row>
      <xdr:rowOff>168834</xdr:rowOff>
    </xdr:from>
    <xdr:to>
      <xdr:col>18</xdr:col>
      <xdr:colOff>738665</xdr:colOff>
      <xdr:row>85</xdr:row>
      <xdr:rowOff>183775</xdr:rowOff>
    </xdr:to>
    <xdr:sp macro="" textlink="">
      <xdr:nvSpPr>
        <xdr:cNvPr id="423" name="Rectangle 422">
          <a:extLst>
            <a:ext uri="{FF2B5EF4-FFF2-40B4-BE49-F238E27FC236}">
              <a16:creationId xmlns:a16="http://schemas.microsoft.com/office/drawing/2014/main" id="{149F1943-5F77-49D5-BC91-BD8BE3054838}"/>
            </a:ext>
          </a:extLst>
        </xdr:cNvPr>
        <xdr:cNvSpPr/>
      </xdr:nvSpPr>
      <xdr:spPr>
        <a:xfrm>
          <a:off x="9977361775" y="3094914"/>
          <a:ext cx="751116" cy="197821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750046</xdr:colOff>
      <xdr:row>85</xdr:row>
      <xdr:rowOff>12451</xdr:rowOff>
    </xdr:from>
    <xdr:to>
      <xdr:col>13</xdr:col>
      <xdr:colOff>739162</xdr:colOff>
      <xdr:row>85</xdr:row>
      <xdr:rowOff>172809</xdr:rowOff>
    </xdr:to>
    <xdr:sp macro="" textlink="">
      <xdr:nvSpPr>
        <xdr:cNvPr id="424" name="Rectangle 423">
          <a:extLst>
            <a:ext uri="{FF2B5EF4-FFF2-40B4-BE49-F238E27FC236}">
              <a16:creationId xmlns:a16="http://schemas.microsoft.com/office/drawing/2014/main" id="{4FA90DDB-A1CC-4389-B4FB-1734500B6B1A}"/>
            </a:ext>
          </a:extLst>
        </xdr:cNvPr>
        <xdr:cNvSpPr/>
      </xdr:nvSpPr>
      <xdr:spPr>
        <a:xfrm>
          <a:off x="9981194138" y="3121411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12564</xdr:colOff>
      <xdr:row>86</xdr:row>
      <xdr:rowOff>18554</xdr:rowOff>
    </xdr:from>
    <xdr:to>
      <xdr:col>14</xdr:col>
      <xdr:colOff>1680</xdr:colOff>
      <xdr:row>87</xdr:row>
      <xdr:rowOff>18553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1B0E6CFE-A5AF-4A67-B36B-CF6C803FBD25}"/>
            </a:ext>
          </a:extLst>
        </xdr:cNvPr>
        <xdr:cNvSpPr/>
      </xdr:nvSpPr>
      <xdr:spPr>
        <a:xfrm>
          <a:off x="9981169620" y="3310394"/>
          <a:ext cx="751116" cy="18287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749690</xdr:colOff>
      <xdr:row>85</xdr:row>
      <xdr:rowOff>174171</xdr:rowOff>
    </xdr:from>
    <xdr:to>
      <xdr:col>14</xdr:col>
      <xdr:colOff>738806</xdr:colOff>
      <xdr:row>86</xdr:row>
      <xdr:rowOff>174173</xdr:rowOff>
    </xdr:to>
    <xdr:sp macro="" textlink="">
      <xdr:nvSpPr>
        <xdr:cNvPr id="426" name="Rectangle 425">
          <a:extLst>
            <a:ext uri="{FF2B5EF4-FFF2-40B4-BE49-F238E27FC236}">
              <a16:creationId xmlns:a16="http://schemas.microsoft.com/office/drawing/2014/main" id="{D79820C3-1DB3-4C06-97C8-400F9E458F99}"/>
            </a:ext>
          </a:extLst>
        </xdr:cNvPr>
        <xdr:cNvSpPr/>
      </xdr:nvSpPr>
      <xdr:spPr>
        <a:xfrm>
          <a:off x="9980432494" y="3283131"/>
          <a:ext cx="751116" cy="18288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758158</xdr:colOff>
      <xdr:row>85</xdr:row>
      <xdr:rowOff>174171</xdr:rowOff>
    </xdr:from>
    <xdr:to>
      <xdr:col>15</xdr:col>
      <xdr:colOff>747274</xdr:colOff>
      <xdr:row>86</xdr:row>
      <xdr:rowOff>174173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C8D5087B-E85E-47B9-A97E-5A60C95EE286}"/>
            </a:ext>
          </a:extLst>
        </xdr:cNvPr>
        <xdr:cNvSpPr/>
      </xdr:nvSpPr>
      <xdr:spPr>
        <a:xfrm>
          <a:off x="9979662026" y="3283131"/>
          <a:ext cx="751116" cy="182882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6403</xdr:colOff>
      <xdr:row>86</xdr:row>
      <xdr:rowOff>1</xdr:rowOff>
    </xdr:from>
    <xdr:to>
      <xdr:col>16</xdr:col>
      <xdr:colOff>757519</xdr:colOff>
      <xdr:row>86</xdr:row>
      <xdr:rowOff>174173</xdr:rowOff>
    </xdr:to>
    <xdr:sp macro="" textlink="">
      <xdr:nvSpPr>
        <xdr:cNvPr id="428" name="Rectangle 427">
          <a:extLst>
            <a:ext uri="{FF2B5EF4-FFF2-40B4-BE49-F238E27FC236}">
              <a16:creationId xmlns:a16="http://schemas.microsoft.com/office/drawing/2014/main" id="{0667423F-7D46-4985-9E20-3173D9065C99}"/>
            </a:ext>
          </a:extLst>
        </xdr:cNvPr>
        <xdr:cNvSpPr/>
      </xdr:nvSpPr>
      <xdr:spPr>
        <a:xfrm>
          <a:off x="9978866921" y="3291841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757517</xdr:colOff>
      <xdr:row>85</xdr:row>
      <xdr:rowOff>174171</xdr:rowOff>
    </xdr:from>
    <xdr:to>
      <xdr:col>17</xdr:col>
      <xdr:colOff>747273</xdr:colOff>
      <xdr:row>87</xdr:row>
      <xdr:rowOff>1</xdr:rowOff>
    </xdr:to>
    <xdr:sp macro="" textlink="">
      <xdr:nvSpPr>
        <xdr:cNvPr id="429" name="Rectangle 428">
          <a:extLst>
            <a:ext uri="{FF2B5EF4-FFF2-40B4-BE49-F238E27FC236}">
              <a16:creationId xmlns:a16="http://schemas.microsoft.com/office/drawing/2014/main" id="{97479D27-4584-45BC-97E9-CC0239BFC657}"/>
            </a:ext>
          </a:extLst>
        </xdr:cNvPr>
        <xdr:cNvSpPr/>
      </xdr:nvSpPr>
      <xdr:spPr>
        <a:xfrm>
          <a:off x="9978115167" y="3283131"/>
          <a:ext cx="751756" cy="19159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7043</xdr:colOff>
      <xdr:row>86</xdr:row>
      <xdr:rowOff>1280</xdr:rowOff>
    </xdr:from>
    <xdr:to>
      <xdr:col>18</xdr:col>
      <xdr:colOff>758159</xdr:colOff>
      <xdr:row>87</xdr:row>
      <xdr:rowOff>10885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CD0795C9-6164-47A2-A8E9-46B45602D626}"/>
            </a:ext>
          </a:extLst>
        </xdr:cNvPr>
        <xdr:cNvSpPr/>
      </xdr:nvSpPr>
      <xdr:spPr>
        <a:xfrm>
          <a:off x="9977342281" y="3293120"/>
          <a:ext cx="751116" cy="192485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758157</xdr:colOff>
      <xdr:row>85</xdr:row>
      <xdr:rowOff>1922</xdr:rowOff>
    </xdr:from>
    <xdr:to>
      <xdr:col>19</xdr:col>
      <xdr:colOff>747273</xdr:colOff>
      <xdr:row>85</xdr:row>
      <xdr:rowOff>174813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79C6A9B0-7027-4095-84FB-F55102B89643}"/>
            </a:ext>
          </a:extLst>
        </xdr:cNvPr>
        <xdr:cNvSpPr/>
      </xdr:nvSpPr>
      <xdr:spPr>
        <a:xfrm>
          <a:off x="9976591167" y="3110882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11728</xdr:colOff>
      <xdr:row>87</xdr:row>
      <xdr:rowOff>29449</xdr:rowOff>
    </xdr:from>
    <xdr:to>
      <xdr:col>14</xdr:col>
      <xdr:colOff>844</xdr:colOff>
      <xdr:row>87</xdr:row>
      <xdr:rowOff>179295</xdr:rowOff>
    </xdr:to>
    <xdr:sp macro="" textlink="">
      <xdr:nvSpPr>
        <xdr:cNvPr id="432" name="Rectangle 431">
          <a:extLst>
            <a:ext uri="{FF2B5EF4-FFF2-40B4-BE49-F238E27FC236}">
              <a16:creationId xmlns:a16="http://schemas.microsoft.com/office/drawing/2014/main" id="{7CBC9C0E-883D-47C9-A6CA-3B7AB0EB0557}"/>
            </a:ext>
          </a:extLst>
        </xdr:cNvPr>
        <xdr:cNvSpPr/>
      </xdr:nvSpPr>
      <xdr:spPr>
        <a:xfrm>
          <a:off x="9981170456" y="350416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30878</xdr:colOff>
      <xdr:row>86</xdr:row>
      <xdr:rowOff>174814</xdr:rowOff>
    </xdr:from>
    <xdr:to>
      <xdr:col>15</xdr:col>
      <xdr:colOff>781994</xdr:colOff>
      <xdr:row>87</xdr:row>
      <xdr:rowOff>156397</xdr:rowOff>
    </xdr:to>
    <xdr:sp macro="" textlink="">
      <xdr:nvSpPr>
        <xdr:cNvPr id="433" name="Rectangle 432">
          <a:extLst>
            <a:ext uri="{FF2B5EF4-FFF2-40B4-BE49-F238E27FC236}">
              <a16:creationId xmlns:a16="http://schemas.microsoft.com/office/drawing/2014/main" id="{841516DA-E1B5-4D2E-A8D8-7D59A8F8C659}"/>
            </a:ext>
          </a:extLst>
        </xdr:cNvPr>
        <xdr:cNvSpPr/>
      </xdr:nvSpPr>
      <xdr:spPr>
        <a:xfrm>
          <a:off x="9979627306" y="3466654"/>
          <a:ext cx="751116" cy="164463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8467</xdr:colOff>
      <xdr:row>87</xdr:row>
      <xdr:rowOff>16435</xdr:rowOff>
    </xdr:from>
    <xdr:to>
      <xdr:col>16</xdr:col>
      <xdr:colOff>759583</xdr:colOff>
      <xdr:row>87</xdr:row>
      <xdr:rowOff>179294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C85A78CE-DCF7-4942-9281-64F748212453}"/>
            </a:ext>
          </a:extLst>
        </xdr:cNvPr>
        <xdr:cNvSpPr/>
      </xdr:nvSpPr>
      <xdr:spPr>
        <a:xfrm>
          <a:off x="9978864857" y="3491155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8467</xdr:colOff>
      <xdr:row>86</xdr:row>
      <xdr:rowOff>183278</xdr:rowOff>
    </xdr:from>
    <xdr:to>
      <xdr:col>17</xdr:col>
      <xdr:colOff>756594</xdr:colOff>
      <xdr:row>87</xdr:row>
      <xdr:rowOff>162361</xdr:rowOff>
    </xdr:to>
    <xdr:sp macro="" textlink="">
      <xdr:nvSpPr>
        <xdr:cNvPr id="435" name="Rectangle 434">
          <a:extLst>
            <a:ext uri="{FF2B5EF4-FFF2-40B4-BE49-F238E27FC236}">
              <a16:creationId xmlns:a16="http://schemas.microsoft.com/office/drawing/2014/main" id="{17CAA16C-2DBB-48BA-B9A7-54A30F6C79F0}"/>
            </a:ext>
          </a:extLst>
        </xdr:cNvPr>
        <xdr:cNvSpPr/>
      </xdr:nvSpPr>
      <xdr:spPr>
        <a:xfrm>
          <a:off x="9978105846" y="3475118"/>
          <a:ext cx="748127" cy="161963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22411</xdr:colOff>
      <xdr:row>87</xdr:row>
      <xdr:rowOff>16435</xdr:rowOff>
    </xdr:from>
    <xdr:to>
      <xdr:col>19</xdr:col>
      <xdr:colOff>11527</xdr:colOff>
      <xdr:row>87</xdr:row>
      <xdr:rowOff>181795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F02369EB-6FCA-4383-8EF4-A50297088D70}"/>
            </a:ext>
          </a:extLst>
        </xdr:cNvPr>
        <xdr:cNvSpPr/>
      </xdr:nvSpPr>
      <xdr:spPr>
        <a:xfrm>
          <a:off x="9977326913" y="3491155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5478</xdr:colOff>
      <xdr:row>85</xdr:row>
      <xdr:rowOff>159870</xdr:rowOff>
    </xdr:from>
    <xdr:to>
      <xdr:col>19</xdr:col>
      <xdr:colOff>756594</xdr:colOff>
      <xdr:row>86</xdr:row>
      <xdr:rowOff>174811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90DFF8A6-D509-4C25-B6E9-87709C06D928}"/>
            </a:ext>
          </a:extLst>
        </xdr:cNvPr>
        <xdr:cNvSpPr/>
      </xdr:nvSpPr>
      <xdr:spPr>
        <a:xfrm>
          <a:off x="9976581846" y="3268830"/>
          <a:ext cx="751116" cy="197821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5975</xdr:colOff>
      <xdr:row>87</xdr:row>
      <xdr:rowOff>12451</xdr:rowOff>
    </xdr:from>
    <xdr:to>
      <xdr:col>14</xdr:col>
      <xdr:colOff>757091</xdr:colOff>
      <xdr:row>87</xdr:row>
      <xdr:rowOff>172809</xdr:rowOff>
    </xdr:to>
    <xdr:sp macro="" textlink="">
      <xdr:nvSpPr>
        <xdr:cNvPr id="438" name="Rectangle 437">
          <a:extLst>
            <a:ext uri="{FF2B5EF4-FFF2-40B4-BE49-F238E27FC236}">
              <a16:creationId xmlns:a16="http://schemas.microsoft.com/office/drawing/2014/main" id="{FA452822-043B-4BAF-B257-12BFF670D4F8}"/>
            </a:ext>
          </a:extLst>
        </xdr:cNvPr>
        <xdr:cNvSpPr/>
      </xdr:nvSpPr>
      <xdr:spPr>
        <a:xfrm>
          <a:off x="9980414209" y="3487171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6513</xdr:colOff>
      <xdr:row>85</xdr:row>
      <xdr:rowOff>17863</xdr:rowOff>
    </xdr:from>
    <xdr:to>
      <xdr:col>20</xdr:col>
      <xdr:colOff>757629</xdr:colOff>
      <xdr:row>86</xdr:row>
      <xdr:rowOff>6979</xdr:rowOff>
    </xdr:to>
    <xdr:sp macro="" textlink="">
      <xdr:nvSpPr>
        <xdr:cNvPr id="439" name="Rectangle 438">
          <a:extLst>
            <a:ext uri="{FF2B5EF4-FFF2-40B4-BE49-F238E27FC236}">
              <a16:creationId xmlns:a16="http://schemas.microsoft.com/office/drawing/2014/main" id="{BF09BE97-7B5F-48D0-960D-F4E5B16B7949}"/>
            </a:ext>
          </a:extLst>
        </xdr:cNvPr>
        <xdr:cNvSpPr/>
      </xdr:nvSpPr>
      <xdr:spPr>
        <a:xfrm>
          <a:off x="9975818811" y="3126823"/>
          <a:ext cx="751116" cy="171996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18506</xdr:colOff>
      <xdr:row>80</xdr:row>
      <xdr:rowOff>33746</xdr:rowOff>
    </xdr:from>
    <xdr:to>
      <xdr:col>20</xdr:col>
      <xdr:colOff>7622</xdr:colOff>
      <xdr:row>82</xdr:row>
      <xdr:rowOff>167640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E75D675D-E97D-443D-88A1-88795693F20A}"/>
            </a:ext>
          </a:extLst>
        </xdr:cNvPr>
        <xdr:cNvSpPr/>
      </xdr:nvSpPr>
      <xdr:spPr>
        <a:xfrm>
          <a:off x="9976568818" y="14763206"/>
          <a:ext cx="751116" cy="499654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45720</xdr:colOff>
      <xdr:row>87</xdr:row>
      <xdr:rowOff>33746</xdr:rowOff>
    </xdr:from>
    <xdr:to>
      <xdr:col>20</xdr:col>
      <xdr:colOff>2</xdr:colOff>
      <xdr:row>88</xdr:row>
      <xdr:rowOff>22860</xdr:rowOff>
    </xdr:to>
    <xdr:sp macro="" textlink="">
      <xdr:nvSpPr>
        <xdr:cNvPr id="441" name="Rectangle 440">
          <a:extLst>
            <a:ext uri="{FF2B5EF4-FFF2-40B4-BE49-F238E27FC236}">
              <a16:creationId xmlns:a16="http://schemas.microsoft.com/office/drawing/2014/main" id="{B5FBE0B8-C7D6-4475-A25A-0387E43AF309}"/>
            </a:ext>
          </a:extLst>
        </xdr:cNvPr>
        <xdr:cNvSpPr/>
      </xdr:nvSpPr>
      <xdr:spPr>
        <a:xfrm>
          <a:off x="9976576438" y="16043366"/>
          <a:ext cx="716282" cy="171994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38100</xdr:colOff>
      <xdr:row>85</xdr:row>
      <xdr:rowOff>178526</xdr:rowOff>
    </xdr:from>
    <xdr:to>
      <xdr:col>20</xdr:col>
      <xdr:colOff>754382</xdr:colOff>
      <xdr:row>86</xdr:row>
      <xdr:rowOff>167640</xdr:rowOff>
    </xdr:to>
    <xdr:sp macro="" textlink="">
      <xdr:nvSpPr>
        <xdr:cNvPr id="442" name="Rectangle 441">
          <a:extLst>
            <a:ext uri="{FF2B5EF4-FFF2-40B4-BE49-F238E27FC236}">
              <a16:creationId xmlns:a16="http://schemas.microsoft.com/office/drawing/2014/main" id="{F4D3D55C-E971-4461-BE68-9D9B5DAC96C3}"/>
            </a:ext>
          </a:extLst>
        </xdr:cNvPr>
        <xdr:cNvSpPr/>
      </xdr:nvSpPr>
      <xdr:spPr>
        <a:xfrm>
          <a:off x="9975822058" y="15822386"/>
          <a:ext cx="716282" cy="171994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8466</xdr:colOff>
      <xdr:row>79</xdr:row>
      <xdr:rowOff>8466</xdr:rowOff>
    </xdr:from>
    <xdr:to>
      <xdr:col>21</xdr:col>
      <xdr:colOff>757042</xdr:colOff>
      <xdr:row>82</xdr:row>
      <xdr:rowOff>8467</xdr:rowOff>
    </xdr:to>
    <xdr:sp macro="" textlink="">
      <xdr:nvSpPr>
        <xdr:cNvPr id="444" name="Rectangle 443">
          <a:extLst>
            <a:ext uri="{FF2B5EF4-FFF2-40B4-BE49-F238E27FC236}">
              <a16:creationId xmlns:a16="http://schemas.microsoft.com/office/drawing/2014/main" id="{9631DB3E-8F59-4C7A-90E5-404C1B70D524}"/>
            </a:ext>
          </a:extLst>
        </xdr:cNvPr>
        <xdr:cNvSpPr/>
      </xdr:nvSpPr>
      <xdr:spPr>
        <a:xfrm>
          <a:off x="9975034538" y="14555046"/>
          <a:ext cx="748576" cy="548641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778086</xdr:colOff>
      <xdr:row>83</xdr:row>
      <xdr:rowOff>168487</xdr:rowOff>
    </xdr:from>
    <xdr:to>
      <xdr:col>21</xdr:col>
      <xdr:colOff>741802</xdr:colOff>
      <xdr:row>85</xdr:row>
      <xdr:rowOff>15241</xdr:rowOff>
    </xdr:to>
    <xdr:sp macro="" textlink="">
      <xdr:nvSpPr>
        <xdr:cNvPr id="445" name="Rectangle 444">
          <a:extLst>
            <a:ext uri="{FF2B5EF4-FFF2-40B4-BE49-F238E27FC236}">
              <a16:creationId xmlns:a16="http://schemas.microsoft.com/office/drawing/2014/main" id="{26C6FE7E-D4F4-44B9-9B6A-24D61FBD517E}"/>
            </a:ext>
          </a:extLst>
        </xdr:cNvPr>
        <xdr:cNvSpPr/>
      </xdr:nvSpPr>
      <xdr:spPr>
        <a:xfrm>
          <a:off x="9975049778" y="15446587"/>
          <a:ext cx="748576" cy="212514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8466</xdr:colOff>
      <xdr:row>86</xdr:row>
      <xdr:rowOff>168486</xdr:rowOff>
    </xdr:from>
    <xdr:to>
      <xdr:col>22</xdr:col>
      <xdr:colOff>757042</xdr:colOff>
      <xdr:row>88</xdr:row>
      <xdr:rowOff>68579</xdr:rowOff>
    </xdr:to>
    <xdr:sp macro="" textlink="">
      <xdr:nvSpPr>
        <xdr:cNvPr id="446" name="Rectangle 445">
          <a:extLst>
            <a:ext uri="{FF2B5EF4-FFF2-40B4-BE49-F238E27FC236}">
              <a16:creationId xmlns:a16="http://schemas.microsoft.com/office/drawing/2014/main" id="{DECC8F38-47D5-49C8-993B-AF210CAAB5B9}"/>
            </a:ext>
          </a:extLst>
        </xdr:cNvPr>
        <xdr:cNvSpPr/>
      </xdr:nvSpPr>
      <xdr:spPr>
        <a:xfrm>
          <a:off x="9974272538" y="15995226"/>
          <a:ext cx="748576" cy="265853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656408</xdr:colOff>
      <xdr:row>80</xdr:row>
      <xdr:rowOff>15241</xdr:rowOff>
    </xdr:from>
    <xdr:to>
      <xdr:col>8</xdr:col>
      <xdr:colOff>685801</xdr:colOff>
      <xdr:row>82</xdr:row>
      <xdr:rowOff>15241</xdr:rowOff>
    </xdr:to>
    <xdr:sp macro="" textlink="">
      <xdr:nvSpPr>
        <xdr:cNvPr id="447" name="Rectangle 446">
          <a:extLst>
            <a:ext uri="{FF2B5EF4-FFF2-40B4-BE49-F238E27FC236}">
              <a16:creationId xmlns:a16="http://schemas.microsoft.com/office/drawing/2014/main" id="{A156D377-FC70-41BA-9DD4-BA2D5E096C71}"/>
            </a:ext>
          </a:extLst>
        </xdr:cNvPr>
        <xdr:cNvSpPr/>
      </xdr:nvSpPr>
      <xdr:spPr>
        <a:xfrm>
          <a:off x="9985011779" y="14744701"/>
          <a:ext cx="722813" cy="36576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664028</xdr:colOff>
      <xdr:row>85</xdr:row>
      <xdr:rowOff>1</xdr:rowOff>
    </xdr:from>
    <xdr:to>
      <xdr:col>9</xdr:col>
      <xdr:colOff>1</xdr:colOff>
      <xdr:row>86</xdr:row>
      <xdr:rowOff>15241</xdr:rowOff>
    </xdr:to>
    <xdr:sp macro="" textlink="">
      <xdr:nvSpPr>
        <xdr:cNvPr id="448" name="Rectangle 447">
          <a:extLst>
            <a:ext uri="{FF2B5EF4-FFF2-40B4-BE49-F238E27FC236}">
              <a16:creationId xmlns:a16="http://schemas.microsoft.com/office/drawing/2014/main" id="{FE7BCF42-6849-447E-9CA4-F8539FC6BB82}"/>
            </a:ext>
          </a:extLst>
        </xdr:cNvPr>
        <xdr:cNvSpPr/>
      </xdr:nvSpPr>
      <xdr:spPr>
        <a:xfrm>
          <a:off x="9985004159" y="15643861"/>
          <a:ext cx="722813" cy="19812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0</xdr:colOff>
      <xdr:row>80</xdr:row>
      <xdr:rowOff>30480</xdr:rowOff>
    </xdr:from>
    <xdr:to>
      <xdr:col>9</xdr:col>
      <xdr:colOff>723901</xdr:colOff>
      <xdr:row>82</xdr:row>
      <xdr:rowOff>15239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6877ABA1-8570-4454-B785-9C14BD99C023}"/>
            </a:ext>
          </a:extLst>
        </xdr:cNvPr>
        <xdr:cNvSpPr/>
      </xdr:nvSpPr>
      <xdr:spPr>
        <a:xfrm>
          <a:off x="9984280259" y="14759940"/>
          <a:ext cx="723901" cy="350519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46808</xdr:colOff>
      <xdr:row>86</xdr:row>
      <xdr:rowOff>175261</xdr:rowOff>
    </xdr:from>
    <xdr:to>
      <xdr:col>10</xdr:col>
      <xdr:colOff>7621</xdr:colOff>
      <xdr:row>88</xdr:row>
      <xdr:rowOff>7621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02D3DA4B-AF42-4E35-9D57-7CA4BBBAFC36}"/>
            </a:ext>
          </a:extLst>
        </xdr:cNvPr>
        <xdr:cNvSpPr/>
      </xdr:nvSpPr>
      <xdr:spPr>
        <a:xfrm>
          <a:off x="9984234539" y="16002001"/>
          <a:ext cx="722813" cy="19812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53340</xdr:colOff>
      <xdr:row>85</xdr:row>
      <xdr:rowOff>7621</xdr:rowOff>
    </xdr:from>
    <xdr:to>
      <xdr:col>10</xdr:col>
      <xdr:colOff>15241</xdr:colOff>
      <xdr:row>86</xdr:row>
      <xdr:rowOff>7621</xdr:rowOff>
    </xdr:to>
    <xdr:sp macro="" textlink="">
      <xdr:nvSpPr>
        <xdr:cNvPr id="451" name="Rectangle 450">
          <a:extLst>
            <a:ext uri="{FF2B5EF4-FFF2-40B4-BE49-F238E27FC236}">
              <a16:creationId xmlns:a16="http://schemas.microsoft.com/office/drawing/2014/main" id="{C55C3F50-B64E-42DC-B178-5F795F57E6ED}"/>
            </a:ext>
          </a:extLst>
        </xdr:cNvPr>
        <xdr:cNvSpPr/>
      </xdr:nvSpPr>
      <xdr:spPr>
        <a:xfrm>
          <a:off x="9984226919" y="15651481"/>
          <a:ext cx="723901" cy="182880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22860</xdr:colOff>
      <xdr:row>87</xdr:row>
      <xdr:rowOff>30481</xdr:rowOff>
    </xdr:from>
    <xdr:to>
      <xdr:col>10</xdr:col>
      <xdr:colOff>746761</xdr:colOff>
      <xdr:row>88</xdr:row>
      <xdr:rowOff>30481</xdr:rowOff>
    </xdr:to>
    <xdr:sp macro="" textlink="">
      <xdr:nvSpPr>
        <xdr:cNvPr id="452" name="Rectangle 451">
          <a:extLst>
            <a:ext uri="{FF2B5EF4-FFF2-40B4-BE49-F238E27FC236}">
              <a16:creationId xmlns:a16="http://schemas.microsoft.com/office/drawing/2014/main" id="{68A717D0-D30F-4A7A-96F0-329A6017309F}"/>
            </a:ext>
          </a:extLst>
        </xdr:cNvPr>
        <xdr:cNvSpPr/>
      </xdr:nvSpPr>
      <xdr:spPr>
        <a:xfrm>
          <a:off x="9983495399" y="16040101"/>
          <a:ext cx="723901" cy="182880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686888</xdr:colOff>
      <xdr:row>79</xdr:row>
      <xdr:rowOff>175260</xdr:rowOff>
    </xdr:from>
    <xdr:to>
      <xdr:col>7</xdr:col>
      <xdr:colOff>1</xdr:colOff>
      <xdr:row>82</xdr:row>
      <xdr:rowOff>14151</xdr:rowOff>
    </xdr:to>
    <xdr:sp macro="" textlink="">
      <xdr:nvSpPr>
        <xdr:cNvPr id="455" name="Rectangle 454">
          <a:extLst>
            <a:ext uri="{FF2B5EF4-FFF2-40B4-BE49-F238E27FC236}">
              <a16:creationId xmlns:a16="http://schemas.microsoft.com/office/drawing/2014/main" id="{99BABD5F-3A68-42FE-9621-71595F6F0A2E}"/>
            </a:ext>
          </a:extLst>
        </xdr:cNvPr>
        <xdr:cNvSpPr/>
      </xdr:nvSpPr>
      <xdr:spPr>
        <a:xfrm>
          <a:off x="9986390999" y="14721840"/>
          <a:ext cx="722813" cy="387531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679268</xdr:colOff>
      <xdr:row>87</xdr:row>
      <xdr:rowOff>1</xdr:rowOff>
    </xdr:from>
    <xdr:to>
      <xdr:col>6</xdr:col>
      <xdr:colOff>685801</xdr:colOff>
      <xdr:row>88</xdr:row>
      <xdr:rowOff>22861</xdr:rowOff>
    </xdr:to>
    <xdr:sp macro="" textlink="">
      <xdr:nvSpPr>
        <xdr:cNvPr id="456" name="Rectangle 455">
          <a:extLst>
            <a:ext uri="{FF2B5EF4-FFF2-40B4-BE49-F238E27FC236}">
              <a16:creationId xmlns:a16="http://schemas.microsoft.com/office/drawing/2014/main" id="{6EB9251F-EDE3-452F-AD09-A96892AAD531}"/>
            </a:ext>
          </a:extLst>
        </xdr:cNvPr>
        <xdr:cNvSpPr/>
      </xdr:nvSpPr>
      <xdr:spPr>
        <a:xfrm>
          <a:off x="9986398619" y="16009621"/>
          <a:ext cx="722813" cy="205740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656408</xdr:colOff>
      <xdr:row>87</xdr:row>
      <xdr:rowOff>1</xdr:rowOff>
    </xdr:from>
    <xdr:to>
      <xdr:col>7</xdr:col>
      <xdr:colOff>685801</xdr:colOff>
      <xdr:row>88</xdr:row>
      <xdr:rowOff>22861</xdr:rowOff>
    </xdr:to>
    <xdr:sp macro="" textlink="">
      <xdr:nvSpPr>
        <xdr:cNvPr id="457" name="Rectangle 456">
          <a:extLst>
            <a:ext uri="{FF2B5EF4-FFF2-40B4-BE49-F238E27FC236}">
              <a16:creationId xmlns:a16="http://schemas.microsoft.com/office/drawing/2014/main" id="{8F493C8B-ECD3-4E9B-835A-3F5540A7E9E4}"/>
            </a:ext>
          </a:extLst>
        </xdr:cNvPr>
        <xdr:cNvSpPr/>
      </xdr:nvSpPr>
      <xdr:spPr>
        <a:xfrm>
          <a:off x="9985705199" y="16009621"/>
          <a:ext cx="722813" cy="205740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648788</xdr:colOff>
      <xdr:row>79</xdr:row>
      <xdr:rowOff>0</xdr:rowOff>
    </xdr:from>
    <xdr:to>
      <xdr:col>7</xdr:col>
      <xdr:colOff>678181</xdr:colOff>
      <xdr:row>81</xdr:row>
      <xdr:rowOff>21771</xdr:rowOff>
    </xdr:to>
    <xdr:sp macro="" textlink="">
      <xdr:nvSpPr>
        <xdr:cNvPr id="458" name="Rectangle 457">
          <a:extLst>
            <a:ext uri="{FF2B5EF4-FFF2-40B4-BE49-F238E27FC236}">
              <a16:creationId xmlns:a16="http://schemas.microsoft.com/office/drawing/2014/main" id="{836AC604-A555-4A0E-AA85-427DA6A24607}"/>
            </a:ext>
          </a:extLst>
        </xdr:cNvPr>
        <xdr:cNvSpPr/>
      </xdr:nvSpPr>
      <xdr:spPr>
        <a:xfrm>
          <a:off x="9985712819" y="14546580"/>
          <a:ext cx="722813" cy="38753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671648</xdr:colOff>
      <xdr:row>86</xdr:row>
      <xdr:rowOff>0</xdr:rowOff>
    </xdr:from>
    <xdr:to>
      <xdr:col>8</xdr:col>
      <xdr:colOff>7621</xdr:colOff>
      <xdr:row>86</xdr:row>
      <xdr:rowOff>174171</xdr:rowOff>
    </xdr:to>
    <xdr:sp macro="" textlink="">
      <xdr:nvSpPr>
        <xdr:cNvPr id="459" name="Rectangle 458">
          <a:extLst>
            <a:ext uri="{FF2B5EF4-FFF2-40B4-BE49-F238E27FC236}">
              <a16:creationId xmlns:a16="http://schemas.microsoft.com/office/drawing/2014/main" id="{FEC44ABA-9F93-46F8-93FD-4A766F8C331E}"/>
            </a:ext>
          </a:extLst>
        </xdr:cNvPr>
        <xdr:cNvSpPr/>
      </xdr:nvSpPr>
      <xdr:spPr>
        <a:xfrm>
          <a:off x="9985689959" y="15826740"/>
          <a:ext cx="722813" cy="17417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671648</xdr:colOff>
      <xdr:row>87</xdr:row>
      <xdr:rowOff>7620</xdr:rowOff>
    </xdr:from>
    <xdr:to>
      <xdr:col>9</xdr:col>
      <xdr:colOff>7621</xdr:colOff>
      <xdr:row>87</xdr:row>
      <xdr:rowOff>181791</xdr:rowOff>
    </xdr:to>
    <xdr:sp macro="" textlink="">
      <xdr:nvSpPr>
        <xdr:cNvPr id="460" name="Rectangle 459">
          <a:extLst>
            <a:ext uri="{FF2B5EF4-FFF2-40B4-BE49-F238E27FC236}">
              <a16:creationId xmlns:a16="http://schemas.microsoft.com/office/drawing/2014/main" id="{AD48745C-ED48-4E86-8EBD-2B7FD4DDE98B}"/>
            </a:ext>
          </a:extLst>
        </xdr:cNvPr>
        <xdr:cNvSpPr/>
      </xdr:nvSpPr>
      <xdr:spPr>
        <a:xfrm>
          <a:off x="9984996539" y="16017240"/>
          <a:ext cx="722813" cy="17417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775173</xdr:colOff>
      <xdr:row>86</xdr:row>
      <xdr:rowOff>178610</xdr:rowOff>
    </xdr:from>
    <xdr:to>
      <xdr:col>11</xdr:col>
      <xdr:colOff>741429</xdr:colOff>
      <xdr:row>88</xdr:row>
      <xdr:rowOff>19140</xdr:rowOff>
    </xdr:to>
    <xdr:sp macro="" textlink="">
      <xdr:nvSpPr>
        <xdr:cNvPr id="461" name="Rectangle 460">
          <a:extLst>
            <a:ext uri="{FF2B5EF4-FFF2-40B4-BE49-F238E27FC236}">
              <a16:creationId xmlns:a16="http://schemas.microsoft.com/office/drawing/2014/main" id="{91B67D57-6CAF-4CD8-9568-C2E92E6C59C8}"/>
            </a:ext>
          </a:extLst>
        </xdr:cNvPr>
        <xdr:cNvSpPr/>
      </xdr:nvSpPr>
      <xdr:spPr>
        <a:xfrm>
          <a:off x="9982715871" y="16005350"/>
          <a:ext cx="751116" cy="206290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674915</xdr:colOff>
      <xdr:row>120</xdr:row>
      <xdr:rowOff>174171</xdr:rowOff>
    </xdr:from>
    <xdr:to>
      <xdr:col>8</xdr:col>
      <xdr:colOff>664030</xdr:colOff>
      <xdr:row>121</xdr:row>
      <xdr:rowOff>174172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A63DFDCC-2690-44F9-B6E5-C95E8A0EEF43}"/>
            </a:ext>
          </a:extLst>
        </xdr:cNvPr>
        <xdr:cNvSpPr/>
      </xdr:nvSpPr>
      <xdr:spPr>
        <a:xfrm>
          <a:off x="9985022120" y="15299871"/>
          <a:ext cx="684440" cy="180976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63139</xdr:colOff>
      <xdr:row>123</xdr:row>
      <xdr:rowOff>6531</xdr:rowOff>
    </xdr:from>
    <xdr:to>
      <xdr:col>9</xdr:col>
      <xdr:colOff>748940</xdr:colOff>
      <xdr:row>124</xdr:row>
      <xdr:rowOff>6532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3915D35B-7876-431B-9D3C-6C7A012C2ABF}"/>
            </a:ext>
          </a:extLst>
        </xdr:cNvPr>
        <xdr:cNvSpPr/>
      </xdr:nvSpPr>
      <xdr:spPr>
        <a:xfrm>
          <a:off x="9984241885" y="15675156"/>
          <a:ext cx="685801" cy="180976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690154</xdr:colOff>
      <xdr:row>121</xdr:row>
      <xdr:rowOff>1694</xdr:rowOff>
    </xdr:from>
    <xdr:to>
      <xdr:col>9</xdr:col>
      <xdr:colOff>744585</xdr:colOff>
      <xdr:row>121</xdr:row>
      <xdr:rowOff>167641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86B4825-D81F-42C9-89EA-F86CC61ADF28}"/>
            </a:ext>
          </a:extLst>
        </xdr:cNvPr>
        <xdr:cNvSpPr/>
      </xdr:nvSpPr>
      <xdr:spPr>
        <a:xfrm>
          <a:off x="9984246240" y="15308369"/>
          <a:ext cx="749756" cy="165947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751114</xdr:colOff>
      <xdr:row>114</xdr:row>
      <xdr:rowOff>0</xdr:rowOff>
    </xdr:from>
    <xdr:to>
      <xdr:col>14</xdr:col>
      <xdr:colOff>740230</xdr:colOff>
      <xdr:row>117</xdr:row>
      <xdr:rowOff>0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FF5FF6BB-1274-4748-A08F-18ECF1FAD34D}"/>
            </a:ext>
          </a:extLst>
        </xdr:cNvPr>
        <xdr:cNvSpPr/>
      </xdr:nvSpPr>
      <xdr:spPr>
        <a:xfrm>
          <a:off x="9980421545" y="14039850"/>
          <a:ext cx="751116" cy="542925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21771</xdr:colOff>
      <xdr:row>114</xdr:row>
      <xdr:rowOff>0</xdr:rowOff>
    </xdr:from>
    <xdr:to>
      <xdr:col>15</xdr:col>
      <xdr:colOff>772887</xdr:colOff>
      <xdr:row>117</xdr:row>
      <xdr:rowOff>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8534BA63-F7C7-4740-8B01-D6F0A3B369D7}"/>
            </a:ext>
          </a:extLst>
        </xdr:cNvPr>
        <xdr:cNvSpPr/>
      </xdr:nvSpPr>
      <xdr:spPr>
        <a:xfrm>
          <a:off x="9979626888" y="14039850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114</xdr:row>
      <xdr:rowOff>10886</xdr:rowOff>
    </xdr:from>
    <xdr:to>
      <xdr:col>16</xdr:col>
      <xdr:colOff>729344</xdr:colOff>
      <xdr:row>117</xdr:row>
      <xdr:rowOff>10886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ADA6F025-74EF-4C9C-94A4-CA1FCEB2D2A7}"/>
            </a:ext>
          </a:extLst>
        </xdr:cNvPr>
        <xdr:cNvSpPr/>
      </xdr:nvSpPr>
      <xdr:spPr>
        <a:xfrm>
          <a:off x="9978889381" y="14050736"/>
          <a:ext cx="748395" cy="542925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114</xdr:row>
      <xdr:rowOff>0</xdr:rowOff>
    </xdr:from>
    <xdr:to>
      <xdr:col>17</xdr:col>
      <xdr:colOff>740230</xdr:colOff>
      <xdr:row>117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42A95FC3-DC9D-4FF8-A582-691533578386}"/>
            </a:ext>
          </a:extLst>
        </xdr:cNvPr>
        <xdr:cNvSpPr/>
      </xdr:nvSpPr>
      <xdr:spPr>
        <a:xfrm>
          <a:off x="9978116495" y="14039850"/>
          <a:ext cx="751116" cy="542925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751114</xdr:colOff>
      <xdr:row>114</xdr:row>
      <xdr:rowOff>10886</xdr:rowOff>
    </xdr:from>
    <xdr:to>
      <xdr:col>18</xdr:col>
      <xdr:colOff>740230</xdr:colOff>
      <xdr:row>117</xdr:row>
      <xdr:rowOff>10886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C6AEB71-1132-4A4F-AA52-CD85FAB2E3FC}"/>
            </a:ext>
          </a:extLst>
        </xdr:cNvPr>
        <xdr:cNvSpPr/>
      </xdr:nvSpPr>
      <xdr:spPr>
        <a:xfrm>
          <a:off x="9977354495" y="14050736"/>
          <a:ext cx="751116" cy="542925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10886</xdr:colOff>
      <xdr:row>114</xdr:row>
      <xdr:rowOff>10886</xdr:rowOff>
    </xdr:from>
    <xdr:to>
      <xdr:col>20</xdr:col>
      <xdr:colOff>2</xdr:colOff>
      <xdr:row>117</xdr:row>
      <xdr:rowOff>10886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2452B875-32DD-4EB0-AB89-14C277C182E0}"/>
            </a:ext>
          </a:extLst>
        </xdr:cNvPr>
        <xdr:cNvSpPr/>
      </xdr:nvSpPr>
      <xdr:spPr>
        <a:xfrm>
          <a:off x="9976570723" y="14050736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114</xdr:row>
      <xdr:rowOff>10886</xdr:rowOff>
    </xdr:from>
    <xdr:to>
      <xdr:col>20</xdr:col>
      <xdr:colOff>762002</xdr:colOff>
      <xdr:row>117</xdr:row>
      <xdr:rowOff>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CF64B201-770C-4444-9D2E-CD0F3DC2E4F6}"/>
            </a:ext>
          </a:extLst>
        </xdr:cNvPr>
        <xdr:cNvSpPr/>
      </xdr:nvSpPr>
      <xdr:spPr>
        <a:xfrm>
          <a:off x="9975808723" y="14050736"/>
          <a:ext cx="751116" cy="532039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120</xdr:row>
      <xdr:rowOff>174170</xdr:rowOff>
    </xdr:from>
    <xdr:to>
      <xdr:col>20</xdr:col>
      <xdr:colOff>762002</xdr:colOff>
      <xdr:row>122</xdr:row>
      <xdr:rowOff>1280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ADC494FC-0E08-4276-B33A-745560D07583}"/>
            </a:ext>
          </a:extLst>
        </xdr:cNvPr>
        <xdr:cNvSpPr/>
      </xdr:nvSpPr>
      <xdr:spPr>
        <a:xfrm>
          <a:off x="9975808723" y="15299870"/>
          <a:ext cx="751116" cy="189060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772886</xdr:colOff>
      <xdr:row>122</xdr:row>
      <xdr:rowOff>18504</xdr:rowOff>
    </xdr:from>
    <xdr:to>
      <xdr:col>21</xdr:col>
      <xdr:colOff>740230</xdr:colOff>
      <xdr:row>122</xdr:row>
      <xdr:rowOff>161925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E810823-8556-4ABE-8B42-287111EAFFF2}"/>
            </a:ext>
          </a:extLst>
        </xdr:cNvPr>
        <xdr:cNvSpPr/>
      </xdr:nvSpPr>
      <xdr:spPr>
        <a:xfrm>
          <a:off x="9975049445" y="22478454"/>
          <a:ext cx="748394" cy="14342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32644</xdr:colOff>
      <xdr:row>120</xdr:row>
      <xdr:rowOff>158493</xdr:rowOff>
    </xdr:from>
    <xdr:to>
      <xdr:col>11</xdr:col>
      <xdr:colOff>296</xdr:colOff>
      <xdr:row>121</xdr:row>
      <xdr:rowOff>180342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82D8193B-ACC5-48F0-81D6-A457C247178F}"/>
            </a:ext>
          </a:extLst>
        </xdr:cNvPr>
        <xdr:cNvSpPr/>
      </xdr:nvSpPr>
      <xdr:spPr>
        <a:xfrm>
          <a:off x="9983447479" y="15284193"/>
          <a:ext cx="748702" cy="202824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1436</xdr:colOff>
      <xdr:row>121</xdr:row>
      <xdr:rowOff>984</xdr:rowOff>
    </xdr:from>
    <xdr:to>
      <xdr:col>11</xdr:col>
      <xdr:colOff>752244</xdr:colOff>
      <xdr:row>122</xdr:row>
      <xdr:rowOff>1967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6D3D2648-1C2F-4D4C-8423-C4EA976D9737}"/>
            </a:ext>
          </a:extLst>
        </xdr:cNvPr>
        <xdr:cNvSpPr/>
      </xdr:nvSpPr>
      <xdr:spPr>
        <a:xfrm>
          <a:off x="9982695531" y="15307659"/>
          <a:ext cx="750808" cy="181958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756635</xdr:colOff>
      <xdr:row>121</xdr:row>
      <xdr:rowOff>18553</xdr:rowOff>
    </xdr:from>
    <xdr:to>
      <xdr:col>12</xdr:col>
      <xdr:colOff>745751</xdr:colOff>
      <xdr:row>122</xdr:row>
      <xdr:rowOff>18553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A8770844-6757-4934-A875-6AD7F84F3B15}"/>
            </a:ext>
          </a:extLst>
        </xdr:cNvPr>
        <xdr:cNvSpPr/>
      </xdr:nvSpPr>
      <xdr:spPr>
        <a:xfrm>
          <a:off x="9981940024" y="15325228"/>
          <a:ext cx="751116" cy="18097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731761</xdr:colOff>
      <xdr:row>120</xdr:row>
      <xdr:rowOff>174171</xdr:rowOff>
    </xdr:from>
    <xdr:to>
      <xdr:col>13</xdr:col>
      <xdr:colOff>720877</xdr:colOff>
      <xdr:row>121</xdr:row>
      <xdr:rowOff>174172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BEF99C79-3AF5-4A8A-9F8F-1F5AA4396880}"/>
            </a:ext>
          </a:extLst>
        </xdr:cNvPr>
        <xdr:cNvSpPr/>
      </xdr:nvSpPr>
      <xdr:spPr>
        <a:xfrm>
          <a:off x="9981202898" y="15299871"/>
          <a:ext cx="751116" cy="180976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740229</xdr:colOff>
      <xdr:row>120</xdr:row>
      <xdr:rowOff>174171</xdr:rowOff>
    </xdr:from>
    <xdr:to>
      <xdr:col>14</xdr:col>
      <xdr:colOff>729345</xdr:colOff>
      <xdr:row>121</xdr:row>
      <xdr:rowOff>174172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37F499DF-7A4D-40CB-8CB5-DE539315EEA4}"/>
            </a:ext>
          </a:extLst>
        </xdr:cNvPr>
        <xdr:cNvSpPr/>
      </xdr:nvSpPr>
      <xdr:spPr>
        <a:xfrm>
          <a:off x="9980432430" y="15299871"/>
          <a:ext cx="751116" cy="180976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10885</xdr:colOff>
      <xdr:row>121</xdr:row>
      <xdr:rowOff>0</xdr:rowOff>
    </xdr:from>
    <xdr:to>
      <xdr:col>15</xdr:col>
      <xdr:colOff>762001</xdr:colOff>
      <xdr:row>121</xdr:row>
      <xdr:rowOff>174172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E9F042D8-63B8-4660-97F6-E215BD4F241F}"/>
            </a:ext>
          </a:extLst>
        </xdr:cNvPr>
        <xdr:cNvSpPr/>
      </xdr:nvSpPr>
      <xdr:spPr>
        <a:xfrm>
          <a:off x="9979637774" y="15306675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120</xdr:row>
      <xdr:rowOff>174171</xdr:rowOff>
    </xdr:from>
    <xdr:to>
      <xdr:col>16</xdr:col>
      <xdr:colOff>729344</xdr:colOff>
      <xdr:row>122</xdr:row>
      <xdr:rowOff>1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734D12A6-1395-48C1-A62C-19ED8E6735AB}"/>
            </a:ext>
          </a:extLst>
        </xdr:cNvPr>
        <xdr:cNvSpPr/>
      </xdr:nvSpPr>
      <xdr:spPr>
        <a:xfrm>
          <a:off x="9978889381" y="15299871"/>
          <a:ext cx="748395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121</xdr:row>
      <xdr:rowOff>1279</xdr:rowOff>
    </xdr:from>
    <xdr:to>
      <xdr:col>17</xdr:col>
      <xdr:colOff>740230</xdr:colOff>
      <xdr:row>122</xdr:row>
      <xdr:rowOff>10885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F89F06F0-6E84-40E8-93A3-BC56EE29D072}"/>
            </a:ext>
          </a:extLst>
        </xdr:cNvPr>
        <xdr:cNvSpPr/>
      </xdr:nvSpPr>
      <xdr:spPr>
        <a:xfrm>
          <a:off x="9978116495" y="15307954"/>
          <a:ext cx="751116" cy="190581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740228</xdr:colOff>
      <xdr:row>121</xdr:row>
      <xdr:rowOff>10886</xdr:rowOff>
    </xdr:from>
    <xdr:to>
      <xdr:col>18</xdr:col>
      <xdr:colOff>729344</xdr:colOff>
      <xdr:row>122</xdr:row>
      <xdr:rowOff>1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BB5BDB6C-C07B-43C7-913F-15E360AB5223}"/>
            </a:ext>
          </a:extLst>
        </xdr:cNvPr>
        <xdr:cNvSpPr/>
      </xdr:nvSpPr>
      <xdr:spPr>
        <a:xfrm>
          <a:off x="9977365381" y="15317561"/>
          <a:ext cx="751116" cy="170090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120</xdr:row>
      <xdr:rowOff>174170</xdr:rowOff>
    </xdr:from>
    <xdr:to>
      <xdr:col>19</xdr:col>
      <xdr:colOff>751116</xdr:colOff>
      <xdr:row>121</xdr:row>
      <xdr:rowOff>163286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BCD24750-75CD-40BD-B133-6E03B50D030D}"/>
            </a:ext>
          </a:extLst>
        </xdr:cNvPr>
        <xdr:cNvSpPr/>
      </xdr:nvSpPr>
      <xdr:spPr>
        <a:xfrm>
          <a:off x="9976581609" y="15299870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664028</xdr:colOff>
      <xdr:row>114</xdr:row>
      <xdr:rowOff>0</xdr:rowOff>
    </xdr:from>
    <xdr:to>
      <xdr:col>9</xdr:col>
      <xdr:colOff>1</xdr:colOff>
      <xdr:row>117</xdr:row>
      <xdr:rowOff>7620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4773991-5A32-4D8C-8AE5-522426604D21}"/>
            </a:ext>
          </a:extLst>
        </xdr:cNvPr>
        <xdr:cNvSpPr/>
      </xdr:nvSpPr>
      <xdr:spPr>
        <a:xfrm>
          <a:off x="9984990824" y="14039850"/>
          <a:ext cx="726623" cy="55054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114</xdr:row>
      <xdr:rowOff>7256</xdr:rowOff>
    </xdr:from>
    <xdr:to>
      <xdr:col>9</xdr:col>
      <xdr:colOff>754745</xdr:colOff>
      <xdr:row>116</xdr:row>
      <xdr:rowOff>177800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E806C7C4-1825-4F30-AEB7-29B276E52BE7}"/>
            </a:ext>
          </a:extLst>
        </xdr:cNvPr>
        <xdr:cNvSpPr/>
      </xdr:nvSpPr>
      <xdr:spPr>
        <a:xfrm>
          <a:off x="9984236080" y="14047106"/>
          <a:ext cx="748698" cy="53249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113</xdr:row>
      <xdr:rowOff>185056</xdr:rowOff>
    </xdr:from>
    <xdr:to>
      <xdr:col>10</xdr:col>
      <xdr:colOff>768049</xdr:colOff>
      <xdr:row>117</xdr:row>
      <xdr:rowOff>8466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34E936AB-E28B-4187-BEBC-CD1B8525A410}"/>
            </a:ext>
          </a:extLst>
        </xdr:cNvPr>
        <xdr:cNvSpPr/>
      </xdr:nvSpPr>
      <xdr:spPr>
        <a:xfrm>
          <a:off x="9983460776" y="14043931"/>
          <a:ext cx="751116" cy="54731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117</xdr:row>
      <xdr:rowOff>15722</xdr:rowOff>
    </xdr:from>
    <xdr:to>
      <xdr:col>10</xdr:col>
      <xdr:colOff>768049</xdr:colOff>
      <xdr:row>120</xdr:row>
      <xdr:rowOff>7620</xdr:rowOff>
    </xdr:to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7BB76BE9-D2DC-4985-83AC-459CC603F0B6}"/>
            </a:ext>
          </a:extLst>
        </xdr:cNvPr>
        <xdr:cNvSpPr/>
      </xdr:nvSpPr>
      <xdr:spPr>
        <a:xfrm>
          <a:off x="9983460776" y="14598497"/>
          <a:ext cx="751116" cy="534823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21772</xdr:colOff>
      <xdr:row>123</xdr:row>
      <xdr:rowOff>2418</xdr:rowOff>
    </xdr:from>
    <xdr:to>
      <xdr:col>10</xdr:col>
      <xdr:colOff>772888</xdr:colOff>
      <xdr:row>124</xdr:row>
      <xdr:rowOff>8466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1B7825E1-1CE1-4CC3-97C0-D1F5AED87ECF}"/>
            </a:ext>
          </a:extLst>
        </xdr:cNvPr>
        <xdr:cNvSpPr/>
      </xdr:nvSpPr>
      <xdr:spPr>
        <a:xfrm>
          <a:off x="9983455937" y="15671043"/>
          <a:ext cx="75111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28413</xdr:colOff>
      <xdr:row>121</xdr:row>
      <xdr:rowOff>178610</xdr:rowOff>
    </xdr:from>
    <xdr:to>
      <xdr:col>10</xdr:col>
      <xdr:colOff>779529</xdr:colOff>
      <xdr:row>123</xdr:row>
      <xdr:rowOff>19140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9D0CD312-12CF-47AE-9615-BAB9537AEBC5}"/>
            </a:ext>
          </a:extLst>
        </xdr:cNvPr>
        <xdr:cNvSpPr/>
      </xdr:nvSpPr>
      <xdr:spPr>
        <a:xfrm>
          <a:off x="9983449296" y="15485285"/>
          <a:ext cx="751116" cy="202480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11566</xdr:colOff>
      <xdr:row>117</xdr:row>
      <xdr:rowOff>35299</xdr:rowOff>
    </xdr:from>
    <xdr:to>
      <xdr:col>11</xdr:col>
      <xdr:colOff>758746</xdr:colOff>
      <xdr:row>119</xdr:row>
      <xdr:rowOff>179231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338C20FF-DBCA-4393-9065-E89C66469761}"/>
            </a:ext>
          </a:extLst>
        </xdr:cNvPr>
        <xdr:cNvSpPr/>
      </xdr:nvSpPr>
      <xdr:spPr>
        <a:xfrm>
          <a:off x="9982689029" y="14618074"/>
          <a:ext cx="747180" cy="505882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117</xdr:row>
      <xdr:rowOff>7035</xdr:rowOff>
    </xdr:from>
    <xdr:to>
      <xdr:col>12</xdr:col>
      <xdr:colOff>744915</xdr:colOff>
      <xdr:row>120</xdr:row>
      <xdr:rowOff>5365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503252E6-BEBC-4744-BFCB-C20E5DB4FB7B}"/>
            </a:ext>
          </a:extLst>
        </xdr:cNvPr>
        <xdr:cNvSpPr/>
      </xdr:nvSpPr>
      <xdr:spPr>
        <a:xfrm>
          <a:off x="9981940860" y="14589810"/>
          <a:ext cx="751116" cy="54125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736599</xdr:colOff>
      <xdr:row>117</xdr:row>
      <xdr:rowOff>16933</xdr:rowOff>
    </xdr:from>
    <xdr:to>
      <xdr:col>13</xdr:col>
      <xdr:colOff>725715</xdr:colOff>
      <xdr:row>120</xdr:row>
      <xdr:rowOff>8466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12455634-96EA-463B-A823-FB4F05242205}"/>
            </a:ext>
          </a:extLst>
        </xdr:cNvPr>
        <xdr:cNvSpPr/>
      </xdr:nvSpPr>
      <xdr:spPr>
        <a:xfrm>
          <a:off x="9981198060" y="14599708"/>
          <a:ext cx="751116" cy="5344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8466</xdr:colOff>
      <xdr:row>117</xdr:row>
      <xdr:rowOff>1</xdr:rowOff>
    </xdr:from>
    <xdr:to>
      <xdr:col>14</xdr:col>
      <xdr:colOff>759582</xdr:colOff>
      <xdr:row>120</xdr:row>
      <xdr:rowOff>8467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6BD817E-E178-4984-80FA-1A0090616112}"/>
            </a:ext>
          </a:extLst>
        </xdr:cNvPr>
        <xdr:cNvSpPr/>
      </xdr:nvSpPr>
      <xdr:spPr>
        <a:xfrm>
          <a:off x="9980402193" y="14582776"/>
          <a:ext cx="751116" cy="551391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8466</xdr:colOff>
      <xdr:row>117</xdr:row>
      <xdr:rowOff>25400</xdr:rowOff>
    </xdr:from>
    <xdr:to>
      <xdr:col>15</xdr:col>
      <xdr:colOff>759582</xdr:colOff>
      <xdr:row>120</xdr:row>
      <xdr:rowOff>25399</xdr:rowOff>
    </xdr:to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759F3EF4-5707-443D-A957-1FA61915B36B}"/>
            </a:ext>
          </a:extLst>
        </xdr:cNvPr>
        <xdr:cNvSpPr/>
      </xdr:nvSpPr>
      <xdr:spPr>
        <a:xfrm>
          <a:off x="9979640193" y="14608175"/>
          <a:ext cx="751116" cy="542924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770466</xdr:colOff>
      <xdr:row>117</xdr:row>
      <xdr:rowOff>8466</xdr:rowOff>
    </xdr:from>
    <xdr:to>
      <xdr:col>16</xdr:col>
      <xdr:colOff>734182</xdr:colOff>
      <xdr:row>120</xdr:row>
      <xdr:rowOff>8467</xdr:rowOff>
    </xdr:to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C1798E8B-75A7-46A4-B817-C4E614AE4466}"/>
            </a:ext>
          </a:extLst>
        </xdr:cNvPr>
        <xdr:cNvSpPr/>
      </xdr:nvSpPr>
      <xdr:spPr>
        <a:xfrm>
          <a:off x="9978884543" y="14591241"/>
          <a:ext cx="744766" cy="54292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761999</xdr:colOff>
      <xdr:row>117</xdr:row>
      <xdr:rowOff>25400</xdr:rowOff>
    </xdr:from>
    <xdr:to>
      <xdr:col>17</xdr:col>
      <xdr:colOff>751115</xdr:colOff>
      <xdr:row>120</xdr:row>
      <xdr:rowOff>33867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3ABC7251-E7FA-45D5-86C8-3FDC10C6F8BF}"/>
            </a:ext>
          </a:extLst>
        </xdr:cNvPr>
        <xdr:cNvSpPr/>
      </xdr:nvSpPr>
      <xdr:spPr>
        <a:xfrm>
          <a:off x="9978105610" y="14608175"/>
          <a:ext cx="751116" cy="551392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745066</xdr:colOff>
      <xdr:row>116</xdr:row>
      <xdr:rowOff>177802</xdr:rowOff>
    </xdr:from>
    <xdr:to>
      <xdr:col>18</xdr:col>
      <xdr:colOff>734182</xdr:colOff>
      <xdr:row>119</xdr:row>
      <xdr:rowOff>160020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4208A8BC-9C6D-4E8B-B331-125F0517C8BC}"/>
            </a:ext>
          </a:extLst>
        </xdr:cNvPr>
        <xdr:cNvSpPr/>
      </xdr:nvSpPr>
      <xdr:spPr>
        <a:xfrm>
          <a:off x="9977360543" y="14579602"/>
          <a:ext cx="751116" cy="525143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740228</xdr:colOff>
      <xdr:row>114</xdr:row>
      <xdr:rowOff>8467</xdr:rowOff>
    </xdr:from>
    <xdr:to>
      <xdr:col>12</xdr:col>
      <xdr:colOff>729344</xdr:colOff>
      <xdr:row>117</xdr:row>
      <xdr:rowOff>10886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90A6FFD2-2496-48D9-BF81-247B68FE733D}"/>
            </a:ext>
          </a:extLst>
        </xdr:cNvPr>
        <xdr:cNvSpPr/>
      </xdr:nvSpPr>
      <xdr:spPr>
        <a:xfrm>
          <a:off x="9981956431" y="14048317"/>
          <a:ext cx="751116" cy="54534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-1</xdr:colOff>
      <xdr:row>114</xdr:row>
      <xdr:rowOff>10886</xdr:rowOff>
    </xdr:from>
    <xdr:to>
      <xdr:col>13</xdr:col>
      <xdr:colOff>751115</xdr:colOff>
      <xdr:row>117</xdr:row>
      <xdr:rowOff>10886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C8BFC33-B1CA-4F3B-A823-6A3B997A41A0}"/>
            </a:ext>
          </a:extLst>
        </xdr:cNvPr>
        <xdr:cNvSpPr/>
      </xdr:nvSpPr>
      <xdr:spPr>
        <a:xfrm>
          <a:off x="9981172660" y="14050736"/>
          <a:ext cx="751116" cy="542925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11567</xdr:colOff>
      <xdr:row>113</xdr:row>
      <xdr:rowOff>176589</xdr:rowOff>
    </xdr:from>
    <xdr:to>
      <xdr:col>11</xdr:col>
      <xdr:colOff>758747</xdr:colOff>
      <xdr:row>117</xdr:row>
      <xdr:rowOff>3816</xdr:rowOff>
    </xdr:to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61975C8D-EF8A-46D3-872C-9D6043F27FF4}"/>
            </a:ext>
          </a:extLst>
        </xdr:cNvPr>
        <xdr:cNvSpPr/>
      </xdr:nvSpPr>
      <xdr:spPr>
        <a:xfrm>
          <a:off x="9982689028" y="14035464"/>
          <a:ext cx="747180" cy="55112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5366</xdr:colOff>
      <xdr:row>122</xdr:row>
      <xdr:rowOff>166005</xdr:rowOff>
    </xdr:from>
    <xdr:to>
      <xdr:col>11</xdr:col>
      <xdr:colOff>756482</xdr:colOff>
      <xdr:row>124</xdr:row>
      <xdr:rowOff>4420</xdr:rowOff>
    </xdr:to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F2388C7D-4E5B-4396-B552-6237469B9D02}"/>
            </a:ext>
          </a:extLst>
        </xdr:cNvPr>
        <xdr:cNvSpPr/>
      </xdr:nvSpPr>
      <xdr:spPr>
        <a:xfrm>
          <a:off x="9982691293" y="15653655"/>
          <a:ext cx="751116" cy="20036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778931</xdr:colOff>
      <xdr:row>122</xdr:row>
      <xdr:rowOff>8468</xdr:rowOff>
    </xdr:from>
    <xdr:to>
      <xdr:col>11</xdr:col>
      <xdr:colOff>742647</xdr:colOff>
      <xdr:row>122</xdr:row>
      <xdr:rowOff>166352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A36BC586-BA36-4F08-906A-9D5FBB530F66}"/>
            </a:ext>
          </a:extLst>
        </xdr:cNvPr>
        <xdr:cNvSpPr/>
      </xdr:nvSpPr>
      <xdr:spPr>
        <a:xfrm>
          <a:off x="9982705128" y="15496118"/>
          <a:ext cx="744766" cy="157884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122</xdr:row>
      <xdr:rowOff>29449</xdr:rowOff>
    </xdr:from>
    <xdr:to>
      <xdr:col>12</xdr:col>
      <xdr:colOff>744915</xdr:colOff>
      <xdr:row>122</xdr:row>
      <xdr:rowOff>179295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7318D53C-0E7A-4BD5-A3CE-33ECF5F59D57}"/>
            </a:ext>
          </a:extLst>
        </xdr:cNvPr>
        <xdr:cNvSpPr/>
      </xdr:nvSpPr>
      <xdr:spPr>
        <a:xfrm>
          <a:off x="9981940860" y="1551709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758954</xdr:colOff>
      <xdr:row>123</xdr:row>
      <xdr:rowOff>32361</xdr:rowOff>
    </xdr:from>
    <xdr:to>
      <xdr:col>12</xdr:col>
      <xdr:colOff>747762</xdr:colOff>
      <xdr:row>124</xdr:row>
      <xdr:rowOff>33343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441FAE2A-23CA-466E-9E47-39F60E0A851F}"/>
            </a:ext>
          </a:extLst>
        </xdr:cNvPr>
        <xdr:cNvSpPr/>
      </xdr:nvSpPr>
      <xdr:spPr>
        <a:xfrm>
          <a:off x="9981938013" y="15700986"/>
          <a:ext cx="750808" cy="18195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752037</xdr:colOff>
      <xdr:row>124</xdr:row>
      <xdr:rowOff>39844</xdr:rowOff>
    </xdr:from>
    <xdr:to>
      <xdr:col>12</xdr:col>
      <xdr:colOff>738165</xdr:colOff>
      <xdr:row>125</xdr:row>
      <xdr:rowOff>13952</xdr:rowOff>
    </xdr:to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78ABF83E-2797-47C8-92F9-DBA5567E6F39}"/>
            </a:ext>
          </a:extLst>
        </xdr:cNvPr>
        <xdr:cNvSpPr/>
      </xdr:nvSpPr>
      <xdr:spPr>
        <a:xfrm>
          <a:off x="9981947610" y="15889444"/>
          <a:ext cx="748128" cy="155083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12949</xdr:colOff>
      <xdr:row>121</xdr:row>
      <xdr:rowOff>174813</xdr:rowOff>
    </xdr:from>
    <xdr:to>
      <xdr:col>15</xdr:col>
      <xdr:colOff>2065</xdr:colOff>
      <xdr:row>122</xdr:row>
      <xdr:rowOff>156397</xdr:rowOff>
    </xdr:to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035A58E2-E731-4EDD-8675-6B0CD1414203}"/>
            </a:ext>
          </a:extLst>
        </xdr:cNvPr>
        <xdr:cNvSpPr/>
      </xdr:nvSpPr>
      <xdr:spPr>
        <a:xfrm>
          <a:off x="9980397710" y="15481488"/>
          <a:ext cx="751116" cy="162559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12949</xdr:colOff>
      <xdr:row>122</xdr:row>
      <xdr:rowOff>16435</xdr:rowOff>
    </xdr:from>
    <xdr:to>
      <xdr:col>15</xdr:col>
      <xdr:colOff>764065</xdr:colOff>
      <xdr:row>122</xdr:row>
      <xdr:rowOff>179294</xdr:rowOff>
    </xdr:to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5FA3BCB6-0CC3-430C-9BCF-976723EA4C7C}"/>
            </a:ext>
          </a:extLst>
        </xdr:cNvPr>
        <xdr:cNvSpPr/>
      </xdr:nvSpPr>
      <xdr:spPr>
        <a:xfrm>
          <a:off x="9979635710" y="15504085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774949</xdr:colOff>
      <xdr:row>121</xdr:row>
      <xdr:rowOff>183277</xdr:rowOff>
    </xdr:from>
    <xdr:to>
      <xdr:col>16</xdr:col>
      <xdr:colOff>738665</xdr:colOff>
      <xdr:row>122</xdr:row>
      <xdr:rowOff>162361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CF544B72-EF7C-4165-BBD3-92FC555E68E7}"/>
            </a:ext>
          </a:extLst>
        </xdr:cNvPr>
        <xdr:cNvSpPr/>
      </xdr:nvSpPr>
      <xdr:spPr>
        <a:xfrm>
          <a:off x="9978880060" y="15489952"/>
          <a:ext cx="744766" cy="160059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4482</xdr:colOff>
      <xdr:row>122</xdr:row>
      <xdr:rowOff>16435</xdr:rowOff>
    </xdr:from>
    <xdr:to>
      <xdr:col>17</xdr:col>
      <xdr:colOff>755598</xdr:colOff>
      <xdr:row>122</xdr:row>
      <xdr:rowOff>181795</xdr:rowOff>
    </xdr:to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12E3B600-38BB-4CEF-8360-1525B6AF1FD3}"/>
            </a:ext>
          </a:extLst>
        </xdr:cNvPr>
        <xdr:cNvSpPr/>
      </xdr:nvSpPr>
      <xdr:spPr>
        <a:xfrm>
          <a:off x="9978101127" y="15504085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749549</xdr:colOff>
      <xdr:row>121</xdr:row>
      <xdr:rowOff>168834</xdr:rowOff>
    </xdr:from>
    <xdr:to>
      <xdr:col>18</xdr:col>
      <xdr:colOff>738665</xdr:colOff>
      <xdr:row>122</xdr:row>
      <xdr:rowOff>183775</xdr:rowOff>
    </xdr:to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CB758CF8-C80C-42C4-A7D3-553905941F6F}"/>
            </a:ext>
          </a:extLst>
        </xdr:cNvPr>
        <xdr:cNvSpPr/>
      </xdr:nvSpPr>
      <xdr:spPr>
        <a:xfrm>
          <a:off x="9977356060" y="15475509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750046</xdr:colOff>
      <xdr:row>122</xdr:row>
      <xdr:rowOff>12451</xdr:rowOff>
    </xdr:from>
    <xdr:to>
      <xdr:col>13</xdr:col>
      <xdr:colOff>739162</xdr:colOff>
      <xdr:row>122</xdr:row>
      <xdr:rowOff>172809</xdr:rowOff>
    </xdr:to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2B0876C2-EE5B-4B57-B25C-63DC43FC2379}"/>
            </a:ext>
          </a:extLst>
        </xdr:cNvPr>
        <xdr:cNvSpPr/>
      </xdr:nvSpPr>
      <xdr:spPr>
        <a:xfrm>
          <a:off x="9981184613" y="15500101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12564</xdr:colOff>
      <xdr:row>123</xdr:row>
      <xdr:rowOff>18554</xdr:rowOff>
    </xdr:from>
    <xdr:to>
      <xdr:col>14</xdr:col>
      <xdr:colOff>1680</xdr:colOff>
      <xdr:row>124</xdr:row>
      <xdr:rowOff>18553</xdr:rowOff>
    </xdr:to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F227DCB5-80C1-4B14-9B72-094335532F2A}"/>
            </a:ext>
          </a:extLst>
        </xdr:cNvPr>
        <xdr:cNvSpPr/>
      </xdr:nvSpPr>
      <xdr:spPr>
        <a:xfrm>
          <a:off x="9981160095" y="15687179"/>
          <a:ext cx="751116" cy="18097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749690</xdr:colOff>
      <xdr:row>122</xdr:row>
      <xdr:rowOff>174171</xdr:rowOff>
    </xdr:from>
    <xdr:to>
      <xdr:col>14</xdr:col>
      <xdr:colOff>738806</xdr:colOff>
      <xdr:row>123</xdr:row>
      <xdr:rowOff>174173</xdr:rowOff>
    </xdr:to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0EBA816E-39EF-4573-AFD5-231D8AC5EBD3}"/>
            </a:ext>
          </a:extLst>
        </xdr:cNvPr>
        <xdr:cNvSpPr/>
      </xdr:nvSpPr>
      <xdr:spPr>
        <a:xfrm>
          <a:off x="9980422969" y="15661821"/>
          <a:ext cx="751116" cy="180977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758158</xdr:colOff>
      <xdr:row>122</xdr:row>
      <xdr:rowOff>174171</xdr:rowOff>
    </xdr:from>
    <xdr:to>
      <xdr:col>15</xdr:col>
      <xdr:colOff>747274</xdr:colOff>
      <xdr:row>123</xdr:row>
      <xdr:rowOff>174173</xdr:rowOff>
    </xdr:to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FE90E076-80EB-4EE9-9022-F768F5F72F9B}"/>
            </a:ext>
          </a:extLst>
        </xdr:cNvPr>
        <xdr:cNvSpPr/>
      </xdr:nvSpPr>
      <xdr:spPr>
        <a:xfrm>
          <a:off x="9979652501" y="15661821"/>
          <a:ext cx="751116" cy="180977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6403</xdr:colOff>
      <xdr:row>123</xdr:row>
      <xdr:rowOff>1</xdr:rowOff>
    </xdr:from>
    <xdr:to>
      <xdr:col>16</xdr:col>
      <xdr:colOff>757519</xdr:colOff>
      <xdr:row>123</xdr:row>
      <xdr:rowOff>174173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3CFF1C2B-F269-411C-81DB-616339F447D7}"/>
            </a:ext>
          </a:extLst>
        </xdr:cNvPr>
        <xdr:cNvSpPr/>
      </xdr:nvSpPr>
      <xdr:spPr>
        <a:xfrm>
          <a:off x="9978861206" y="15668626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757517</xdr:colOff>
      <xdr:row>122</xdr:row>
      <xdr:rowOff>174171</xdr:rowOff>
    </xdr:from>
    <xdr:to>
      <xdr:col>17</xdr:col>
      <xdr:colOff>747273</xdr:colOff>
      <xdr:row>124</xdr:row>
      <xdr:rowOff>1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D03724D6-280C-431F-BD65-0ECD17E5C23D}"/>
            </a:ext>
          </a:extLst>
        </xdr:cNvPr>
        <xdr:cNvSpPr/>
      </xdr:nvSpPr>
      <xdr:spPr>
        <a:xfrm>
          <a:off x="9978109452" y="15661821"/>
          <a:ext cx="751756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7043</xdr:colOff>
      <xdr:row>123</xdr:row>
      <xdr:rowOff>1280</xdr:rowOff>
    </xdr:from>
    <xdr:to>
      <xdr:col>18</xdr:col>
      <xdr:colOff>758159</xdr:colOff>
      <xdr:row>124</xdr:row>
      <xdr:rowOff>10885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4761BA34-4CB9-4D68-9CF7-201A1646E229}"/>
            </a:ext>
          </a:extLst>
        </xdr:cNvPr>
        <xdr:cNvSpPr/>
      </xdr:nvSpPr>
      <xdr:spPr>
        <a:xfrm>
          <a:off x="9977336566" y="15669905"/>
          <a:ext cx="751116" cy="190580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758157</xdr:colOff>
      <xdr:row>122</xdr:row>
      <xdr:rowOff>1922</xdr:rowOff>
    </xdr:from>
    <xdr:to>
      <xdr:col>19</xdr:col>
      <xdr:colOff>747273</xdr:colOff>
      <xdr:row>122</xdr:row>
      <xdr:rowOff>174813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07810CEF-8AD0-4F60-BD5A-286D56519414}"/>
            </a:ext>
          </a:extLst>
        </xdr:cNvPr>
        <xdr:cNvSpPr/>
      </xdr:nvSpPr>
      <xdr:spPr>
        <a:xfrm>
          <a:off x="9976585452" y="15489572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11728</xdr:colOff>
      <xdr:row>124</xdr:row>
      <xdr:rowOff>29449</xdr:rowOff>
    </xdr:from>
    <xdr:to>
      <xdr:col>14</xdr:col>
      <xdr:colOff>844</xdr:colOff>
      <xdr:row>124</xdr:row>
      <xdr:rowOff>179295</xdr:rowOff>
    </xdr:to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CD76D2AB-E35F-49D6-A503-18ABA866839C}"/>
            </a:ext>
          </a:extLst>
        </xdr:cNvPr>
        <xdr:cNvSpPr/>
      </xdr:nvSpPr>
      <xdr:spPr>
        <a:xfrm>
          <a:off x="9981160931" y="1587904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30878</xdr:colOff>
      <xdr:row>123</xdr:row>
      <xdr:rowOff>174814</xdr:rowOff>
    </xdr:from>
    <xdr:to>
      <xdr:col>15</xdr:col>
      <xdr:colOff>781994</xdr:colOff>
      <xdr:row>124</xdr:row>
      <xdr:rowOff>156397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6767AC3-DF8C-4397-8A43-B4AD06C43605}"/>
            </a:ext>
          </a:extLst>
        </xdr:cNvPr>
        <xdr:cNvSpPr/>
      </xdr:nvSpPr>
      <xdr:spPr>
        <a:xfrm>
          <a:off x="9979617781" y="15843439"/>
          <a:ext cx="751116" cy="162558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8467</xdr:colOff>
      <xdr:row>124</xdr:row>
      <xdr:rowOff>16435</xdr:rowOff>
    </xdr:from>
    <xdr:to>
      <xdr:col>16</xdr:col>
      <xdr:colOff>759583</xdr:colOff>
      <xdr:row>124</xdr:row>
      <xdr:rowOff>179294</xdr:rowOff>
    </xdr:to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4D5BC61F-AF44-441E-A54F-54A9DAF2DF99}"/>
            </a:ext>
          </a:extLst>
        </xdr:cNvPr>
        <xdr:cNvSpPr/>
      </xdr:nvSpPr>
      <xdr:spPr>
        <a:xfrm>
          <a:off x="9978859142" y="15866035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8467</xdr:colOff>
      <xdr:row>123</xdr:row>
      <xdr:rowOff>183278</xdr:rowOff>
    </xdr:from>
    <xdr:to>
      <xdr:col>17</xdr:col>
      <xdr:colOff>756594</xdr:colOff>
      <xdr:row>124</xdr:row>
      <xdr:rowOff>162361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FF300F36-31C2-4E5D-AE2C-C8341D230FA5}"/>
            </a:ext>
          </a:extLst>
        </xdr:cNvPr>
        <xdr:cNvSpPr/>
      </xdr:nvSpPr>
      <xdr:spPr>
        <a:xfrm>
          <a:off x="9978100131" y="15851903"/>
          <a:ext cx="748127" cy="160058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22411</xdr:colOff>
      <xdr:row>124</xdr:row>
      <xdr:rowOff>16435</xdr:rowOff>
    </xdr:from>
    <xdr:to>
      <xdr:col>19</xdr:col>
      <xdr:colOff>11527</xdr:colOff>
      <xdr:row>124</xdr:row>
      <xdr:rowOff>181795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82569C02-93FD-4714-A104-2420DF299858}"/>
            </a:ext>
          </a:extLst>
        </xdr:cNvPr>
        <xdr:cNvSpPr/>
      </xdr:nvSpPr>
      <xdr:spPr>
        <a:xfrm>
          <a:off x="9977321198" y="15866035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5478</xdr:colOff>
      <xdr:row>122</xdr:row>
      <xdr:rowOff>159870</xdr:rowOff>
    </xdr:from>
    <xdr:to>
      <xdr:col>19</xdr:col>
      <xdr:colOff>756594</xdr:colOff>
      <xdr:row>123</xdr:row>
      <xdr:rowOff>174811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F78F1B26-C188-4029-AF70-10DC094D7E83}"/>
            </a:ext>
          </a:extLst>
        </xdr:cNvPr>
        <xdr:cNvSpPr/>
      </xdr:nvSpPr>
      <xdr:spPr>
        <a:xfrm>
          <a:off x="9976576131" y="15647520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5975</xdr:colOff>
      <xdr:row>124</xdr:row>
      <xdr:rowOff>12451</xdr:rowOff>
    </xdr:from>
    <xdr:to>
      <xdr:col>14</xdr:col>
      <xdr:colOff>757091</xdr:colOff>
      <xdr:row>124</xdr:row>
      <xdr:rowOff>172809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C7C7EDDD-A8DF-43F1-B687-396AE313BB89}"/>
            </a:ext>
          </a:extLst>
        </xdr:cNvPr>
        <xdr:cNvSpPr/>
      </xdr:nvSpPr>
      <xdr:spPr>
        <a:xfrm>
          <a:off x="9980404684" y="15862051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6513</xdr:colOff>
      <xdr:row>122</xdr:row>
      <xdr:rowOff>17863</xdr:rowOff>
    </xdr:from>
    <xdr:to>
      <xdr:col>20</xdr:col>
      <xdr:colOff>757629</xdr:colOff>
      <xdr:row>123</xdr:row>
      <xdr:rowOff>6979</xdr:rowOff>
    </xdr:to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C9C9E268-153C-41EB-9F80-D673581F2B62}"/>
            </a:ext>
          </a:extLst>
        </xdr:cNvPr>
        <xdr:cNvSpPr/>
      </xdr:nvSpPr>
      <xdr:spPr>
        <a:xfrm>
          <a:off x="9975813096" y="15505513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18506</xdr:colOff>
      <xdr:row>117</xdr:row>
      <xdr:rowOff>33746</xdr:rowOff>
    </xdr:from>
    <xdr:to>
      <xdr:col>20</xdr:col>
      <xdr:colOff>7622</xdr:colOff>
      <xdr:row>119</xdr:row>
      <xdr:rowOff>167640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D735959A-5BB2-4AAE-BE61-B3CB69B95D7D}"/>
            </a:ext>
          </a:extLst>
        </xdr:cNvPr>
        <xdr:cNvSpPr/>
      </xdr:nvSpPr>
      <xdr:spPr>
        <a:xfrm>
          <a:off x="9976563103" y="14616521"/>
          <a:ext cx="751116" cy="495844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45720</xdr:colOff>
      <xdr:row>124</xdr:row>
      <xdr:rowOff>33746</xdr:rowOff>
    </xdr:from>
    <xdr:to>
      <xdr:col>20</xdr:col>
      <xdr:colOff>2</xdr:colOff>
      <xdr:row>125</xdr:row>
      <xdr:rowOff>22860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A202D328-6C3A-46DA-8F3D-6BF70D897016}"/>
            </a:ext>
          </a:extLst>
        </xdr:cNvPr>
        <xdr:cNvSpPr/>
      </xdr:nvSpPr>
      <xdr:spPr>
        <a:xfrm>
          <a:off x="9976570723" y="15883346"/>
          <a:ext cx="716282" cy="170089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38100</xdr:colOff>
      <xdr:row>122</xdr:row>
      <xdr:rowOff>178526</xdr:rowOff>
    </xdr:from>
    <xdr:to>
      <xdr:col>20</xdr:col>
      <xdr:colOff>754382</xdr:colOff>
      <xdr:row>123</xdr:row>
      <xdr:rowOff>167640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B475BA7B-6451-44D2-AEAD-04BCAC80147E}"/>
            </a:ext>
          </a:extLst>
        </xdr:cNvPr>
        <xdr:cNvSpPr/>
      </xdr:nvSpPr>
      <xdr:spPr>
        <a:xfrm>
          <a:off x="9975816343" y="15666176"/>
          <a:ext cx="716282" cy="170089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8466</xdr:colOff>
      <xdr:row>116</xdr:row>
      <xdr:rowOff>8466</xdr:rowOff>
    </xdr:from>
    <xdr:to>
      <xdr:col>21</xdr:col>
      <xdr:colOff>757042</xdr:colOff>
      <xdr:row>119</xdr:row>
      <xdr:rowOff>8467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9DCB5196-121E-4FAA-B3BA-17D5351DB772}"/>
            </a:ext>
          </a:extLst>
        </xdr:cNvPr>
        <xdr:cNvSpPr/>
      </xdr:nvSpPr>
      <xdr:spPr>
        <a:xfrm>
          <a:off x="9975032633" y="14410266"/>
          <a:ext cx="748576" cy="54292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778086</xdr:colOff>
      <xdr:row>120</xdr:row>
      <xdr:rowOff>168487</xdr:rowOff>
    </xdr:from>
    <xdr:to>
      <xdr:col>21</xdr:col>
      <xdr:colOff>741802</xdr:colOff>
      <xdr:row>122</xdr:row>
      <xdr:rowOff>15241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857ED6C2-11BA-449F-83C2-5EC9150625A9}"/>
            </a:ext>
          </a:extLst>
        </xdr:cNvPr>
        <xdr:cNvSpPr/>
      </xdr:nvSpPr>
      <xdr:spPr>
        <a:xfrm>
          <a:off x="9975047873" y="15294187"/>
          <a:ext cx="744766" cy="208704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8466</xdr:colOff>
      <xdr:row>123</xdr:row>
      <xdr:rowOff>168486</xdr:rowOff>
    </xdr:from>
    <xdr:to>
      <xdr:col>22</xdr:col>
      <xdr:colOff>757042</xdr:colOff>
      <xdr:row>125</xdr:row>
      <xdr:rowOff>68579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EA90BF0-5611-4DD6-8598-046961706B52}"/>
            </a:ext>
          </a:extLst>
        </xdr:cNvPr>
        <xdr:cNvSpPr/>
      </xdr:nvSpPr>
      <xdr:spPr>
        <a:xfrm>
          <a:off x="9974270633" y="15837111"/>
          <a:ext cx="748576" cy="262043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656408</xdr:colOff>
      <xdr:row>117</xdr:row>
      <xdr:rowOff>15241</xdr:rowOff>
    </xdr:from>
    <xdr:to>
      <xdr:col>8</xdr:col>
      <xdr:colOff>685801</xdr:colOff>
      <xdr:row>119</xdr:row>
      <xdr:rowOff>15241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D1553E33-70DD-4984-B681-9D5A7161B697}"/>
            </a:ext>
          </a:extLst>
        </xdr:cNvPr>
        <xdr:cNvSpPr/>
      </xdr:nvSpPr>
      <xdr:spPr>
        <a:xfrm>
          <a:off x="9985000349" y="14598016"/>
          <a:ext cx="724718" cy="36195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664028</xdr:colOff>
      <xdr:row>122</xdr:row>
      <xdr:rowOff>1</xdr:rowOff>
    </xdr:from>
    <xdr:to>
      <xdr:col>9</xdr:col>
      <xdr:colOff>1</xdr:colOff>
      <xdr:row>123</xdr:row>
      <xdr:rowOff>15241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72238A04-BF57-498C-A0CA-11922F4C8807}"/>
            </a:ext>
          </a:extLst>
        </xdr:cNvPr>
        <xdr:cNvSpPr/>
      </xdr:nvSpPr>
      <xdr:spPr>
        <a:xfrm>
          <a:off x="9984990824" y="15487651"/>
          <a:ext cx="726623" cy="19621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0</xdr:colOff>
      <xdr:row>117</xdr:row>
      <xdr:rowOff>30480</xdr:rowOff>
    </xdr:from>
    <xdr:to>
      <xdr:col>9</xdr:col>
      <xdr:colOff>723901</xdr:colOff>
      <xdr:row>119</xdr:row>
      <xdr:rowOff>15239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5653C0A2-0C88-40A3-AB27-F2F9BCC95BA4}"/>
            </a:ext>
          </a:extLst>
        </xdr:cNvPr>
        <xdr:cNvSpPr/>
      </xdr:nvSpPr>
      <xdr:spPr>
        <a:xfrm>
          <a:off x="9984266924" y="14613255"/>
          <a:ext cx="723901" cy="346709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46808</xdr:colOff>
      <xdr:row>123</xdr:row>
      <xdr:rowOff>175261</xdr:rowOff>
    </xdr:from>
    <xdr:to>
      <xdr:col>10</xdr:col>
      <xdr:colOff>7621</xdr:colOff>
      <xdr:row>125</xdr:row>
      <xdr:rowOff>7621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AB7A09B2-6DC0-467D-ACAD-ACB0C1153F4A}"/>
            </a:ext>
          </a:extLst>
        </xdr:cNvPr>
        <xdr:cNvSpPr/>
      </xdr:nvSpPr>
      <xdr:spPr>
        <a:xfrm>
          <a:off x="9984221204" y="15843886"/>
          <a:ext cx="722813" cy="19431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53340</xdr:colOff>
      <xdr:row>122</xdr:row>
      <xdr:rowOff>7621</xdr:rowOff>
    </xdr:from>
    <xdr:to>
      <xdr:col>10</xdr:col>
      <xdr:colOff>15241</xdr:colOff>
      <xdr:row>123</xdr:row>
      <xdr:rowOff>7621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0F825960-3CAF-4925-89AE-E65720A4A0F0}"/>
            </a:ext>
          </a:extLst>
        </xdr:cNvPr>
        <xdr:cNvSpPr/>
      </xdr:nvSpPr>
      <xdr:spPr>
        <a:xfrm>
          <a:off x="9984213584" y="15495271"/>
          <a:ext cx="723901" cy="180975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22860</xdr:colOff>
      <xdr:row>124</xdr:row>
      <xdr:rowOff>30481</xdr:rowOff>
    </xdr:from>
    <xdr:to>
      <xdr:col>10</xdr:col>
      <xdr:colOff>746761</xdr:colOff>
      <xdr:row>125</xdr:row>
      <xdr:rowOff>30481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6C3F5305-4B14-4B66-96E5-588612FB0E47}"/>
            </a:ext>
          </a:extLst>
        </xdr:cNvPr>
        <xdr:cNvSpPr/>
      </xdr:nvSpPr>
      <xdr:spPr>
        <a:xfrm>
          <a:off x="9983482064" y="15880081"/>
          <a:ext cx="723901" cy="180975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686888</xdr:colOff>
      <xdr:row>116</xdr:row>
      <xdr:rowOff>175260</xdr:rowOff>
    </xdr:from>
    <xdr:to>
      <xdr:col>7</xdr:col>
      <xdr:colOff>1</xdr:colOff>
      <xdr:row>119</xdr:row>
      <xdr:rowOff>14151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E69E40A5-04B5-44DC-B781-08B6F5467982}"/>
            </a:ext>
          </a:extLst>
        </xdr:cNvPr>
        <xdr:cNvSpPr/>
      </xdr:nvSpPr>
      <xdr:spPr>
        <a:xfrm>
          <a:off x="9986381474" y="14577060"/>
          <a:ext cx="722813" cy="38181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679268</xdr:colOff>
      <xdr:row>124</xdr:row>
      <xdr:rowOff>1</xdr:rowOff>
    </xdr:from>
    <xdr:to>
      <xdr:col>6</xdr:col>
      <xdr:colOff>685801</xdr:colOff>
      <xdr:row>125</xdr:row>
      <xdr:rowOff>22861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D09E0C09-4307-4DCB-A07C-4BF0E66FE456}"/>
            </a:ext>
          </a:extLst>
        </xdr:cNvPr>
        <xdr:cNvSpPr/>
      </xdr:nvSpPr>
      <xdr:spPr>
        <a:xfrm>
          <a:off x="9986390999" y="15849601"/>
          <a:ext cx="720908" cy="203835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656408</xdr:colOff>
      <xdr:row>124</xdr:row>
      <xdr:rowOff>1</xdr:rowOff>
    </xdr:from>
    <xdr:to>
      <xdr:col>7</xdr:col>
      <xdr:colOff>685801</xdr:colOff>
      <xdr:row>125</xdr:row>
      <xdr:rowOff>22861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C81479AC-06FF-49E7-974D-96485B5F8FD5}"/>
            </a:ext>
          </a:extLst>
        </xdr:cNvPr>
        <xdr:cNvSpPr/>
      </xdr:nvSpPr>
      <xdr:spPr>
        <a:xfrm>
          <a:off x="9985695674" y="15849601"/>
          <a:ext cx="724718" cy="203835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648788</xdr:colOff>
      <xdr:row>116</xdr:row>
      <xdr:rowOff>0</xdr:rowOff>
    </xdr:from>
    <xdr:to>
      <xdr:col>7</xdr:col>
      <xdr:colOff>678181</xdr:colOff>
      <xdr:row>118</xdr:row>
      <xdr:rowOff>21771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0A6BE952-B5FB-434E-A9DF-37AC810F736C}"/>
            </a:ext>
          </a:extLst>
        </xdr:cNvPr>
        <xdr:cNvSpPr/>
      </xdr:nvSpPr>
      <xdr:spPr>
        <a:xfrm>
          <a:off x="9985703294" y="14401800"/>
          <a:ext cx="724718" cy="38372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671648</xdr:colOff>
      <xdr:row>123</xdr:row>
      <xdr:rowOff>0</xdr:rowOff>
    </xdr:from>
    <xdr:to>
      <xdr:col>8</xdr:col>
      <xdr:colOff>7621</xdr:colOff>
      <xdr:row>123</xdr:row>
      <xdr:rowOff>174171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7472B075-58F5-4441-84C1-7E5ED5C9B5B0}"/>
            </a:ext>
          </a:extLst>
        </xdr:cNvPr>
        <xdr:cNvSpPr/>
      </xdr:nvSpPr>
      <xdr:spPr>
        <a:xfrm>
          <a:off x="9985678529" y="15668625"/>
          <a:ext cx="726623" cy="17417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671648</xdr:colOff>
      <xdr:row>124</xdr:row>
      <xdr:rowOff>7620</xdr:rowOff>
    </xdr:from>
    <xdr:to>
      <xdr:col>9</xdr:col>
      <xdr:colOff>7621</xdr:colOff>
      <xdr:row>124</xdr:row>
      <xdr:rowOff>181791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D4A26EAB-E6A5-435D-BF22-4652E7C8CBC4}"/>
            </a:ext>
          </a:extLst>
        </xdr:cNvPr>
        <xdr:cNvSpPr/>
      </xdr:nvSpPr>
      <xdr:spPr>
        <a:xfrm>
          <a:off x="9984983204" y="15857220"/>
          <a:ext cx="726623" cy="17417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775173</xdr:colOff>
      <xdr:row>123</xdr:row>
      <xdr:rowOff>178610</xdr:rowOff>
    </xdr:from>
    <xdr:to>
      <xdr:col>11</xdr:col>
      <xdr:colOff>741429</xdr:colOff>
      <xdr:row>125</xdr:row>
      <xdr:rowOff>19140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7FAEBF3D-9DE4-495B-B0B8-75C5AD21C8EF}"/>
            </a:ext>
          </a:extLst>
        </xdr:cNvPr>
        <xdr:cNvSpPr/>
      </xdr:nvSpPr>
      <xdr:spPr>
        <a:xfrm>
          <a:off x="9982706346" y="15847235"/>
          <a:ext cx="747306" cy="202480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17991</xdr:colOff>
      <xdr:row>114</xdr:row>
      <xdr:rowOff>0</xdr:rowOff>
    </xdr:from>
    <xdr:to>
      <xdr:col>22</xdr:col>
      <xdr:colOff>4567</xdr:colOff>
      <xdr:row>115</xdr:row>
      <xdr:rowOff>160867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9966C369-1F18-4770-B101-36E4AAD6BE63}"/>
            </a:ext>
          </a:extLst>
        </xdr:cNvPr>
        <xdr:cNvSpPr/>
      </xdr:nvSpPr>
      <xdr:spPr>
        <a:xfrm>
          <a:off x="9975023108" y="21012150"/>
          <a:ext cx="748576" cy="341842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17991</xdr:colOff>
      <xdr:row>117</xdr:row>
      <xdr:rowOff>9525</xdr:rowOff>
    </xdr:from>
    <xdr:to>
      <xdr:col>20</xdr:col>
      <xdr:colOff>766567</xdr:colOff>
      <xdr:row>118</xdr:row>
      <xdr:rowOff>170392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E89F533E-5F0E-4CE5-BA2A-4F6C7B1C501F}"/>
            </a:ext>
          </a:extLst>
        </xdr:cNvPr>
        <xdr:cNvSpPr/>
      </xdr:nvSpPr>
      <xdr:spPr>
        <a:xfrm>
          <a:off x="9975804158" y="21564600"/>
          <a:ext cx="748576" cy="341842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8466</xdr:colOff>
      <xdr:row>123</xdr:row>
      <xdr:rowOff>142875</xdr:rowOff>
    </xdr:from>
    <xdr:to>
      <xdr:col>20</xdr:col>
      <xdr:colOff>757042</xdr:colOff>
      <xdr:row>125</xdr:row>
      <xdr:rowOff>38100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FF5FE9FA-780D-4499-8E93-3CE71B9E7967}"/>
            </a:ext>
          </a:extLst>
        </xdr:cNvPr>
        <xdr:cNvSpPr/>
      </xdr:nvSpPr>
      <xdr:spPr>
        <a:xfrm>
          <a:off x="9975813683" y="22783800"/>
          <a:ext cx="748576" cy="257175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8466</xdr:colOff>
      <xdr:row>123</xdr:row>
      <xdr:rowOff>171451</xdr:rowOff>
    </xdr:from>
    <xdr:to>
      <xdr:col>21</xdr:col>
      <xdr:colOff>757042</xdr:colOff>
      <xdr:row>125</xdr:row>
      <xdr:rowOff>38101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B3105F9F-E77D-4CDA-8806-C0085A384CCC}"/>
            </a:ext>
          </a:extLst>
        </xdr:cNvPr>
        <xdr:cNvSpPr/>
      </xdr:nvSpPr>
      <xdr:spPr>
        <a:xfrm>
          <a:off x="9975032633" y="22812376"/>
          <a:ext cx="748576" cy="228600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17991</xdr:colOff>
      <xdr:row>122</xdr:row>
      <xdr:rowOff>161925</xdr:rowOff>
    </xdr:from>
    <xdr:to>
      <xdr:col>22</xdr:col>
      <xdr:colOff>4567</xdr:colOff>
      <xdr:row>123</xdr:row>
      <xdr:rowOff>161925</xdr:rowOff>
    </xdr:to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D29019D9-BB26-413A-A485-4A862E6F4C84}"/>
            </a:ext>
          </a:extLst>
        </xdr:cNvPr>
        <xdr:cNvSpPr/>
      </xdr:nvSpPr>
      <xdr:spPr>
        <a:xfrm>
          <a:off x="9975023108" y="22621875"/>
          <a:ext cx="748576" cy="18097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760941</xdr:colOff>
      <xdr:row>122</xdr:row>
      <xdr:rowOff>161925</xdr:rowOff>
    </xdr:from>
    <xdr:to>
      <xdr:col>22</xdr:col>
      <xdr:colOff>747517</xdr:colOff>
      <xdr:row>123</xdr:row>
      <xdr:rowOff>161925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BF5E1822-99A2-4C78-8745-BD189DA1B829}"/>
            </a:ext>
          </a:extLst>
        </xdr:cNvPr>
        <xdr:cNvSpPr/>
      </xdr:nvSpPr>
      <xdr:spPr>
        <a:xfrm>
          <a:off x="9974280158" y="22621875"/>
          <a:ext cx="748576" cy="18097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741891</xdr:colOff>
      <xdr:row>115</xdr:row>
      <xdr:rowOff>9525</xdr:rowOff>
    </xdr:from>
    <xdr:to>
      <xdr:col>22</xdr:col>
      <xdr:colOff>728467</xdr:colOff>
      <xdr:row>116</xdr:row>
      <xdr:rowOff>170392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39EB10B0-36FA-437D-B1F6-EA519400840B}"/>
            </a:ext>
          </a:extLst>
        </xdr:cNvPr>
        <xdr:cNvSpPr/>
      </xdr:nvSpPr>
      <xdr:spPr>
        <a:xfrm>
          <a:off x="9974299208" y="21202650"/>
          <a:ext cx="748576" cy="341842"/>
        </a:xfrm>
        <a:prstGeom prst="rect">
          <a:avLst/>
        </a:prstGeom>
        <a:noFill/>
        <a:ln w="38100">
          <a:solidFill>
            <a:schemeClr val="tx1">
              <a:lumMod val="95000"/>
              <a:lumOff val="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8466</xdr:colOff>
      <xdr:row>122</xdr:row>
      <xdr:rowOff>9525</xdr:rowOff>
    </xdr:from>
    <xdr:to>
      <xdr:col>22</xdr:col>
      <xdr:colOff>757042</xdr:colOff>
      <xdr:row>123</xdr:row>
      <xdr:rowOff>9525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B63717D9-6861-41A4-BBA9-880B1F0D4657}"/>
            </a:ext>
          </a:extLst>
        </xdr:cNvPr>
        <xdr:cNvSpPr/>
      </xdr:nvSpPr>
      <xdr:spPr>
        <a:xfrm>
          <a:off x="9974270633" y="22469475"/>
          <a:ext cx="748576" cy="180975"/>
        </a:xfrm>
        <a:prstGeom prst="rect">
          <a:avLst/>
        </a:prstGeom>
        <a:noFill/>
        <a:ln w="38100">
          <a:solidFill>
            <a:schemeClr val="tx1">
              <a:lumMod val="95000"/>
              <a:lumOff val="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751416</xdr:colOff>
      <xdr:row>124</xdr:row>
      <xdr:rowOff>0</xdr:rowOff>
    </xdr:from>
    <xdr:to>
      <xdr:col>23</xdr:col>
      <xdr:colOff>737992</xdr:colOff>
      <xdr:row>125</xdr:row>
      <xdr:rowOff>0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6C91CE64-9AAD-4BA8-B306-146064981FEF}"/>
            </a:ext>
          </a:extLst>
        </xdr:cNvPr>
        <xdr:cNvSpPr/>
      </xdr:nvSpPr>
      <xdr:spPr>
        <a:xfrm>
          <a:off x="9973527683" y="22821900"/>
          <a:ext cx="748576" cy="180975"/>
        </a:xfrm>
        <a:prstGeom prst="rect">
          <a:avLst/>
        </a:prstGeom>
        <a:noFill/>
        <a:ln w="38100">
          <a:solidFill>
            <a:schemeClr val="tx1">
              <a:lumMod val="95000"/>
              <a:lumOff val="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751416</xdr:colOff>
      <xdr:row>116</xdr:row>
      <xdr:rowOff>9525</xdr:rowOff>
    </xdr:from>
    <xdr:to>
      <xdr:col>23</xdr:col>
      <xdr:colOff>737992</xdr:colOff>
      <xdr:row>117</xdr:row>
      <xdr:rowOff>170392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D43F1459-4E6C-447D-B1D3-908288E80209}"/>
            </a:ext>
          </a:extLst>
        </xdr:cNvPr>
        <xdr:cNvSpPr/>
      </xdr:nvSpPr>
      <xdr:spPr>
        <a:xfrm>
          <a:off x="9973527683" y="21383625"/>
          <a:ext cx="748576" cy="341842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760941</xdr:colOff>
      <xdr:row>123</xdr:row>
      <xdr:rowOff>19050</xdr:rowOff>
    </xdr:from>
    <xdr:to>
      <xdr:col>23</xdr:col>
      <xdr:colOff>747517</xdr:colOff>
      <xdr:row>124</xdr:row>
      <xdr:rowOff>0</xdr:rowOff>
    </xdr:to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4E7798E8-EFCB-42CB-A806-0A9B305746A5}"/>
            </a:ext>
          </a:extLst>
        </xdr:cNvPr>
        <xdr:cNvSpPr/>
      </xdr:nvSpPr>
      <xdr:spPr>
        <a:xfrm>
          <a:off x="9973518158" y="22659975"/>
          <a:ext cx="748576" cy="161925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24</xdr:col>
      <xdr:colOff>17991</xdr:colOff>
      <xdr:row>123</xdr:row>
      <xdr:rowOff>19050</xdr:rowOff>
    </xdr:from>
    <xdr:to>
      <xdr:col>25</xdr:col>
      <xdr:colOff>4567</xdr:colOff>
      <xdr:row>124</xdr:row>
      <xdr:rowOff>19050</xdr:rowOff>
    </xdr:to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C7892461-0F38-4AF9-9AED-6F2553530C9C}"/>
            </a:ext>
          </a:extLst>
        </xdr:cNvPr>
        <xdr:cNvSpPr/>
      </xdr:nvSpPr>
      <xdr:spPr>
        <a:xfrm>
          <a:off x="9972737108" y="22659975"/>
          <a:ext cx="748576" cy="180975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674915</xdr:colOff>
      <xdr:row>156</xdr:row>
      <xdr:rowOff>174171</xdr:rowOff>
    </xdr:from>
    <xdr:to>
      <xdr:col>8</xdr:col>
      <xdr:colOff>664030</xdr:colOff>
      <xdr:row>157</xdr:row>
      <xdr:rowOff>174172</xdr:rowOff>
    </xdr:to>
    <xdr:sp macro="" textlink="">
      <xdr:nvSpPr>
        <xdr:cNvPr id="338" name="Rectangle 337">
          <a:extLst>
            <a:ext uri="{FF2B5EF4-FFF2-40B4-BE49-F238E27FC236}">
              <a16:creationId xmlns:a16="http://schemas.microsoft.com/office/drawing/2014/main" id="{41323F43-4FD5-4D5D-A371-1F0D9157EF7D}"/>
            </a:ext>
          </a:extLst>
        </xdr:cNvPr>
        <xdr:cNvSpPr/>
      </xdr:nvSpPr>
      <xdr:spPr>
        <a:xfrm>
          <a:off x="9985022120" y="2888796"/>
          <a:ext cx="684440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751114</xdr:colOff>
      <xdr:row>150</xdr:row>
      <xdr:rowOff>0</xdr:rowOff>
    </xdr:from>
    <xdr:to>
      <xdr:col>14</xdr:col>
      <xdr:colOff>740230</xdr:colOff>
      <xdr:row>153</xdr:row>
      <xdr:rowOff>0</xdr:rowOff>
    </xdr:to>
    <xdr:sp macro="" textlink="">
      <xdr:nvSpPr>
        <xdr:cNvPr id="341" name="Rectangle 340">
          <a:extLst>
            <a:ext uri="{FF2B5EF4-FFF2-40B4-BE49-F238E27FC236}">
              <a16:creationId xmlns:a16="http://schemas.microsoft.com/office/drawing/2014/main" id="{DEC0F51E-2649-4461-8AA3-87D756BB072F}"/>
            </a:ext>
          </a:extLst>
        </xdr:cNvPr>
        <xdr:cNvSpPr/>
      </xdr:nvSpPr>
      <xdr:spPr>
        <a:xfrm>
          <a:off x="9980421545" y="1628775"/>
          <a:ext cx="751116" cy="542925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21771</xdr:colOff>
      <xdr:row>150</xdr:row>
      <xdr:rowOff>0</xdr:rowOff>
    </xdr:from>
    <xdr:to>
      <xdr:col>15</xdr:col>
      <xdr:colOff>772887</xdr:colOff>
      <xdr:row>153</xdr:row>
      <xdr:rowOff>0</xdr:rowOff>
    </xdr:to>
    <xdr:sp macro="" textlink="">
      <xdr:nvSpPr>
        <xdr:cNvPr id="342" name="Rectangle 341">
          <a:extLst>
            <a:ext uri="{FF2B5EF4-FFF2-40B4-BE49-F238E27FC236}">
              <a16:creationId xmlns:a16="http://schemas.microsoft.com/office/drawing/2014/main" id="{379AFC39-54C2-4520-A5D5-E89928DAA1E3}"/>
            </a:ext>
          </a:extLst>
        </xdr:cNvPr>
        <xdr:cNvSpPr/>
      </xdr:nvSpPr>
      <xdr:spPr>
        <a:xfrm>
          <a:off x="9979626888" y="1628775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150</xdr:row>
      <xdr:rowOff>10886</xdr:rowOff>
    </xdr:from>
    <xdr:to>
      <xdr:col>16</xdr:col>
      <xdr:colOff>729344</xdr:colOff>
      <xdr:row>153</xdr:row>
      <xdr:rowOff>10886</xdr:rowOff>
    </xdr:to>
    <xdr:sp macro="" textlink="">
      <xdr:nvSpPr>
        <xdr:cNvPr id="343" name="Rectangle 342">
          <a:extLst>
            <a:ext uri="{FF2B5EF4-FFF2-40B4-BE49-F238E27FC236}">
              <a16:creationId xmlns:a16="http://schemas.microsoft.com/office/drawing/2014/main" id="{62EEA53C-6113-4DFC-8972-F4199201FEFB}"/>
            </a:ext>
          </a:extLst>
        </xdr:cNvPr>
        <xdr:cNvSpPr/>
      </xdr:nvSpPr>
      <xdr:spPr>
        <a:xfrm>
          <a:off x="9978889381" y="1639661"/>
          <a:ext cx="748395" cy="542925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150</xdr:row>
      <xdr:rowOff>0</xdr:rowOff>
    </xdr:from>
    <xdr:to>
      <xdr:col>17</xdr:col>
      <xdr:colOff>740230</xdr:colOff>
      <xdr:row>153</xdr:row>
      <xdr:rowOff>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7D1AA29F-D843-4083-8848-4AAB6DCC63EC}"/>
            </a:ext>
          </a:extLst>
        </xdr:cNvPr>
        <xdr:cNvSpPr/>
      </xdr:nvSpPr>
      <xdr:spPr>
        <a:xfrm>
          <a:off x="9978116495" y="1628775"/>
          <a:ext cx="751116" cy="542925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751114</xdr:colOff>
      <xdr:row>150</xdr:row>
      <xdr:rowOff>10886</xdr:rowOff>
    </xdr:from>
    <xdr:to>
      <xdr:col>18</xdr:col>
      <xdr:colOff>740230</xdr:colOff>
      <xdr:row>153</xdr:row>
      <xdr:rowOff>10886</xdr:rowOff>
    </xdr:to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793FCB51-20CC-4402-9C6D-32A00CC0AD02}"/>
            </a:ext>
          </a:extLst>
        </xdr:cNvPr>
        <xdr:cNvSpPr/>
      </xdr:nvSpPr>
      <xdr:spPr>
        <a:xfrm>
          <a:off x="9977354495" y="1639661"/>
          <a:ext cx="751116" cy="542925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10886</xdr:colOff>
      <xdr:row>150</xdr:row>
      <xdr:rowOff>10886</xdr:rowOff>
    </xdr:from>
    <xdr:to>
      <xdr:col>20</xdr:col>
      <xdr:colOff>2</xdr:colOff>
      <xdr:row>153</xdr:row>
      <xdr:rowOff>10886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7883C57C-1D46-453A-AC18-19C06B7A1FE7}"/>
            </a:ext>
          </a:extLst>
        </xdr:cNvPr>
        <xdr:cNvSpPr/>
      </xdr:nvSpPr>
      <xdr:spPr>
        <a:xfrm>
          <a:off x="9976570723" y="1639661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150</xdr:row>
      <xdr:rowOff>10885</xdr:rowOff>
    </xdr:from>
    <xdr:to>
      <xdr:col>20</xdr:col>
      <xdr:colOff>762002</xdr:colOff>
      <xdr:row>153</xdr:row>
      <xdr:rowOff>19049</xdr:rowOff>
    </xdr:to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5156B973-0244-4B3A-9B84-4A3DA2DBCD97}"/>
            </a:ext>
          </a:extLst>
        </xdr:cNvPr>
        <xdr:cNvSpPr/>
      </xdr:nvSpPr>
      <xdr:spPr>
        <a:xfrm>
          <a:off x="9975808723" y="27814360"/>
          <a:ext cx="751116" cy="551089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156</xdr:row>
      <xdr:rowOff>174170</xdr:rowOff>
    </xdr:from>
    <xdr:to>
      <xdr:col>20</xdr:col>
      <xdr:colOff>762002</xdr:colOff>
      <xdr:row>158</xdr:row>
      <xdr:rowOff>1280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F4ECF95D-0FA9-4239-B7DA-3D599A6F58CB}"/>
            </a:ext>
          </a:extLst>
        </xdr:cNvPr>
        <xdr:cNvSpPr/>
      </xdr:nvSpPr>
      <xdr:spPr>
        <a:xfrm>
          <a:off x="9975808723" y="2888795"/>
          <a:ext cx="751116" cy="189060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772886</xdr:colOff>
      <xdr:row>156</xdr:row>
      <xdr:rowOff>163284</xdr:rowOff>
    </xdr:from>
    <xdr:to>
      <xdr:col>21</xdr:col>
      <xdr:colOff>740230</xdr:colOff>
      <xdr:row>157</xdr:row>
      <xdr:rowOff>174170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90A9AB9E-3A18-46B0-B2F7-22033F22F733}"/>
            </a:ext>
          </a:extLst>
        </xdr:cNvPr>
        <xdr:cNvSpPr/>
      </xdr:nvSpPr>
      <xdr:spPr>
        <a:xfrm>
          <a:off x="9975049445" y="2877909"/>
          <a:ext cx="748394" cy="19186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756635</xdr:colOff>
      <xdr:row>157</xdr:row>
      <xdr:rowOff>18553</xdr:rowOff>
    </xdr:from>
    <xdr:to>
      <xdr:col>12</xdr:col>
      <xdr:colOff>745751</xdr:colOff>
      <xdr:row>158</xdr:row>
      <xdr:rowOff>18553</xdr:rowOff>
    </xdr:to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4368CEE2-2AAB-4504-AC8C-865A4C5B4F63}"/>
            </a:ext>
          </a:extLst>
        </xdr:cNvPr>
        <xdr:cNvSpPr/>
      </xdr:nvSpPr>
      <xdr:spPr>
        <a:xfrm>
          <a:off x="9981940024" y="2914153"/>
          <a:ext cx="751116" cy="18097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731761</xdr:colOff>
      <xdr:row>156</xdr:row>
      <xdr:rowOff>174171</xdr:rowOff>
    </xdr:from>
    <xdr:to>
      <xdr:col>13</xdr:col>
      <xdr:colOff>720877</xdr:colOff>
      <xdr:row>157</xdr:row>
      <xdr:rowOff>174172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4F1A9D19-E728-4AEA-A44A-E4B456C54A25}"/>
            </a:ext>
          </a:extLst>
        </xdr:cNvPr>
        <xdr:cNvSpPr/>
      </xdr:nvSpPr>
      <xdr:spPr>
        <a:xfrm>
          <a:off x="9981202898" y="2888796"/>
          <a:ext cx="751116" cy="180976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740229</xdr:colOff>
      <xdr:row>156</xdr:row>
      <xdr:rowOff>174171</xdr:rowOff>
    </xdr:from>
    <xdr:to>
      <xdr:col>14</xdr:col>
      <xdr:colOff>729345</xdr:colOff>
      <xdr:row>157</xdr:row>
      <xdr:rowOff>174172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93ED9D2-24E2-4649-9BF0-F15E7F45F7BA}"/>
            </a:ext>
          </a:extLst>
        </xdr:cNvPr>
        <xdr:cNvSpPr/>
      </xdr:nvSpPr>
      <xdr:spPr>
        <a:xfrm>
          <a:off x="9980432430" y="2888796"/>
          <a:ext cx="751116" cy="180976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10885</xdr:colOff>
      <xdr:row>157</xdr:row>
      <xdr:rowOff>0</xdr:rowOff>
    </xdr:from>
    <xdr:to>
      <xdr:col>15</xdr:col>
      <xdr:colOff>762001</xdr:colOff>
      <xdr:row>157</xdr:row>
      <xdr:rowOff>174172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C0EADB02-6F06-465C-8EBB-AA7319438990}"/>
            </a:ext>
          </a:extLst>
        </xdr:cNvPr>
        <xdr:cNvSpPr/>
      </xdr:nvSpPr>
      <xdr:spPr>
        <a:xfrm>
          <a:off x="9979637774" y="2895600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156</xdr:row>
      <xdr:rowOff>174171</xdr:rowOff>
    </xdr:from>
    <xdr:to>
      <xdr:col>16</xdr:col>
      <xdr:colOff>729344</xdr:colOff>
      <xdr:row>158</xdr:row>
      <xdr:rowOff>1</xdr:rowOff>
    </xdr:to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EA823914-6979-409B-848F-9C0247184F9F}"/>
            </a:ext>
          </a:extLst>
        </xdr:cNvPr>
        <xdr:cNvSpPr/>
      </xdr:nvSpPr>
      <xdr:spPr>
        <a:xfrm>
          <a:off x="9978889381" y="2888796"/>
          <a:ext cx="748395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157</xdr:row>
      <xdr:rowOff>1279</xdr:rowOff>
    </xdr:from>
    <xdr:to>
      <xdr:col>17</xdr:col>
      <xdr:colOff>740230</xdr:colOff>
      <xdr:row>158</xdr:row>
      <xdr:rowOff>10885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EBD88EFE-CF0E-49C1-8BB8-813A730DCA7D}"/>
            </a:ext>
          </a:extLst>
        </xdr:cNvPr>
        <xdr:cNvSpPr/>
      </xdr:nvSpPr>
      <xdr:spPr>
        <a:xfrm>
          <a:off x="9978116495" y="29071579"/>
          <a:ext cx="751116" cy="190581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740228</xdr:colOff>
      <xdr:row>157</xdr:row>
      <xdr:rowOff>10886</xdr:rowOff>
    </xdr:from>
    <xdr:to>
      <xdr:col>18</xdr:col>
      <xdr:colOff>729344</xdr:colOff>
      <xdr:row>158</xdr:row>
      <xdr:rowOff>1</xdr:rowOff>
    </xdr:to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417BC02C-F00F-4070-8D7A-3EAEAD7EC1A6}"/>
            </a:ext>
          </a:extLst>
        </xdr:cNvPr>
        <xdr:cNvSpPr/>
      </xdr:nvSpPr>
      <xdr:spPr>
        <a:xfrm>
          <a:off x="9977365381" y="2906486"/>
          <a:ext cx="751116" cy="170090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156</xdr:row>
      <xdr:rowOff>174170</xdr:rowOff>
    </xdr:from>
    <xdr:to>
      <xdr:col>19</xdr:col>
      <xdr:colOff>751116</xdr:colOff>
      <xdr:row>157</xdr:row>
      <xdr:rowOff>163286</xdr:rowOff>
    </xdr:to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B97F2D53-3C3F-469F-8298-278E3F8D004A}"/>
            </a:ext>
          </a:extLst>
        </xdr:cNvPr>
        <xdr:cNvSpPr/>
      </xdr:nvSpPr>
      <xdr:spPr>
        <a:xfrm>
          <a:off x="9976581609" y="2888795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9525</xdr:colOff>
      <xdr:row>150</xdr:row>
      <xdr:rowOff>0</xdr:rowOff>
    </xdr:from>
    <xdr:to>
      <xdr:col>9</xdr:col>
      <xdr:colOff>1</xdr:colOff>
      <xdr:row>153</xdr:row>
      <xdr:rowOff>0</xdr:rowOff>
    </xdr:to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FE80977C-74F8-4F26-852F-6FA37B1639E3}"/>
            </a:ext>
          </a:extLst>
        </xdr:cNvPr>
        <xdr:cNvSpPr/>
      </xdr:nvSpPr>
      <xdr:spPr>
        <a:xfrm>
          <a:off x="9984990824" y="27803475"/>
          <a:ext cx="685801" cy="542925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150</xdr:row>
      <xdr:rowOff>7256</xdr:rowOff>
    </xdr:from>
    <xdr:to>
      <xdr:col>9</xdr:col>
      <xdr:colOff>754745</xdr:colOff>
      <xdr:row>152</xdr:row>
      <xdr:rowOff>177800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71DDF75A-BFE9-4163-80A3-270586675514}"/>
            </a:ext>
          </a:extLst>
        </xdr:cNvPr>
        <xdr:cNvSpPr/>
      </xdr:nvSpPr>
      <xdr:spPr>
        <a:xfrm>
          <a:off x="9984236080" y="1636031"/>
          <a:ext cx="748698" cy="53249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149</xdr:row>
      <xdr:rowOff>185056</xdr:rowOff>
    </xdr:from>
    <xdr:to>
      <xdr:col>10</xdr:col>
      <xdr:colOff>768049</xdr:colOff>
      <xdr:row>153</xdr:row>
      <xdr:rowOff>8466</xdr:rowOff>
    </xdr:to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38D504B2-F464-4D76-A325-7E62EFF8FE7D}"/>
            </a:ext>
          </a:extLst>
        </xdr:cNvPr>
        <xdr:cNvSpPr/>
      </xdr:nvSpPr>
      <xdr:spPr>
        <a:xfrm>
          <a:off x="9983460776" y="1632856"/>
          <a:ext cx="751116" cy="54731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153</xdr:row>
      <xdr:rowOff>7035</xdr:rowOff>
    </xdr:from>
    <xdr:to>
      <xdr:col>12</xdr:col>
      <xdr:colOff>744915</xdr:colOff>
      <xdr:row>156</xdr:row>
      <xdr:rowOff>5365</xdr:rowOff>
    </xdr:to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5130056D-CC8C-4AC9-B2A7-64A3AC5C8078}"/>
            </a:ext>
          </a:extLst>
        </xdr:cNvPr>
        <xdr:cNvSpPr/>
      </xdr:nvSpPr>
      <xdr:spPr>
        <a:xfrm>
          <a:off x="9981940860" y="2178735"/>
          <a:ext cx="751116" cy="54125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736599</xdr:colOff>
      <xdr:row>153</xdr:row>
      <xdr:rowOff>16933</xdr:rowOff>
    </xdr:from>
    <xdr:to>
      <xdr:col>13</xdr:col>
      <xdr:colOff>725715</xdr:colOff>
      <xdr:row>156</xdr:row>
      <xdr:rowOff>8466</xdr:rowOff>
    </xdr:to>
    <xdr:sp macro="" textlink="">
      <xdr:nvSpPr>
        <xdr:cNvPr id="368" name="Rectangle 367">
          <a:extLst>
            <a:ext uri="{FF2B5EF4-FFF2-40B4-BE49-F238E27FC236}">
              <a16:creationId xmlns:a16="http://schemas.microsoft.com/office/drawing/2014/main" id="{C7F63844-028B-403D-B0A2-5061A2BBE5B2}"/>
            </a:ext>
          </a:extLst>
        </xdr:cNvPr>
        <xdr:cNvSpPr/>
      </xdr:nvSpPr>
      <xdr:spPr>
        <a:xfrm>
          <a:off x="9981198060" y="2188633"/>
          <a:ext cx="751116" cy="5344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8466</xdr:colOff>
      <xdr:row>153</xdr:row>
      <xdr:rowOff>1</xdr:rowOff>
    </xdr:from>
    <xdr:to>
      <xdr:col>14</xdr:col>
      <xdr:colOff>759582</xdr:colOff>
      <xdr:row>156</xdr:row>
      <xdr:rowOff>8467</xdr:rowOff>
    </xdr:to>
    <xdr:sp macro="" textlink="">
      <xdr:nvSpPr>
        <xdr:cNvPr id="369" name="Rectangle 368">
          <a:extLst>
            <a:ext uri="{FF2B5EF4-FFF2-40B4-BE49-F238E27FC236}">
              <a16:creationId xmlns:a16="http://schemas.microsoft.com/office/drawing/2014/main" id="{428E3406-E2E4-4A68-85DB-7BF6628E13EE}"/>
            </a:ext>
          </a:extLst>
        </xdr:cNvPr>
        <xdr:cNvSpPr/>
      </xdr:nvSpPr>
      <xdr:spPr>
        <a:xfrm>
          <a:off x="9980402193" y="2171701"/>
          <a:ext cx="751116" cy="551391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8466</xdr:colOff>
      <xdr:row>153</xdr:row>
      <xdr:rowOff>25400</xdr:rowOff>
    </xdr:from>
    <xdr:to>
      <xdr:col>15</xdr:col>
      <xdr:colOff>759582</xdr:colOff>
      <xdr:row>156</xdr:row>
      <xdr:rowOff>25399</xdr:rowOff>
    </xdr:to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53F85368-0B4C-4812-BDB7-9458823CE522}"/>
            </a:ext>
          </a:extLst>
        </xdr:cNvPr>
        <xdr:cNvSpPr/>
      </xdr:nvSpPr>
      <xdr:spPr>
        <a:xfrm>
          <a:off x="9979640193" y="2197100"/>
          <a:ext cx="751116" cy="542924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770466</xdr:colOff>
      <xdr:row>153</xdr:row>
      <xdr:rowOff>8466</xdr:rowOff>
    </xdr:from>
    <xdr:to>
      <xdr:col>16</xdr:col>
      <xdr:colOff>734182</xdr:colOff>
      <xdr:row>156</xdr:row>
      <xdr:rowOff>8467</xdr:rowOff>
    </xdr:to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8827F32E-28F7-4208-8B01-1D63F96EEF5B}"/>
            </a:ext>
          </a:extLst>
        </xdr:cNvPr>
        <xdr:cNvSpPr/>
      </xdr:nvSpPr>
      <xdr:spPr>
        <a:xfrm>
          <a:off x="9978884543" y="2180166"/>
          <a:ext cx="744766" cy="54292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761999</xdr:colOff>
      <xdr:row>153</xdr:row>
      <xdr:rowOff>25400</xdr:rowOff>
    </xdr:from>
    <xdr:to>
      <xdr:col>17</xdr:col>
      <xdr:colOff>751115</xdr:colOff>
      <xdr:row>156</xdr:row>
      <xdr:rowOff>33867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C2DB9C71-46C3-474C-8006-446FC74E31B7}"/>
            </a:ext>
          </a:extLst>
        </xdr:cNvPr>
        <xdr:cNvSpPr/>
      </xdr:nvSpPr>
      <xdr:spPr>
        <a:xfrm>
          <a:off x="9978105610" y="2197100"/>
          <a:ext cx="751116" cy="551392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745066</xdr:colOff>
      <xdr:row>152</xdr:row>
      <xdr:rowOff>177802</xdr:rowOff>
    </xdr:from>
    <xdr:to>
      <xdr:col>18</xdr:col>
      <xdr:colOff>734182</xdr:colOff>
      <xdr:row>156</xdr:row>
      <xdr:rowOff>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3A291519-FFE9-45A5-A2BA-2A11D65B6E68}"/>
            </a:ext>
          </a:extLst>
        </xdr:cNvPr>
        <xdr:cNvSpPr/>
      </xdr:nvSpPr>
      <xdr:spPr>
        <a:xfrm>
          <a:off x="9977360543" y="28343227"/>
          <a:ext cx="751116" cy="546098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740228</xdr:colOff>
      <xdr:row>150</xdr:row>
      <xdr:rowOff>8467</xdr:rowOff>
    </xdr:from>
    <xdr:to>
      <xdr:col>12</xdr:col>
      <xdr:colOff>729344</xdr:colOff>
      <xdr:row>153</xdr:row>
      <xdr:rowOff>10886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CEFD3B61-E199-4CB3-9CBD-3666722899C8}"/>
            </a:ext>
          </a:extLst>
        </xdr:cNvPr>
        <xdr:cNvSpPr/>
      </xdr:nvSpPr>
      <xdr:spPr>
        <a:xfrm>
          <a:off x="9981956431" y="1637242"/>
          <a:ext cx="751116" cy="54534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761999</xdr:colOff>
      <xdr:row>150</xdr:row>
      <xdr:rowOff>10886</xdr:rowOff>
    </xdr:from>
    <xdr:to>
      <xdr:col>13</xdr:col>
      <xdr:colOff>751115</xdr:colOff>
      <xdr:row>153</xdr:row>
      <xdr:rowOff>10886</xdr:rowOff>
    </xdr:to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CB7E8990-0B97-4F4B-B6CB-6A9070F9C23A}"/>
            </a:ext>
          </a:extLst>
        </xdr:cNvPr>
        <xdr:cNvSpPr/>
      </xdr:nvSpPr>
      <xdr:spPr>
        <a:xfrm>
          <a:off x="9981172660" y="27814361"/>
          <a:ext cx="751116" cy="542925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11567</xdr:colOff>
      <xdr:row>149</xdr:row>
      <xdr:rowOff>176589</xdr:rowOff>
    </xdr:from>
    <xdr:to>
      <xdr:col>11</xdr:col>
      <xdr:colOff>758747</xdr:colOff>
      <xdr:row>153</xdr:row>
      <xdr:rowOff>3816</xdr:rowOff>
    </xdr:to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9D54896E-A07D-45CF-B8F0-09075DC0C9CE}"/>
            </a:ext>
          </a:extLst>
        </xdr:cNvPr>
        <xdr:cNvSpPr/>
      </xdr:nvSpPr>
      <xdr:spPr>
        <a:xfrm>
          <a:off x="9982689028" y="1624389"/>
          <a:ext cx="747180" cy="55112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22374</xdr:colOff>
      <xdr:row>158</xdr:row>
      <xdr:rowOff>19924</xdr:rowOff>
    </xdr:from>
    <xdr:to>
      <xdr:col>13</xdr:col>
      <xdr:colOff>11490</xdr:colOff>
      <xdr:row>158</xdr:row>
      <xdr:rowOff>169770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3F2D3377-D24F-4BAD-8595-FAAE17301A95}"/>
            </a:ext>
          </a:extLst>
        </xdr:cNvPr>
        <xdr:cNvSpPr/>
      </xdr:nvSpPr>
      <xdr:spPr>
        <a:xfrm>
          <a:off x="9981912285" y="2927119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16004</xdr:colOff>
      <xdr:row>159</xdr:row>
      <xdr:rowOff>3786</xdr:rowOff>
    </xdr:from>
    <xdr:to>
      <xdr:col>13</xdr:col>
      <xdr:colOff>4812</xdr:colOff>
      <xdr:row>160</xdr:row>
      <xdr:rowOff>4768</xdr:rowOff>
    </xdr:to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1BA56D33-D99D-4C6C-8188-CCAEF54C323C}"/>
            </a:ext>
          </a:extLst>
        </xdr:cNvPr>
        <xdr:cNvSpPr/>
      </xdr:nvSpPr>
      <xdr:spPr>
        <a:xfrm>
          <a:off x="9981918963" y="29436036"/>
          <a:ext cx="750808" cy="18195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28137</xdr:colOff>
      <xdr:row>160</xdr:row>
      <xdr:rowOff>20794</xdr:rowOff>
    </xdr:from>
    <xdr:to>
      <xdr:col>13</xdr:col>
      <xdr:colOff>14265</xdr:colOff>
      <xdr:row>160</xdr:row>
      <xdr:rowOff>175877</xdr:rowOff>
    </xdr:to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515EFFFD-98F9-4D4B-9CDE-B02043EE6395}"/>
            </a:ext>
          </a:extLst>
        </xdr:cNvPr>
        <xdr:cNvSpPr/>
      </xdr:nvSpPr>
      <xdr:spPr>
        <a:xfrm>
          <a:off x="9981909510" y="29634019"/>
          <a:ext cx="748128" cy="155083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12949</xdr:colOff>
      <xdr:row>157</xdr:row>
      <xdr:rowOff>174813</xdr:rowOff>
    </xdr:from>
    <xdr:to>
      <xdr:col>15</xdr:col>
      <xdr:colOff>2065</xdr:colOff>
      <xdr:row>158</xdr:row>
      <xdr:rowOff>156397</xdr:rowOff>
    </xdr:to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C406A798-7B5B-47A0-9E90-F59F167E6C45}"/>
            </a:ext>
          </a:extLst>
        </xdr:cNvPr>
        <xdr:cNvSpPr/>
      </xdr:nvSpPr>
      <xdr:spPr>
        <a:xfrm>
          <a:off x="9980397710" y="3070413"/>
          <a:ext cx="751116" cy="162559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12949</xdr:colOff>
      <xdr:row>158</xdr:row>
      <xdr:rowOff>16435</xdr:rowOff>
    </xdr:from>
    <xdr:to>
      <xdr:col>15</xdr:col>
      <xdr:colOff>764065</xdr:colOff>
      <xdr:row>158</xdr:row>
      <xdr:rowOff>179294</xdr:rowOff>
    </xdr:to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FF557007-E58D-4104-8F27-1C9CC014654A}"/>
            </a:ext>
          </a:extLst>
        </xdr:cNvPr>
        <xdr:cNvSpPr/>
      </xdr:nvSpPr>
      <xdr:spPr>
        <a:xfrm>
          <a:off x="9979635710" y="3093010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774949</xdr:colOff>
      <xdr:row>157</xdr:row>
      <xdr:rowOff>183277</xdr:rowOff>
    </xdr:from>
    <xdr:to>
      <xdr:col>16</xdr:col>
      <xdr:colOff>738665</xdr:colOff>
      <xdr:row>158</xdr:row>
      <xdr:rowOff>162361</xdr:rowOff>
    </xdr:to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6FAB2B6E-0A39-45EE-B39D-506B13B34D88}"/>
            </a:ext>
          </a:extLst>
        </xdr:cNvPr>
        <xdr:cNvSpPr/>
      </xdr:nvSpPr>
      <xdr:spPr>
        <a:xfrm>
          <a:off x="9978880060" y="3078877"/>
          <a:ext cx="744766" cy="160059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4482</xdr:colOff>
      <xdr:row>158</xdr:row>
      <xdr:rowOff>16435</xdr:rowOff>
    </xdr:from>
    <xdr:to>
      <xdr:col>17</xdr:col>
      <xdr:colOff>755598</xdr:colOff>
      <xdr:row>158</xdr:row>
      <xdr:rowOff>181795</xdr:rowOff>
    </xdr:to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5F47BED9-1518-4DE8-8161-5E2C33932F82}"/>
            </a:ext>
          </a:extLst>
        </xdr:cNvPr>
        <xdr:cNvSpPr/>
      </xdr:nvSpPr>
      <xdr:spPr>
        <a:xfrm>
          <a:off x="9978101127" y="3093010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749549</xdr:colOff>
      <xdr:row>157</xdr:row>
      <xdr:rowOff>168834</xdr:rowOff>
    </xdr:from>
    <xdr:to>
      <xdr:col>18</xdr:col>
      <xdr:colOff>738665</xdr:colOff>
      <xdr:row>158</xdr:row>
      <xdr:rowOff>183775</xdr:rowOff>
    </xdr:to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AAC183E6-3E69-4703-A918-9F486AC0AB04}"/>
            </a:ext>
          </a:extLst>
        </xdr:cNvPr>
        <xdr:cNvSpPr/>
      </xdr:nvSpPr>
      <xdr:spPr>
        <a:xfrm>
          <a:off x="9977356060" y="3064434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750046</xdr:colOff>
      <xdr:row>158</xdr:row>
      <xdr:rowOff>12451</xdr:rowOff>
    </xdr:from>
    <xdr:to>
      <xdr:col>13</xdr:col>
      <xdr:colOff>739162</xdr:colOff>
      <xdr:row>158</xdr:row>
      <xdr:rowOff>172809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7D419EF5-5AFB-4B43-BE1E-709DBFA1BF6D}"/>
            </a:ext>
          </a:extLst>
        </xdr:cNvPr>
        <xdr:cNvSpPr/>
      </xdr:nvSpPr>
      <xdr:spPr>
        <a:xfrm>
          <a:off x="9981184613" y="3089026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12564</xdr:colOff>
      <xdr:row>159</xdr:row>
      <xdr:rowOff>18554</xdr:rowOff>
    </xdr:from>
    <xdr:to>
      <xdr:col>14</xdr:col>
      <xdr:colOff>1680</xdr:colOff>
      <xdr:row>160</xdr:row>
      <xdr:rowOff>18553</xdr:rowOff>
    </xdr:to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D866438D-B680-4CC8-BD9A-7B5EDA11B889}"/>
            </a:ext>
          </a:extLst>
        </xdr:cNvPr>
        <xdr:cNvSpPr/>
      </xdr:nvSpPr>
      <xdr:spPr>
        <a:xfrm>
          <a:off x="9981160095" y="3276104"/>
          <a:ext cx="751116" cy="18097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749690</xdr:colOff>
      <xdr:row>158</xdr:row>
      <xdr:rowOff>174171</xdr:rowOff>
    </xdr:from>
    <xdr:to>
      <xdr:col>14</xdr:col>
      <xdr:colOff>738806</xdr:colOff>
      <xdr:row>159</xdr:row>
      <xdr:rowOff>174173</xdr:rowOff>
    </xdr:to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FD45363B-212B-456D-9450-D53AB54CD4F2}"/>
            </a:ext>
          </a:extLst>
        </xdr:cNvPr>
        <xdr:cNvSpPr/>
      </xdr:nvSpPr>
      <xdr:spPr>
        <a:xfrm>
          <a:off x="9980422969" y="3250746"/>
          <a:ext cx="751116" cy="180977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758158</xdr:colOff>
      <xdr:row>158</xdr:row>
      <xdr:rowOff>174171</xdr:rowOff>
    </xdr:from>
    <xdr:to>
      <xdr:col>15</xdr:col>
      <xdr:colOff>747274</xdr:colOff>
      <xdr:row>159</xdr:row>
      <xdr:rowOff>174173</xdr:rowOff>
    </xdr:to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57850F4F-2DCC-46B7-997D-9ACF321C67E7}"/>
            </a:ext>
          </a:extLst>
        </xdr:cNvPr>
        <xdr:cNvSpPr/>
      </xdr:nvSpPr>
      <xdr:spPr>
        <a:xfrm>
          <a:off x="9979652501" y="3250746"/>
          <a:ext cx="751116" cy="180977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6403</xdr:colOff>
      <xdr:row>159</xdr:row>
      <xdr:rowOff>1</xdr:rowOff>
    </xdr:from>
    <xdr:to>
      <xdr:col>16</xdr:col>
      <xdr:colOff>757519</xdr:colOff>
      <xdr:row>159</xdr:row>
      <xdr:rowOff>174173</xdr:rowOff>
    </xdr:to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66CBA177-8F5C-4FE0-805A-A06E5ECFD22E}"/>
            </a:ext>
          </a:extLst>
        </xdr:cNvPr>
        <xdr:cNvSpPr/>
      </xdr:nvSpPr>
      <xdr:spPr>
        <a:xfrm>
          <a:off x="9978861206" y="3257551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757517</xdr:colOff>
      <xdr:row>158</xdr:row>
      <xdr:rowOff>174171</xdr:rowOff>
    </xdr:from>
    <xdr:to>
      <xdr:col>17</xdr:col>
      <xdr:colOff>747273</xdr:colOff>
      <xdr:row>160</xdr:row>
      <xdr:rowOff>1</xdr:rowOff>
    </xdr:to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9CB2AB79-5AAC-41F2-9302-1C13DA2C6A9E}"/>
            </a:ext>
          </a:extLst>
        </xdr:cNvPr>
        <xdr:cNvSpPr/>
      </xdr:nvSpPr>
      <xdr:spPr>
        <a:xfrm>
          <a:off x="9978109452" y="3250746"/>
          <a:ext cx="751756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7043</xdr:colOff>
      <xdr:row>159</xdr:row>
      <xdr:rowOff>1280</xdr:rowOff>
    </xdr:from>
    <xdr:to>
      <xdr:col>18</xdr:col>
      <xdr:colOff>758159</xdr:colOff>
      <xdr:row>160</xdr:row>
      <xdr:rowOff>10885</xdr:rowOff>
    </xdr:to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ED7FE70D-44C9-4C41-B725-9DC34C35CD4E}"/>
            </a:ext>
          </a:extLst>
        </xdr:cNvPr>
        <xdr:cNvSpPr/>
      </xdr:nvSpPr>
      <xdr:spPr>
        <a:xfrm>
          <a:off x="9977336566" y="3258830"/>
          <a:ext cx="751116" cy="190580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758157</xdr:colOff>
      <xdr:row>158</xdr:row>
      <xdr:rowOff>1922</xdr:rowOff>
    </xdr:from>
    <xdr:to>
      <xdr:col>19</xdr:col>
      <xdr:colOff>747273</xdr:colOff>
      <xdr:row>158</xdr:row>
      <xdr:rowOff>174813</xdr:rowOff>
    </xdr:to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9F00EDC-4A39-4154-A5B4-9EE3BFA8D67C}"/>
            </a:ext>
          </a:extLst>
        </xdr:cNvPr>
        <xdr:cNvSpPr/>
      </xdr:nvSpPr>
      <xdr:spPr>
        <a:xfrm>
          <a:off x="9976585452" y="3078497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11728</xdr:colOff>
      <xdr:row>160</xdr:row>
      <xdr:rowOff>29449</xdr:rowOff>
    </xdr:from>
    <xdr:to>
      <xdr:col>14</xdr:col>
      <xdr:colOff>844</xdr:colOff>
      <xdr:row>160</xdr:row>
      <xdr:rowOff>179295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1083E48C-2680-478C-9AE1-4BE0207CE352}"/>
            </a:ext>
          </a:extLst>
        </xdr:cNvPr>
        <xdr:cNvSpPr/>
      </xdr:nvSpPr>
      <xdr:spPr>
        <a:xfrm>
          <a:off x="9981160931" y="3467974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30878</xdr:colOff>
      <xdr:row>159</xdr:row>
      <xdr:rowOff>174814</xdr:rowOff>
    </xdr:from>
    <xdr:to>
      <xdr:col>15</xdr:col>
      <xdr:colOff>781994</xdr:colOff>
      <xdr:row>160</xdr:row>
      <xdr:rowOff>156397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DCFEADE1-BA8C-40D5-9537-4602F11C1847}"/>
            </a:ext>
          </a:extLst>
        </xdr:cNvPr>
        <xdr:cNvSpPr/>
      </xdr:nvSpPr>
      <xdr:spPr>
        <a:xfrm>
          <a:off x="9979617781" y="3432364"/>
          <a:ext cx="751116" cy="162558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8467</xdr:colOff>
      <xdr:row>160</xdr:row>
      <xdr:rowOff>16435</xdr:rowOff>
    </xdr:from>
    <xdr:to>
      <xdr:col>16</xdr:col>
      <xdr:colOff>759583</xdr:colOff>
      <xdr:row>160</xdr:row>
      <xdr:rowOff>179294</xdr:rowOff>
    </xdr:to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12C2B315-3FC3-4F1D-AAA8-B43D9520948E}"/>
            </a:ext>
          </a:extLst>
        </xdr:cNvPr>
        <xdr:cNvSpPr/>
      </xdr:nvSpPr>
      <xdr:spPr>
        <a:xfrm>
          <a:off x="9978859142" y="3454960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8467</xdr:colOff>
      <xdr:row>159</xdr:row>
      <xdr:rowOff>183278</xdr:rowOff>
    </xdr:from>
    <xdr:to>
      <xdr:col>17</xdr:col>
      <xdr:colOff>756594</xdr:colOff>
      <xdr:row>160</xdr:row>
      <xdr:rowOff>162361</xdr:rowOff>
    </xdr:to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ADEA450D-D8DF-4A4C-95C0-321C7F5C063D}"/>
            </a:ext>
          </a:extLst>
        </xdr:cNvPr>
        <xdr:cNvSpPr/>
      </xdr:nvSpPr>
      <xdr:spPr>
        <a:xfrm>
          <a:off x="9978100131" y="3440828"/>
          <a:ext cx="748127" cy="160058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22411</xdr:colOff>
      <xdr:row>160</xdr:row>
      <xdr:rowOff>16435</xdr:rowOff>
    </xdr:from>
    <xdr:to>
      <xdr:col>19</xdr:col>
      <xdr:colOff>11527</xdr:colOff>
      <xdr:row>160</xdr:row>
      <xdr:rowOff>181795</xdr:rowOff>
    </xdr:to>
    <xdr:sp macro="" textlink="">
      <xdr:nvSpPr>
        <xdr:cNvPr id="443" name="Rectangle 442">
          <a:extLst>
            <a:ext uri="{FF2B5EF4-FFF2-40B4-BE49-F238E27FC236}">
              <a16:creationId xmlns:a16="http://schemas.microsoft.com/office/drawing/2014/main" id="{18D25019-1A88-4246-833F-5F77EECA2B00}"/>
            </a:ext>
          </a:extLst>
        </xdr:cNvPr>
        <xdr:cNvSpPr/>
      </xdr:nvSpPr>
      <xdr:spPr>
        <a:xfrm>
          <a:off x="9977321198" y="3454960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5478</xdr:colOff>
      <xdr:row>158</xdr:row>
      <xdr:rowOff>159870</xdr:rowOff>
    </xdr:from>
    <xdr:to>
      <xdr:col>19</xdr:col>
      <xdr:colOff>756594</xdr:colOff>
      <xdr:row>159</xdr:row>
      <xdr:rowOff>174811</xdr:rowOff>
    </xdr:to>
    <xdr:sp macro="" textlink="">
      <xdr:nvSpPr>
        <xdr:cNvPr id="453" name="Rectangle 452">
          <a:extLst>
            <a:ext uri="{FF2B5EF4-FFF2-40B4-BE49-F238E27FC236}">
              <a16:creationId xmlns:a16="http://schemas.microsoft.com/office/drawing/2014/main" id="{A76953FF-3BB9-491D-83F4-71A1C96CF8DB}"/>
            </a:ext>
          </a:extLst>
        </xdr:cNvPr>
        <xdr:cNvSpPr/>
      </xdr:nvSpPr>
      <xdr:spPr>
        <a:xfrm>
          <a:off x="9976576131" y="3236445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5975</xdr:colOff>
      <xdr:row>160</xdr:row>
      <xdr:rowOff>12451</xdr:rowOff>
    </xdr:from>
    <xdr:to>
      <xdr:col>14</xdr:col>
      <xdr:colOff>757091</xdr:colOff>
      <xdr:row>160</xdr:row>
      <xdr:rowOff>172809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9C125E99-6EA4-41B1-B3AF-05C31AE047F5}"/>
            </a:ext>
          </a:extLst>
        </xdr:cNvPr>
        <xdr:cNvSpPr/>
      </xdr:nvSpPr>
      <xdr:spPr>
        <a:xfrm>
          <a:off x="9980404684" y="3450976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6513</xdr:colOff>
      <xdr:row>158</xdr:row>
      <xdr:rowOff>17863</xdr:rowOff>
    </xdr:from>
    <xdr:to>
      <xdr:col>20</xdr:col>
      <xdr:colOff>757629</xdr:colOff>
      <xdr:row>159</xdr:row>
      <xdr:rowOff>6979</xdr:rowOff>
    </xdr:to>
    <xdr:sp macro="" textlink="">
      <xdr:nvSpPr>
        <xdr:cNvPr id="462" name="Rectangle 461">
          <a:extLst>
            <a:ext uri="{FF2B5EF4-FFF2-40B4-BE49-F238E27FC236}">
              <a16:creationId xmlns:a16="http://schemas.microsoft.com/office/drawing/2014/main" id="{0C372F76-AF16-4AB4-94A0-12A71895CC12}"/>
            </a:ext>
          </a:extLst>
        </xdr:cNvPr>
        <xdr:cNvSpPr/>
      </xdr:nvSpPr>
      <xdr:spPr>
        <a:xfrm>
          <a:off x="9975813096" y="3094438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683078</xdr:colOff>
      <xdr:row>150</xdr:row>
      <xdr:rowOff>0</xdr:rowOff>
    </xdr:from>
    <xdr:to>
      <xdr:col>7</xdr:col>
      <xdr:colOff>1</xdr:colOff>
      <xdr:row>152</xdr:row>
      <xdr:rowOff>21771</xdr:rowOff>
    </xdr:to>
    <xdr:sp macro="" textlink="">
      <xdr:nvSpPr>
        <xdr:cNvPr id="463" name="Rectangle 462">
          <a:extLst>
            <a:ext uri="{FF2B5EF4-FFF2-40B4-BE49-F238E27FC236}">
              <a16:creationId xmlns:a16="http://schemas.microsoft.com/office/drawing/2014/main" id="{DF2F2D8A-C64D-45A7-ADA3-5692CF680BC7}"/>
            </a:ext>
          </a:extLst>
        </xdr:cNvPr>
        <xdr:cNvSpPr/>
      </xdr:nvSpPr>
      <xdr:spPr>
        <a:xfrm>
          <a:off x="9986381474" y="27803475"/>
          <a:ext cx="726623" cy="38372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695324</xdr:colOff>
      <xdr:row>156</xdr:row>
      <xdr:rowOff>171450</xdr:rowOff>
    </xdr:from>
    <xdr:to>
      <xdr:col>6</xdr:col>
      <xdr:colOff>676275</xdr:colOff>
      <xdr:row>157</xdr:row>
      <xdr:rowOff>171450</xdr:rowOff>
    </xdr:to>
    <xdr:sp macro="" textlink="">
      <xdr:nvSpPr>
        <xdr:cNvPr id="464" name="Rectangle 463">
          <a:extLst>
            <a:ext uri="{FF2B5EF4-FFF2-40B4-BE49-F238E27FC236}">
              <a16:creationId xmlns:a16="http://schemas.microsoft.com/office/drawing/2014/main" id="{FFA11A21-2F47-4F8B-8732-28F0C4FA53A8}"/>
            </a:ext>
          </a:extLst>
        </xdr:cNvPr>
        <xdr:cNvSpPr/>
      </xdr:nvSpPr>
      <xdr:spPr>
        <a:xfrm>
          <a:off x="9986400525" y="29060775"/>
          <a:ext cx="695326" cy="18097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654503</xdr:colOff>
      <xdr:row>150</xdr:row>
      <xdr:rowOff>9525</xdr:rowOff>
    </xdr:from>
    <xdr:to>
      <xdr:col>7</xdr:col>
      <xdr:colOff>685801</xdr:colOff>
      <xdr:row>152</xdr:row>
      <xdr:rowOff>31296</xdr:rowOff>
    </xdr:to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4A79E5A4-4363-4E14-99A1-348D22C7D3FD}"/>
            </a:ext>
          </a:extLst>
        </xdr:cNvPr>
        <xdr:cNvSpPr/>
      </xdr:nvSpPr>
      <xdr:spPr>
        <a:xfrm>
          <a:off x="9985695674" y="27813000"/>
          <a:ext cx="726623" cy="383721"/>
        </a:xfrm>
        <a:prstGeom prst="rect">
          <a:avLst/>
        </a:prstGeom>
        <a:noFill/>
        <a:ln w="38100">
          <a:solidFill>
            <a:schemeClr val="accent5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685799</xdr:colOff>
      <xdr:row>157</xdr:row>
      <xdr:rowOff>171450</xdr:rowOff>
    </xdr:from>
    <xdr:to>
      <xdr:col>7</xdr:col>
      <xdr:colOff>685800</xdr:colOff>
      <xdr:row>158</xdr:row>
      <xdr:rowOff>171450</xdr:rowOff>
    </xdr:to>
    <xdr:sp macro="" textlink="">
      <xdr:nvSpPr>
        <xdr:cNvPr id="466" name="Rectangle 465">
          <a:extLst>
            <a:ext uri="{FF2B5EF4-FFF2-40B4-BE49-F238E27FC236}">
              <a16:creationId xmlns:a16="http://schemas.microsoft.com/office/drawing/2014/main" id="{F26102CD-D5DA-411F-BD18-0247016D5AB9}"/>
            </a:ext>
          </a:extLst>
        </xdr:cNvPr>
        <xdr:cNvSpPr/>
      </xdr:nvSpPr>
      <xdr:spPr>
        <a:xfrm>
          <a:off x="9985695675" y="29241750"/>
          <a:ext cx="695326" cy="18097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635453</xdr:colOff>
      <xdr:row>157</xdr:row>
      <xdr:rowOff>0</xdr:rowOff>
    </xdr:from>
    <xdr:to>
      <xdr:col>7</xdr:col>
      <xdr:colOff>666751</xdr:colOff>
      <xdr:row>157</xdr:row>
      <xdr:rowOff>174171</xdr:rowOff>
    </xdr:to>
    <xdr:sp macro="" textlink="">
      <xdr:nvSpPr>
        <xdr:cNvPr id="467" name="Rectangle 466">
          <a:extLst>
            <a:ext uri="{FF2B5EF4-FFF2-40B4-BE49-F238E27FC236}">
              <a16:creationId xmlns:a16="http://schemas.microsoft.com/office/drawing/2014/main" id="{F9E537E7-984A-4E51-AB39-96B7A80EB4F7}"/>
            </a:ext>
          </a:extLst>
        </xdr:cNvPr>
        <xdr:cNvSpPr/>
      </xdr:nvSpPr>
      <xdr:spPr>
        <a:xfrm>
          <a:off x="9985714724" y="29070300"/>
          <a:ext cx="726623" cy="174171"/>
        </a:xfrm>
        <a:prstGeom prst="rect">
          <a:avLst/>
        </a:prstGeom>
        <a:noFill/>
        <a:ln w="38100">
          <a:solidFill>
            <a:schemeClr val="accent5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685800</xdr:colOff>
      <xdr:row>153</xdr:row>
      <xdr:rowOff>9525</xdr:rowOff>
    </xdr:from>
    <xdr:to>
      <xdr:col>8</xdr:col>
      <xdr:colOff>676276</xdr:colOff>
      <xdr:row>155</xdr:row>
      <xdr:rowOff>0</xdr:rowOff>
    </xdr:to>
    <xdr:sp macro="" textlink="">
      <xdr:nvSpPr>
        <xdr:cNvPr id="468" name="Rectangle 467">
          <a:extLst>
            <a:ext uri="{FF2B5EF4-FFF2-40B4-BE49-F238E27FC236}">
              <a16:creationId xmlns:a16="http://schemas.microsoft.com/office/drawing/2014/main" id="{4DC8F1C1-47AA-4587-99A5-1B90F2BA7D0C}"/>
            </a:ext>
          </a:extLst>
        </xdr:cNvPr>
        <xdr:cNvSpPr/>
      </xdr:nvSpPr>
      <xdr:spPr>
        <a:xfrm>
          <a:off x="9985009874" y="28355925"/>
          <a:ext cx="685801" cy="35242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685800</xdr:colOff>
      <xdr:row>157</xdr:row>
      <xdr:rowOff>171451</xdr:rowOff>
    </xdr:from>
    <xdr:to>
      <xdr:col>8</xdr:col>
      <xdr:colOff>676276</xdr:colOff>
      <xdr:row>159</xdr:row>
      <xdr:rowOff>1</xdr:rowOff>
    </xdr:to>
    <xdr:sp macro="" textlink="">
      <xdr:nvSpPr>
        <xdr:cNvPr id="469" name="Rectangle 468">
          <a:extLst>
            <a:ext uri="{FF2B5EF4-FFF2-40B4-BE49-F238E27FC236}">
              <a16:creationId xmlns:a16="http://schemas.microsoft.com/office/drawing/2014/main" id="{B63F3376-954C-4EC0-80E7-8DE17CE330BF}"/>
            </a:ext>
          </a:extLst>
        </xdr:cNvPr>
        <xdr:cNvSpPr/>
      </xdr:nvSpPr>
      <xdr:spPr>
        <a:xfrm>
          <a:off x="9985009874" y="29241751"/>
          <a:ext cx="685801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47625</xdr:colOff>
      <xdr:row>153</xdr:row>
      <xdr:rowOff>19050</xdr:rowOff>
    </xdr:from>
    <xdr:to>
      <xdr:col>9</xdr:col>
      <xdr:colOff>733426</xdr:colOff>
      <xdr:row>155</xdr:row>
      <xdr:rowOff>9525</xdr:rowOff>
    </xdr:to>
    <xdr:sp macro="" textlink="">
      <xdr:nvSpPr>
        <xdr:cNvPr id="470" name="Rectangle 469">
          <a:extLst>
            <a:ext uri="{FF2B5EF4-FFF2-40B4-BE49-F238E27FC236}">
              <a16:creationId xmlns:a16="http://schemas.microsoft.com/office/drawing/2014/main" id="{7C803112-52A6-441E-8A60-33DDD4F4DEE2}"/>
            </a:ext>
          </a:extLst>
        </xdr:cNvPr>
        <xdr:cNvSpPr/>
      </xdr:nvSpPr>
      <xdr:spPr>
        <a:xfrm>
          <a:off x="9984257399" y="28365450"/>
          <a:ext cx="685801" cy="352425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21772</xdr:colOff>
      <xdr:row>159</xdr:row>
      <xdr:rowOff>2418</xdr:rowOff>
    </xdr:from>
    <xdr:to>
      <xdr:col>13</xdr:col>
      <xdr:colOff>772888</xdr:colOff>
      <xdr:row>160</xdr:row>
      <xdr:rowOff>8466</xdr:rowOff>
    </xdr:to>
    <xdr:sp macro="" textlink="">
      <xdr:nvSpPr>
        <xdr:cNvPr id="473" name="Rectangle 472">
          <a:extLst>
            <a:ext uri="{FF2B5EF4-FFF2-40B4-BE49-F238E27FC236}">
              <a16:creationId xmlns:a16="http://schemas.microsoft.com/office/drawing/2014/main" id="{23FE6C2D-3CAF-4CFD-8198-C2F1D8DFD8E3}"/>
            </a:ext>
          </a:extLst>
        </xdr:cNvPr>
        <xdr:cNvSpPr/>
      </xdr:nvSpPr>
      <xdr:spPr>
        <a:xfrm>
          <a:off x="9983455937" y="29434668"/>
          <a:ext cx="75111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21772</xdr:colOff>
      <xdr:row>159</xdr:row>
      <xdr:rowOff>2418</xdr:rowOff>
    </xdr:from>
    <xdr:to>
      <xdr:col>16</xdr:col>
      <xdr:colOff>772888</xdr:colOff>
      <xdr:row>160</xdr:row>
      <xdr:rowOff>8466</xdr:rowOff>
    </xdr:to>
    <xdr:sp macro="" textlink="">
      <xdr:nvSpPr>
        <xdr:cNvPr id="474" name="Rectangle 473">
          <a:extLst>
            <a:ext uri="{FF2B5EF4-FFF2-40B4-BE49-F238E27FC236}">
              <a16:creationId xmlns:a16="http://schemas.microsoft.com/office/drawing/2014/main" id="{024083E8-3D6A-431E-9CD3-EAE8575BE2E7}"/>
            </a:ext>
          </a:extLst>
        </xdr:cNvPr>
        <xdr:cNvSpPr/>
      </xdr:nvSpPr>
      <xdr:spPr>
        <a:xfrm>
          <a:off x="9983455937" y="29434668"/>
          <a:ext cx="75111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21772</xdr:colOff>
      <xdr:row>159</xdr:row>
      <xdr:rowOff>2418</xdr:rowOff>
    </xdr:from>
    <xdr:to>
      <xdr:col>13</xdr:col>
      <xdr:colOff>772888</xdr:colOff>
      <xdr:row>160</xdr:row>
      <xdr:rowOff>8466</xdr:rowOff>
    </xdr:to>
    <xdr:sp macro="" textlink="">
      <xdr:nvSpPr>
        <xdr:cNvPr id="475" name="Rectangle 474">
          <a:extLst>
            <a:ext uri="{FF2B5EF4-FFF2-40B4-BE49-F238E27FC236}">
              <a16:creationId xmlns:a16="http://schemas.microsoft.com/office/drawing/2014/main" id="{0CE3E868-007F-4711-85A7-CA6744BC8DA6}"/>
            </a:ext>
          </a:extLst>
        </xdr:cNvPr>
        <xdr:cNvSpPr/>
      </xdr:nvSpPr>
      <xdr:spPr>
        <a:xfrm>
          <a:off x="9983455937" y="29434668"/>
          <a:ext cx="75111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21772</xdr:colOff>
      <xdr:row>159</xdr:row>
      <xdr:rowOff>2418</xdr:rowOff>
    </xdr:from>
    <xdr:to>
      <xdr:col>16</xdr:col>
      <xdr:colOff>772888</xdr:colOff>
      <xdr:row>160</xdr:row>
      <xdr:rowOff>8466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CB99803A-D6CA-423A-B0E5-191C4D238A19}"/>
            </a:ext>
          </a:extLst>
        </xdr:cNvPr>
        <xdr:cNvSpPr/>
      </xdr:nvSpPr>
      <xdr:spPr>
        <a:xfrm>
          <a:off x="9983455937" y="29434668"/>
          <a:ext cx="75111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751115</xdr:colOff>
      <xdr:row>156</xdr:row>
      <xdr:rowOff>174171</xdr:rowOff>
    </xdr:from>
    <xdr:to>
      <xdr:col>11</xdr:col>
      <xdr:colOff>740230</xdr:colOff>
      <xdr:row>157</xdr:row>
      <xdr:rowOff>174172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C1FAE9B6-9614-401C-8097-06054184CDC3}"/>
            </a:ext>
          </a:extLst>
        </xdr:cNvPr>
        <xdr:cNvSpPr/>
      </xdr:nvSpPr>
      <xdr:spPr>
        <a:xfrm>
          <a:off x="9982707545" y="29063496"/>
          <a:ext cx="770165" cy="180976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157</xdr:row>
      <xdr:rowOff>171451</xdr:rowOff>
    </xdr:from>
    <xdr:to>
      <xdr:col>11</xdr:col>
      <xdr:colOff>752476</xdr:colOff>
      <xdr:row>159</xdr:row>
      <xdr:rowOff>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C5C12C93-8789-4C9E-A49B-C85E29E43641}"/>
            </a:ext>
          </a:extLst>
        </xdr:cNvPr>
        <xdr:cNvSpPr/>
      </xdr:nvSpPr>
      <xdr:spPr>
        <a:xfrm>
          <a:off x="9982695299" y="29241751"/>
          <a:ext cx="771526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760640</xdr:colOff>
      <xdr:row>156</xdr:row>
      <xdr:rowOff>174171</xdr:rowOff>
    </xdr:from>
    <xdr:to>
      <xdr:col>14</xdr:col>
      <xdr:colOff>749755</xdr:colOff>
      <xdr:row>157</xdr:row>
      <xdr:rowOff>174172</xdr:rowOff>
    </xdr:to>
    <xdr:sp macro="" textlink="">
      <xdr:nvSpPr>
        <xdr:cNvPr id="479" name="Rectangle 478">
          <a:extLst>
            <a:ext uri="{FF2B5EF4-FFF2-40B4-BE49-F238E27FC236}">
              <a16:creationId xmlns:a16="http://schemas.microsoft.com/office/drawing/2014/main" id="{92C5C246-5A67-40B6-A540-D29337129B17}"/>
            </a:ext>
          </a:extLst>
        </xdr:cNvPr>
        <xdr:cNvSpPr/>
      </xdr:nvSpPr>
      <xdr:spPr>
        <a:xfrm>
          <a:off x="9980412020" y="29063496"/>
          <a:ext cx="751115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9525</xdr:colOff>
      <xdr:row>157</xdr:row>
      <xdr:rowOff>171451</xdr:rowOff>
    </xdr:from>
    <xdr:to>
      <xdr:col>15</xdr:col>
      <xdr:colOff>1</xdr:colOff>
      <xdr:row>159</xdr:row>
      <xdr:rowOff>1</xdr:rowOff>
    </xdr:to>
    <xdr:sp macro="" textlink="">
      <xdr:nvSpPr>
        <xdr:cNvPr id="480" name="Rectangle 479">
          <a:extLst>
            <a:ext uri="{FF2B5EF4-FFF2-40B4-BE49-F238E27FC236}">
              <a16:creationId xmlns:a16="http://schemas.microsoft.com/office/drawing/2014/main" id="{B884C568-E432-4ABD-ACEB-F36658633E31}"/>
            </a:ext>
          </a:extLst>
        </xdr:cNvPr>
        <xdr:cNvSpPr/>
      </xdr:nvSpPr>
      <xdr:spPr>
        <a:xfrm>
          <a:off x="9980399774" y="29241751"/>
          <a:ext cx="752476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750358</xdr:colOff>
      <xdr:row>157</xdr:row>
      <xdr:rowOff>180974</xdr:rowOff>
    </xdr:from>
    <xdr:to>
      <xdr:col>10</xdr:col>
      <xdr:colOff>739474</xdr:colOff>
      <xdr:row>159</xdr:row>
      <xdr:rowOff>8465</xdr:rowOff>
    </xdr:to>
    <xdr:sp macro="" textlink="">
      <xdr:nvSpPr>
        <xdr:cNvPr id="483" name="Rectangle 482">
          <a:extLst>
            <a:ext uri="{FF2B5EF4-FFF2-40B4-BE49-F238E27FC236}">
              <a16:creationId xmlns:a16="http://schemas.microsoft.com/office/drawing/2014/main" id="{267AC118-1981-41AD-B9D2-DB2D359BD3A9}"/>
            </a:ext>
          </a:extLst>
        </xdr:cNvPr>
        <xdr:cNvSpPr/>
      </xdr:nvSpPr>
      <xdr:spPr>
        <a:xfrm>
          <a:off x="9983489351" y="29251274"/>
          <a:ext cx="751116" cy="189441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157</xdr:row>
      <xdr:rowOff>16781</xdr:rowOff>
    </xdr:from>
    <xdr:to>
      <xdr:col>9</xdr:col>
      <xdr:colOff>754745</xdr:colOff>
      <xdr:row>158</xdr:row>
      <xdr:rowOff>19050</xdr:rowOff>
    </xdr:to>
    <xdr:sp macro="" textlink="">
      <xdr:nvSpPr>
        <xdr:cNvPr id="484" name="Rectangle 483">
          <a:extLst>
            <a:ext uri="{FF2B5EF4-FFF2-40B4-BE49-F238E27FC236}">
              <a16:creationId xmlns:a16="http://schemas.microsoft.com/office/drawing/2014/main" id="{24E63E73-0A0F-473C-8ED1-F3E7FEC4FE10}"/>
            </a:ext>
          </a:extLst>
        </xdr:cNvPr>
        <xdr:cNvSpPr/>
      </xdr:nvSpPr>
      <xdr:spPr>
        <a:xfrm>
          <a:off x="9984236080" y="29087081"/>
          <a:ext cx="748698" cy="18324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19050</xdr:colOff>
      <xdr:row>158</xdr:row>
      <xdr:rowOff>19051</xdr:rowOff>
    </xdr:from>
    <xdr:to>
      <xdr:col>9</xdr:col>
      <xdr:colOff>704851</xdr:colOff>
      <xdr:row>159</xdr:row>
      <xdr:rowOff>28576</xdr:rowOff>
    </xdr:to>
    <xdr:sp macro="" textlink="">
      <xdr:nvSpPr>
        <xdr:cNvPr id="485" name="Rectangle 484">
          <a:extLst>
            <a:ext uri="{FF2B5EF4-FFF2-40B4-BE49-F238E27FC236}">
              <a16:creationId xmlns:a16="http://schemas.microsoft.com/office/drawing/2014/main" id="{D727A62D-9CD6-4A56-8DEF-FDDB2147DC40}"/>
            </a:ext>
          </a:extLst>
        </xdr:cNvPr>
        <xdr:cNvSpPr/>
      </xdr:nvSpPr>
      <xdr:spPr>
        <a:xfrm>
          <a:off x="9984285974" y="29270326"/>
          <a:ext cx="685801" cy="19050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38100</xdr:colOff>
      <xdr:row>160</xdr:row>
      <xdr:rowOff>9526</xdr:rowOff>
    </xdr:from>
    <xdr:to>
      <xdr:col>9</xdr:col>
      <xdr:colOff>723901</xdr:colOff>
      <xdr:row>161</xdr:row>
      <xdr:rowOff>19051</xdr:rowOff>
    </xdr:to>
    <xdr:sp macro="" textlink="">
      <xdr:nvSpPr>
        <xdr:cNvPr id="486" name="Rectangle 485">
          <a:extLst>
            <a:ext uri="{FF2B5EF4-FFF2-40B4-BE49-F238E27FC236}">
              <a16:creationId xmlns:a16="http://schemas.microsoft.com/office/drawing/2014/main" id="{03AA5670-9C93-4DD5-810D-1AF8C673229B}"/>
            </a:ext>
          </a:extLst>
        </xdr:cNvPr>
        <xdr:cNvSpPr/>
      </xdr:nvSpPr>
      <xdr:spPr>
        <a:xfrm>
          <a:off x="9984266924" y="29622751"/>
          <a:ext cx="685801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46265</xdr:colOff>
      <xdr:row>159</xdr:row>
      <xdr:rowOff>21771</xdr:rowOff>
    </xdr:from>
    <xdr:to>
      <xdr:col>9</xdr:col>
      <xdr:colOff>730705</xdr:colOff>
      <xdr:row>160</xdr:row>
      <xdr:rowOff>21772</xdr:rowOff>
    </xdr:to>
    <xdr:sp macro="" textlink="">
      <xdr:nvSpPr>
        <xdr:cNvPr id="487" name="Rectangle 486">
          <a:extLst>
            <a:ext uri="{FF2B5EF4-FFF2-40B4-BE49-F238E27FC236}">
              <a16:creationId xmlns:a16="http://schemas.microsoft.com/office/drawing/2014/main" id="{76F80C6B-05ED-4598-9B84-088D4AD6858E}"/>
            </a:ext>
          </a:extLst>
        </xdr:cNvPr>
        <xdr:cNvSpPr/>
      </xdr:nvSpPr>
      <xdr:spPr>
        <a:xfrm>
          <a:off x="9984260120" y="29454021"/>
          <a:ext cx="684440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38100</xdr:colOff>
      <xdr:row>160</xdr:row>
      <xdr:rowOff>1</xdr:rowOff>
    </xdr:from>
    <xdr:to>
      <xdr:col>10</xdr:col>
      <xdr:colOff>723901</xdr:colOff>
      <xdr:row>161</xdr:row>
      <xdr:rowOff>9526</xdr:rowOff>
    </xdr:to>
    <xdr:sp macro="" textlink="">
      <xdr:nvSpPr>
        <xdr:cNvPr id="488" name="Rectangle 487">
          <a:extLst>
            <a:ext uri="{FF2B5EF4-FFF2-40B4-BE49-F238E27FC236}">
              <a16:creationId xmlns:a16="http://schemas.microsoft.com/office/drawing/2014/main" id="{26DC32A7-D370-480F-8F05-D8231A033BC3}"/>
            </a:ext>
          </a:extLst>
        </xdr:cNvPr>
        <xdr:cNvSpPr/>
      </xdr:nvSpPr>
      <xdr:spPr>
        <a:xfrm>
          <a:off x="9983504924" y="29613226"/>
          <a:ext cx="685801" cy="19050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6047</xdr:colOff>
      <xdr:row>159</xdr:row>
      <xdr:rowOff>16781</xdr:rowOff>
    </xdr:from>
    <xdr:to>
      <xdr:col>10</xdr:col>
      <xdr:colOff>754745</xdr:colOff>
      <xdr:row>160</xdr:row>
      <xdr:rowOff>19050</xdr:rowOff>
    </xdr:to>
    <xdr:sp macro="" textlink="">
      <xdr:nvSpPr>
        <xdr:cNvPr id="489" name="Rectangle 488">
          <a:extLst>
            <a:ext uri="{FF2B5EF4-FFF2-40B4-BE49-F238E27FC236}">
              <a16:creationId xmlns:a16="http://schemas.microsoft.com/office/drawing/2014/main" id="{E838D9E7-5F23-4C74-98D6-D18FDCABC9A4}"/>
            </a:ext>
          </a:extLst>
        </xdr:cNvPr>
        <xdr:cNvSpPr/>
      </xdr:nvSpPr>
      <xdr:spPr>
        <a:xfrm>
          <a:off x="9983474080" y="29449031"/>
          <a:ext cx="748698" cy="18324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750358</xdr:colOff>
      <xdr:row>156</xdr:row>
      <xdr:rowOff>180974</xdr:rowOff>
    </xdr:from>
    <xdr:to>
      <xdr:col>10</xdr:col>
      <xdr:colOff>739474</xdr:colOff>
      <xdr:row>158</xdr:row>
      <xdr:rowOff>8465</xdr:rowOff>
    </xdr:to>
    <xdr:sp macro="" textlink="">
      <xdr:nvSpPr>
        <xdr:cNvPr id="490" name="Rectangle 489">
          <a:extLst>
            <a:ext uri="{FF2B5EF4-FFF2-40B4-BE49-F238E27FC236}">
              <a16:creationId xmlns:a16="http://schemas.microsoft.com/office/drawing/2014/main" id="{DAD5B4B9-D7D3-4025-AF0D-1FBB1AC20BE5}"/>
            </a:ext>
          </a:extLst>
        </xdr:cNvPr>
        <xdr:cNvSpPr/>
      </xdr:nvSpPr>
      <xdr:spPr>
        <a:xfrm>
          <a:off x="9983489351" y="29070299"/>
          <a:ext cx="751116" cy="18944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7408</xdr:colOff>
      <xdr:row>159</xdr:row>
      <xdr:rowOff>180974</xdr:rowOff>
    </xdr:from>
    <xdr:to>
      <xdr:col>11</xdr:col>
      <xdr:colOff>758524</xdr:colOff>
      <xdr:row>161</xdr:row>
      <xdr:rowOff>8465</xdr:rowOff>
    </xdr:to>
    <xdr:sp macro="" textlink="">
      <xdr:nvSpPr>
        <xdr:cNvPr id="491" name="Rectangle 490">
          <a:extLst>
            <a:ext uri="{FF2B5EF4-FFF2-40B4-BE49-F238E27FC236}">
              <a16:creationId xmlns:a16="http://schemas.microsoft.com/office/drawing/2014/main" id="{A7A5201C-2B88-4DAF-BE4E-A1EFF6207280}"/>
            </a:ext>
          </a:extLst>
        </xdr:cNvPr>
        <xdr:cNvSpPr/>
      </xdr:nvSpPr>
      <xdr:spPr>
        <a:xfrm>
          <a:off x="9982689251" y="29613224"/>
          <a:ext cx="751116" cy="189441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778933</xdr:colOff>
      <xdr:row>158</xdr:row>
      <xdr:rowOff>180974</xdr:rowOff>
    </xdr:from>
    <xdr:to>
      <xdr:col>11</xdr:col>
      <xdr:colOff>748999</xdr:colOff>
      <xdr:row>160</xdr:row>
      <xdr:rowOff>8465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74814DCF-B922-48C3-B256-4A27A4DD6CB5}"/>
            </a:ext>
          </a:extLst>
        </xdr:cNvPr>
        <xdr:cNvSpPr/>
      </xdr:nvSpPr>
      <xdr:spPr>
        <a:xfrm>
          <a:off x="9982698776" y="29432249"/>
          <a:ext cx="751116" cy="18944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153</xdr:row>
      <xdr:rowOff>38100</xdr:rowOff>
    </xdr:from>
    <xdr:to>
      <xdr:col>11</xdr:col>
      <xdr:colOff>752476</xdr:colOff>
      <xdr:row>156</xdr:row>
      <xdr:rowOff>9524</xdr:rowOff>
    </xdr:to>
    <xdr:sp macro="" textlink="">
      <xdr:nvSpPr>
        <xdr:cNvPr id="493" name="Rectangle 492">
          <a:extLst>
            <a:ext uri="{FF2B5EF4-FFF2-40B4-BE49-F238E27FC236}">
              <a16:creationId xmlns:a16="http://schemas.microsoft.com/office/drawing/2014/main" id="{3F9D79BB-EC94-40C5-AB00-387939B66F9E}"/>
            </a:ext>
          </a:extLst>
        </xdr:cNvPr>
        <xdr:cNvSpPr/>
      </xdr:nvSpPr>
      <xdr:spPr>
        <a:xfrm>
          <a:off x="9982695299" y="28384500"/>
          <a:ext cx="771526" cy="51434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759883</xdr:colOff>
      <xdr:row>158</xdr:row>
      <xdr:rowOff>9524</xdr:rowOff>
    </xdr:from>
    <xdr:to>
      <xdr:col>10</xdr:col>
      <xdr:colOff>748999</xdr:colOff>
      <xdr:row>159</xdr:row>
      <xdr:rowOff>17990</xdr:rowOff>
    </xdr:to>
    <xdr:sp macro="" textlink="">
      <xdr:nvSpPr>
        <xdr:cNvPr id="495" name="Rectangle 494">
          <a:extLst>
            <a:ext uri="{FF2B5EF4-FFF2-40B4-BE49-F238E27FC236}">
              <a16:creationId xmlns:a16="http://schemas.microsoft.com/office/drawing/2014/main" id="{30870BED-9C84-4DE3-8FD1-4044620E7DF5}"/>
            </a:ext>
          </a:extLst>
        </xdr:cNvPr>
        <xdr:cNvSpPr/>
      </xdr:nvSpPr>
      <xdr:spPr>
        <a:xfrm>
          <a:off x="9983479826" y="29260799"/>
          <a:ext cx="751116" cy="189441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7408</xdr:colOff>
      <xdr:row>153</xdr:row>
      <xdr:rowOff>9524</xdr:rowOff>
    </xdr:from>
    <xdr:to>
      <xdr:col>10</xdr:col>
      <xdr:colOff>758524</xdr:colOff>
      <xdr:row>156</xdr:row>
      <xdr:rowOff>9525</xdr:rowOff>
    </xdr:to>
    <xdr:sp macro="" textlink="">
      <xdr:nvSpPr>
        <xdr:cNvPr id="496" name="Rectangle 495">
          <a:extLst>
            <a:ext uri="{FF2B5EF4-FFF2-40B4-BE49-F238E27FC236}">
              <a16:creationId xmlns:a16="http://schemas.microsoft.com/office/drawing/2014/main" id="{87B5633C-A5C5-4FF4-8157-4A41EDF56B86}"/>
            </a:ext>
          </a:extLst>
        </xdr:cNvPr>
        <xdr:cNvSpPr/>
      </xdr:nvSpPr>
      <xdr:spPr>
        <a:xfrm>
          <a:off x="9983470301" y="28355924"/>
          <a:ext cx="751116" cy="54292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674915</xdr:colOff>
      <xdr:row>193</xdr:row>
      <xdr:rowOff>174171</xdr:rowOff>
    </xdr:from>
    <xdr:to>
      <xdr:col>8</xdr:col>
      <xdr:colOff>664030</xdr:colOff>
      <xdr:row>194</xdr:row>
      <xdr:rowOff>174172</xdr:rowOff>
    </xdr:to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CE85BD83-6ED7-4DDE-8EA4-9EB18B1467C4}"/>
            </a:ext>
          </a:extLst>
        </xdr:cNvPr>
        <xdr:cNvSpPr/>
      </xdr:nvSpPr>
      <xdr:spPr>
        <a:xfrm>
          <a:off x="9985022120" y="29063496"/>
          <a:ext cx="684440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751114</xdr:colOff>
      <xdr:row>187</xdr:row>
      <xdr:rowOff>0</xdr:rowOff>
    </xdr:from>
    <xdr:to>
      <xdr:col>14</xdr:col>
      <xdr:colOff>740230</xdr:colOff>
      <xdr:row>190</xdr:row>
      <xdr:rowOff>0</xdr:rowOff>
    </xdr:to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F2F696DB-754A-4382-B9E5-510AC2BF47F9}"/>
            </a:ext>
          </a:extLst>
        </xdr:cNvPr>
        <xdr:cNvSpPr/>
      </xdr:nvSpPr>
      <xdr:spPr>
        <a:xfrm>
          <a:off x="9980421545" y="27803475"/>
          <a:ext cx="751116" cy="542925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21771</xdr:colOff>
      <xdr:row>187</xdr:row>
      <xdr:rowOff>0</xdr:rowOff>
    </xdr:from>
    <xdr:to>
      <xdr:col>15</xdr:col>
      <xdr:colOff>772887</xdr:colOff>
      <xdr:row>190</xdr:row>
      <xdr:rowOff>0</xdr:rowOff>
    </xdr:to>
    <xdr:sp macro="" textlink="">
      <xdr:nvSpPr>
        <xdr:cNvPr id="471" name="Rectangle 470">
          <a:extLst>
            <a:ext uri="{FF2B5EF4-FFF2-40B4-BE49-F238E27FC236}">
              <a16:creationId xmlns:a16="http://schemas.microsoft.com/office/drawing/2014/main" id="{25AC2C27-53EA-493F-8EF0-26F42D2A7C50}"/>
            </a:ext>
          </a:extLst>
        </xdr:cNvPr>
        <xdr:cNvSpPr/>
      </xdr:nvSpPr>
      <xdr:spPr>
        <a:xfrm>
          <a:off x="9979626888" y="27803475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187</xdr:row>
      <xdr:rowOff>10886</xdr:rowOff>
    </xdr:from>
    <xdr:to>
      <xdr:col>16</xdr:col>
      <xdr:colOff>729344</xdr:colOff>
      <xdr:row>190</xdr:row>
      <xdr:rowOff>10886</xdr:rowOff>
    </xdr:to>
    <xdr:sp macro="" textlink="">
      <xdr:nvSpPr>
        <xdr:cNvPr id="472" name="Rectangle 471">
          <a:extLst>
            <a:ext uri="{FF2B5EF4-FFF2-40B4-BE49-F238E27FC236}">
              <a16:creationId xmlns:a16="http://schemas.microsoft.com/office/drawing/2014/main" id="{9F2D0D02-FA3E-4E45-BA3C-FD442171034E}"/>
            </a:ext>
          </a:extLst>
        </xdr:cNvPr>
        <xdr:cNvSpPr/>
      </xdr:nvSpPr>
      <xdr:spPr>
        <a:xfrm>
          <a:off x="9978889381" y="27814361"/>
          <a:ext cx="748395" cy="542925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187</xdr:row>
      <xdr:rowOff>0</xdr:rowOff>
    </xdr:from>
    <xdr:to>
      <xdr:col>17</xdr:col>
      <xdr:colOff>740230</xdr:colOff>
      <xdr:row>190</xdr:row>
      <xdr:rowOff>0</xdr:rowOff>
    </xdr:to>
    <xdr:sp macro="" textlink="">
      <xdr:nvSpPr>
        <xdr:cNvPr id="481" name="Rectangle 480">
          <a:extLst>
            <a:ext uri="{FF2B5EF4-FFF2-40B4-BE49-F238E27FC236}">
              <a16:creationId xmlns:a16="http://schemas.microsoft.com/office/drawing/2014/main" id="{BC3DD626-BCCA-4623-822D-06D86B65CEAA}"/>
            </a:ext>
          </a:extLst>
        </xdr:cNvPr>
        <xdr:cNvSpPr/>
      </xdr:nvSpPr>
      <xdr:spPr>
        <a:xfrm>
          <a:off x="9978116495" y="27803475"/>
          <a:ext cx="751116" cy="542925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751114</xdr:colOff>
      <xdr:row>187</xdr:row>
      <xdr:rowOff>10886</xdr:rowOff>
    </xdr:from>
    <xdr:to>
      <xdr:col>18</xdr:col>
      <xdr:colOff>740230</xdr:colOff>
      <xdr:row>190</xdr:row>
      <xdr:rowOff>10886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A000D574-3341-4F57-84BE-B000641C9E4D}"/>
            </a:ext>
          </a:extLst>
        </xdr:cNvPr>
        <xdr:cNvSpPr/>
      </xdr:nvSpPr>
      <xdr:spPr>
        <a:xfrm>
          <a:off x="9977354495" y="27814361"/>
          <a:ext cx="751116" cy="542925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10886</xdr:colOff>
      <xdr:row>187</xdr:row>
      <xdr:rowOff>10886</xdr:rowOff>
    </xdr:from>
    <xdr:to>
      <xdr:col>20</xdr:col>
      <xdr:colOff>2</xdr:colOff>
      <xdr:row>190</xdr:row>
      <xdr:rowOff>10886</xdr:rowOff>
    </xdr:to>
    <xdr:sp macro="" textlink="">
      <xdr:nvSpPr>
        <xdr:cNvPr id="494" name="Rectangle 493">
          <a:extLst>
            <a:ext uri="{FF2B5EF4-FFF2-40B4-BE49-F238E27FC236}">
              <a16:creationId xmlns:a16="http://schemas.microsoft.com/office/drawing/2014/main" id="{7920FA19-54C8-450F-9A1E-E6876421CBB8}"/>
            </a:ext>
          </a:extLst>
        </xdr:cNvPr>
        <xdr:cNvSpPr/>
      </xdr:nvSpPr>
      <xdr:spPr>
        <a:xfrm>
          <a:off x="9976570723" y="27814361"/>
          <a:ext cx="751116" cy="542925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187</xdr:row>
      <xdr:rowOff>10885</xdr:rowOff>
    </xdr:from>
    <xdr:to>
      <xdr:col>20</xdr:col>
      <xdr:colOff>762002</xdr:colOff>
      <xdr:row>190</xdr:row>
      <xdr:rowOff>19049</xdr:rowOff>
    </xdr:to>
    <xdr:sp macro="" textlink="">
      <xdr:nvSpPr>
        <xdr:cNvPr id="497" name="Rectangle 496">
          <a:extLst>
            <a:ext uri="{FF2B5EF4-FFF2-40B4-BE49-F238E27FC236}">
              <a16:creationId xmlns:a16="http://schemas.microsoft.com/office/drawing/2014/main" id="{90412270-617C-4AA0-85C7-EC59E7CD9914}"/>
            </a:ext>
          </a:extLst>
        </xdr:cNvPr>
        <xdr:cNvSpPr/>
      </xdr:nvSpPr>
      <xdr:spPr>
        <a:xfrm>
          <a:off x="9975808723" y="27814360"/>
          <a:ext cx="751116" cy="551089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10886</xdr:colOff>
      <xdr:row>193</xdr:row>
      <xdr:rowOff>174170</xdr:rowOff>
    </xdr:from>
    <xdr:to>
      <xdr:col>20</xdr:col>
      <xdr:colOff>762002</xdr:colOff>
      <xdr:row>195</xdr:row>
      <xdr:rowOff>1280</xdr:rowOff>
    </xdr:to>
    <xdr:sp macro="" textlink="">
      <xdr:nvSpPr>
        <xdr:cNvPr id="498" name="Rectangle 497">
          <a:extLst>
            <a:ext uri="{FF2B5EF4-FFF2-40B4-BE49-F238E27FC236}">
              <a16:creationId xmlns:a16="http://schemas.microsoft.com/office/drawing/2014/main" id="{F5B8AFAD-D916-41E2-AB7C-DB57B42A1A09}"/>
            </a:ext>
          </a:extLst>
        </xdr:cNvPr>
        <xdr:cNvSpPr/>
      </xdr:nvSpPr>
      <xdr:spPr>
        <a:xfrm>
          <a:off x="9975808723" y="29063495"/>
          <a:ext cx="751116" cy="189060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772886</xdr:colOff>
      <xdr:row>193</xdr:row>
      <xdr:rowOff>163284</xdr:rowOff>
    </xdr:from>
    <xdr:to>
      <xdr:col>21</xdr:col>
      <xdr:colOff>740230</xdr:colOff>
      <xdr:row>194</xdr:row>
      <xdr:rowOff>174170</xdr:rowOff>
    </xdr:to>
    <xdr:sp macro="" textlink="">
      <xdr:nvSpPr>
        <xdr:cNvPr id="499" name="Rectangle 498">
          <a:extLst>
            <a:ext uri="{FF2B5EF4-FFF2-40B4-BE49-F238E27FC236}">
              <a16:creationId xmlns:a16="http://schemas.microsoft.com/office/drawing/2014/main" id="{1D0912F6-E66E-488A-B758-F3C22C4364F9}"/>
            </a:ext>
          </a:extLst>
        </xdr:cNvPr>
        <xdr:cNvSpPr/>
      </xdr:nvSpPr>
      <xdr:spPr>
        <a:xfrm>
          <a:off x="9975049445" y="29052609"/>
          <a:ext cx="748394" cy="191861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756635</xdr:colOff>
      <xdr:row>194</xdr:row>
      <xdr:rowOff>18553</xdr:rowOff>
    </xdr:from>
    <xdr:to>
      <xdr:col>12</xdr:col>
      <xdr:colOff>745751</xdr:colOff>
      <xdr:row>195</xdr:row>
      <xdr:rowOff>18553</xdr:rowOff>
    </xdr:to>
    <xdr:sp macro="" textlink="">
      <xdr:nvSpPr>
        <xdr:cNvPr id="500" name="Rectangle 499">
          <a:extLst>
            <a:ext uri="{FF2B5EF4-FFF2-40B4-BE49-F238E27FC236}">
              <a16:creationId xmlns:a16="http://schemas.microsoft.com/office/drawing/2014/main" id="{77A7A610-88DA-4CAF-BA4B-2A9927CBE03A}"/>
            </a:ext>
          </a:extLst>
        </xdr:cNvPr>
        <xdr:cNvSpPr/>
      </xdr:nvSpPr>
      <xdr:spPr>
        <a:xfrm>
          <a:off x="9981940024" y="29088853"/>
          <a:ext cx="751116" cy="18097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731761</xdr:colOff>
      <xdr:row>193</xdr:row>
      <xdr:rowOff>174171</xdr:rowOff>
    </xdr:from>
    <xdr:to>
      <xdr:col>13</xdr:col>
      <xdr:colOff>720877</xdr:colOff>
      <xdr:row>194</xdr:row>
      <xdr:rowOff>174172</xdr:rowOff>
    </xdr:to>
    <xdr:sp macro="" textlink="">
      <xdr:nvSpPr>
        <xdr:cNvPr id="501" name="Rectangle 500">
          <a:extLst>
            <a:ext uri="{FF2B5EF4-FFF2-40B4-BE49-F238E27FC236}">
              <a16:creationId xmlns:a16="http://schemas.microsoft.com/office/drawing/2014/main" id="{A368B6A7-916C-4ED0-8E47-162A624B8C0E}"/>
            </a:ext>
          </a:extLst>
        </xdr:cNvPr>
        <xdr:cNvSpPr/>
      </xdr:nvSpPr>
      <xdr:spPr>
        <a:xfrm>
          <a:off x="9981202898" y="29063496"/>
          <a:ext cx="751116" cy="180976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740229</xdr:colOff>
      <xdr:row>193</xdr:row>
      <xdr:rowOff>174171</xdr:rowOff>
    </xdr:from>
    <xdr:to>
      <xdr:col>14</xdr:col>
      <xdr:colOff>729345</xdr:colOff>
      <xdr:row>194</xdr:row>
      <xdr:rowOff>174172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441BE456-EB32-496A-ABF9-E479FA0D3BBF}"/>
            </a:ext>
          </a:extLst>
        </xdr:cNvPr>
        <xdr:cNvSpPr/>
      </xdr:nvSpPr>
      <xdr:spPr>
        <a:xfrm>
          <a:off x="9980432430" y="29063496"/>
          <a:ext cx="751116" cy="180976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10885</xdr:colOff>
      <xdr:row>194</xdr:row>
      <xdr:rowOff>0</xdr:rowOff>
    </xdr:from>
    <xdr:to>
      <xdr:col>15</xdr:col>
      <xdr:colOff>762001</xdr:colOff>
      <xdr:row>194</xdr:row>
      <xdr:rowOff>174172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F8761B83-433F-4861-9E66-D96A8F83C4D1}"/>
            </a:ext>
          </a:extLst>
        </xdr:cNvPr>
        <xdr:cNvSpPr/>
      </xdr:nvSpPr>
      <xdr:spPr>
        <a:xfrm>
          <a:off x="9979637774" y="29070300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761999</xdr:colOff>
      <xdr:row>193</xdr:row>
      <xdr:rowOff>174171</xdr:rowOff>
    </xdr:from>
    <xdr:to>
      <xdr:col>16</xdr:col>
      <xdr:colOff>729344</xdr:colOff>
      <xdr:row>195</xdr:row>
      <xdr:rowOff>1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BFEC3312-2306-4D1E-81AA-91B03A316B40}"/>
            </a:ext>
          </a:extLst>
        </xdr:cNvPr>
        <xdr:cNvSpPr/>
      </xdr:nvSpPr>
      <xdr:spPr>
        <a:xfrm>
          <a:off x="9978889381" y="29063496"/>
          <a:ext cx="748395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751114</xdr:colOff>
      <xdr:row>194</xdr:row>
      <xdr:rowOff>1279</xdr:rowOff>
    </xdr:from>
    <xdr:to>
      <xdr:col>17</xdr:col>
      <xdr:colOff>740230</xdr:colOff>
      <xdr:row>195</xdr:row>
      <xdr:rowOff>10885</xdr:rowOff>
    </xdr:to>
    <xdr:sp macro="" textlink="">
      <xdr:nvSpPr>
        <xdr:cNvPr id="505" name="Rectangle 504">
          <a:extLst>
            <a:ext uri="{FF2B5EF4-FFF2-40B4-BE49-F238E27FC236}">
              <a16:creationId xmlns:a16="http://schemas.microsoft.com/office/drawing/2014/main" id="{368B585A-B894-4006-BBA2-E034EDB13677}"/>
            </a:ext>
          </a:extLst>
        </xdr:cNvPr>
        <xdr:cNvSpPr/>
      </xdr:nvSpPr>
      <xdr:spPr>
        <a:xfrm>
          <a:off x="9978116495" y="29071579"/>
          <a:ext cx="751116" cy="190581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740228</xdr:colOff>
      <xdr:row>194</xdr:row>
      <xdr:rowOff>10886</xdr:rowOff>
    </xdr:from>
    <xdr:to>
      <xdr:col>18</xdr:col>
      <xdr:colOff>729344</xdr:colOff>
      <xdr:row>195</xdr:row>
      <xdr:rowOff>1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5BC84A2A-2B8A-4511-B445-D6305F93E94A}"/>
            </a:ext>
          </a:extLst>
        </xdr:cNvPr>
        <xdr:cNvSpPr/>
      </xdr:nvSpPr>
      <xdr:spPr>
        <a:xfrm>
          <a:off x="9977365381" y="29081186"/>
          <a:ext cx="751116" cy="170090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193</xdr:row>
      <xdr:rowOff>174170</xdr:rowOff>
    </xdr:from>
    <xdr:to>
      <xdr:col>19</xdr:col>
      <xdr:colOff>751116</xdr:colOff>
      <xdr:row>194</xdr:row>
      <xdr:rowOff>163286</xdr:rowOff>
    </xdr:to>
    <xdr:sp macro="" textlink="">
      <xdr:nvSpPr>
        <xdr:cNvPr id="507" name="Rectangle 506">
          <a:extLst>
            <a:ext uri="{FF2B5EF4-FFF2-40B4-BE49-F238E27FC236}">
              <a16:creationId xmlns:a16="http://schemas.microsoft.com/office/drawing/2014/main" id="{0F7EE1D8-8479-4612-8A51-C16D85A5C764}"/>
            </a:ext>
          </a:extLst>
        </xdr:cNvPr>
        <xdr:cNvSpPr/>
      </xdr:nvSpPr>
      <xdr:spPr>
        <a:xfrm>
          <a:off x="9976581609" y="29063495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9525</xdr:colOff>
      <xdr:row>187</xdr:row>
      <xdr:rowOff>0</xdr:rowOff>
    </xdr:from>
    <xdr:to>
      <xdr:col>9</xdr:col>
      <xdr:colOff>1</xdr:colOff>
      <xdr:row>190</xdr:row>
      <xdr:rowOff>0</xdr:rowOff>
    </xdr:to>
    <xdr:sp macro="" textlink="">
      <xdr:nvSpPr>
        <xdr:cNvPr id="508" name="Rectangle 507">
          <a:extLst>
            <a:ext uri="{FF2B5EF4-FFF2-40B4-BE49-F238E27FC236}">
              <a16:creationId xmlns:a16="http://schemas.microsoft.com/office/drawing/2014/main" id="{5831424E-68CF-421A-AC5C-C71048B4C6EB}"/>
            </a:ext>
          </a:extLst>
        </xdr:cNvPr>
        <xdr:cNvSpPr/>
      </xdr:nvSpPr>
      <xdr:spPr>
        <a:xfrm>
          <a:off x="9984990824" y="27803475"/>
          <a:ext cx="685801" cy="542925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187</xdr:row>
      <xdr:rowOff>7256</xdr:rowOff>
    </xdr:from>
    <xdr:to>
      <xdr:col>9</xdr:col>
      <xdr:colOff>754745</xdr:colOff>
      <xdr:row>189</xdr:row>
      <xdr:rowOff>177800</xdr:rowOff>
    </xdr:to>
    <xdr:sp macro="" textlink="">
      <xdr:nvSpPr>
        <xdr:cNvPr id="509" name="Rectangle 508">
          <a:extLst>
            <a:ext uri="{FF2B5EF4-FFF2-40B4-BE49-F238E27FC236}">
              <a16:creationId xmlns:a16="http://schemas.microsoft.com/office/drawing/2014/main" id="{673007CF-072D-4319-A1F2-1716308BCE8B}"/>
            </a:ext>
          </a:extLst>
        </xdr:cNvPr>
        <xdr:cNvSpPr/>
      </xdr:nvSpPr>
      <xdr:spPr>
        <a:xfrm>
          <a:off x="9984236080" y="27810731"/>
          <a:ext cx="748698" cy="53249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16933</xdr:colOff>
      <xdr:row>186</xdr:row>
      <xdr:rowOff>185056</xdr:rowOff>
    </xdr:from>
    <xdr:to>
      <xdr:col>10</xdr:col>
      <xdr:colOff>768049</xdr:colOff>
      <xdr:row>190</xdr:row>
      <xdr:rowOff>8466</xdr:rowOff>
    </xdr:to>
    <xdr:sp macro="" textlink="">
      <xdr:nvSpPr>
        <xdr:cNvPr id="510" name="Rectangle 509">
          <a:extLst>
            <a:ext uri="{FF2B5EF4-FFF2-40B4-BE49-F238E27FC236}">
              <a16:creationId xmlns:a16="http://schemas.microsoft.com/office/drawing/2014/main" id="{95713B39-8A1C-4BA1-B8C5-47883FF9DDDA}"/>
            </a:ext>
          </a:extLst>
        </xdr:cNvPr>
        <xdr:cNvSpPr/>
      </xdr:nvSpPr>
      <xdr:spPr>
        <a:xfrm>
          <a:off x="9983460776" y="27807556"/>
          <a:ext cx="751116" cy="54731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755799</xdr:colOff>
      <xdr:row>190</xdr:row>
      <xdr:rowOff>7035</xdr:rowOff>
    </xdr:from>
    <xdr:to>
      <xdr:col>12</xdr:col>
      <xdr:colOff>744915</xdr:colOff>
      <xdr:row>193</xdr:row>
      <xdr:rowOff>5365</xdr:rowOff>
    </xdr:to>
    <xdr:sp macro="" textlink="">
      <xdr:nvSpPr>
        <xdr:cNvPr id="511" name="Rectangle 510">
          <a:extLst>
            <a:ext uri="{FF2B5EF4-FFF2-40B4-BE49-F238E27FC236}">
              <a16:creationId xmlns:a16="http://schemas.microsoft.com/office/drawing/2014/main" id="{5BADDAF2-C0EE-4525-9F0E-85C3E443DF45}"/>
            </a:ext>
          </a:extLst>
        </xdr:cNvPr>
        <xdr:cNvSpPr/>
      </xdr:nvSpPr>
      <xdr:spPr>
        <a:xfrm>
          <a:off x="9981940860" y="28353435"/>
          <a:ext cx="751116" cy="54125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736599</xdr:colOff>
      <xdr:row>190</xdr:row>
      <xdr:rowOff>16933</xdr:rowOff>
    </xdr:from>
    <xdr:to>
      <xdr:col>13</xdr:col>
      <xdr:colOff>725715</xdr:colOff>
      <xdr:row>193</xdr:row>
      <xdr:rowOff>8466</xdr:rowOff>
    </xdr:to>
    <xdr:sp macro="" textlink="">
      <xdr:nvSpPr>
        <xdr:cNvPr id="512" name="Rectangle 511">
          <a:extLst>
            <a:ext uri="{FF2B5EF4-FFF2-40B4-BE49-F238E27FC236}">
              <a16:creationId xmlns:a16="http://schemas.microsoft.com/office/drawing/2014/main" id="{FAF67CCE-4E58-4EB0-B081-2974749C118B}"/>
            </a:ext>
          </a:extLst>
        </xdr:cNvPr>
        <xdr:cNvSpPr/>
      </xdr:nvSpPr>
      <xdr:spPr>
        <a:xfrm>
          <a:off x="9981198060" y="28363333"/>
          <a:ext cx="751116" cy="5344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8466</xdr:colOff>
      <xdr:row>190</xdr:row>
      <xdr:rowOff>1</xdr:rowOff>
    </xdr:from>
    <xdr:to>
      <xdr:col>14</xdr:col>
      <xdr:colOff>759582</xdr:colOff>
      <xdr:row>193</xdr:row>
      <xdr:rowOff>8467</xdr:rowOff>
    </xdr:to>
    <xdr:sp macro="" textlink="">
      <xdr:nvSpPr>
        <xdr:cNvPr id="513" name="Rectangle 512">
          <a:extLst>
            <a:ext uri="{FF2B5EF4-FFF2-40B4-BE49-F238E27FC236}">
              <a16:creationId xmlns:a16="http://schemas.microsoft.com/office/drawing/2014/main" id="{DF082BCD-C615-4FA0-BA91-13A342D7004A}"/>
            </a:ext>
          </a:extLst>
        </xdr:cNvPr>
        <xdr:cNvSpPr/>
      </xdr:nvSpPr>
      <xdr:spPr>
        <a:xfrm>
          <a:off x="9980402193" y="28346401"/>
          <a:ext cx="751116" cy="551391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8466</xdr:colOff>
      <xdr:row>190</xdr:row>
      <xdr:rowOff>25400</xdr:rowOff>
    </xdr:from>
    <xdr:to>
      <xdr:col>15</xdr:col>
      <xdr:colOff>759582</xdr:colOff>
      <xdr:row>193</xdr:row>
      <xdr:rowOff>25399</xdr:rowOff>
    </xdr:to>
    <xdr:sp macro="" textlink="">
      <xdr:nvSpPr>
        <xdr:cNvPr id="514" name="Rectangle 513">
          <a:extLst>
            <a:ext uri="{FF2B5EF4-FFF2-40B4-BE49-F238E27FC236}">
              <a16:creationId xmlns:a16="http://schemas.microsoft.com/office/drawing/2014/main" id="{651476CE-2B49-48BD-B0EC-405FC3EBB3F3}"/>
            </a:ext>
          </a:extLst>
        </xdr:cNvPr>
        <xdr:cNvSpPr/>
      </xdr:nvSpPr>
      <xdr:spPr>
        <a:xfrm>
          <a:off x="9979640193" y="28371800"/>
          <a:ext cx="751116" cy="542924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770466</xdr:colOff>
      <xdr:row>190</xdr:row>
      <xdr:rowOff>8466</xdr:rowOff>
    </xdr:from>
    <xdr:to>
      <xdr:col>16</xdr:col>
      <xdr:colOff>734182</xdr:colOff>
      <xdr:row>193</xdr:row>
      <xdr:rowOff>8467</xdr:rowOff>
    </xdr:to>
    <xdr:sp macro="" textlink="">
      <xdr:nvSpPr>
        <xdr:cNvPr id="515" name="Rectangle 514">
          <a:extLst>
            <a:ext uri="{FF2B5EF4-FFF2-40B4-BE49-F238E27FC236}">
              <a16:creationId xmlns:a16="http://schemas.microsoft.com/office/drawing/2014/main" id="{15953782-29AA-4AFA-A45C-515EBD3AB44E}"/>
            </a:ext>
          </a:extLst>
        </xdr:cNvPr>
        <xdr:cNvSpPr/>
      </xdr:nvSpPr>
      <xdr:spPr>
        <a:xfrm>
          <a:off x="9978884543" y="28354866"/>
          <a:ext cx="744766" cy="54292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761999</xdr:colOff>
      <xdr:row>190</xdr:row>
      <xdr:rowOff>25400</xdr:rowOff>
    </xdr:from>
    <xdr:to>
      <xdr:col>17</xdr:col>
      <xdr:colOff>751115</xdr:colOff>
      <xdr:row>193</xdr:row>
      <xdr:rowOff>33867</xdr:rowOff>
    </xdr:to>
    <xdr:sp macro="" textlink="">
      <xdr:nvSpPr>
        <xdr:cNvPr id="516" name="Rectangle 515">
          <a:extLst>
            <a:ext uri="{FF2B5EF4-FFF2-40B4-BE49-F238E27FC236}">
              <a16:creationId xmlns:a16="http://schemas.microsoft.com/office/drawing/2014/main" id="{BF9C5020-DE67-43EC-9584-751C382EECB9}"/>
            </a:ext>
          </a:extLst>
        </xdr:cNvPr>
        <xdr:cNvSpPr/>
      </xdr:nvSpPr>
      <xdr:spPr>
        <a:xfrm>
          <a:off x="9978105610" y="28371800"/>
          <a:ext cx="751116" cy="551392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745066</xdr:colOff>
      <xdr:row>189</xdr:row>
      <xdr:rowOff>177802</xdr:rowOff>
    </xdr:from>
    <xdr:to>
      <xdr:col>18</xdr:col>
      <xdr:colOff>734182</xdr:colOff>
      <xdr:row>193</xdr:row>
      <xdr:rowOff>0</xdr:rowOff>
    </xdr:to>
    <xdr:sp macro="" textlink="">
      <xdr:nvSpPr>
        <xdr:cNvPr id="517" name="Rectangle 516">
          <a:extLst>
            <a:ext uri="{FF2B5EF4-FFF2-40B4-BE49-F238E27FC236}">
              <a16:creationId xmlns:a16="http://schemas.microsoft.com/office/drawing/2014/main" id="{38F56168-566B-42DD-A571-D408C0B53EFA}"/>
            </a:ext>
          </a:extLst>
        </xdr:cNvPr>
        <xdr:cNvSpPr/>
      </xdr:nvSpPr>
      <xdr:spPr>
        <a:xfrm>
          <a:off x="9977360543" y="28343227"/>
          <a:ext cx="751116" cy="546098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740228</xdr:colOff>
      <xdr:row>187</xdr:row>
      <xdr:rowOff>8467</xdr:rowOff>
    </xdr:from>
    <xdr:to>
      <xdr:col>12</xdr:col>
      <xdr:colOff>729344</xdr:colOff>
      <xdr:row>190</xdr:row>
      <xdr:rowOff>10886</xdr:rowOff>
    </xdr:to>
    <xdr:sp macro="" textlink="">
      <xdr:nvSpPr>
        <xdr:cNvPr id="518" name="Rectangle 517">
          <a:extLst>
            <a:ext uri="{FF2B5EF4-FFF2-40B4-BE49-F238E27FC236}">
              <a16:creationId xmlns:a16="http://schemas.microsoft.com/office/drawing/2014/main" id="{AE48B5F3-9D99-4108-9791-EA628F778F90}"/>
            </a:ext>
          </a:extLst>
        </xdr:cNvPr>
        <xdr:cNvSpPr/>
      </xdr:nvSpPr>
      <xdr:spPr>
        <a:xfrm>
          <a:off x="9981956431" y="27811942"/>
          <a:ext cx="751116" cy="54534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761999</xdr:colOff>
      <xdr:row>187</xdr:row>
      <xdr:rowOff>10886</xdr:rowOff>
    </xdr:from>
    <xdr:to>
      <xdr:col>13</xdr:col>
      <xdr:colOff>751115</xdr:colOff>
      <xdr:row>190</xdr:row>
      <xdr:rowOff>10886</xdr:rowOff>
    </xdr:to>
    <xdr:sp macro="" textlink="">
      <xdr:nvSpPr>
        <xdr:cNvPr id="519" name="Rectangle 518">
          <a:extLst>
            <a:ext uri="{FF2B5EF4-FFF2-40B4-BE49-F238E27FC236}">
              <a16:creationId xmlns:a16="http://schemas.microsoft.com/office/drawing/2014/main" id="{A6C3937C-2D5F-4E78-AF2B-A46C696BB526}"/>
            </a:ext>
          </a:extLst>
        </xdr:cNvPr>
        <xdr:cNvSpPr/>
      </xdr:nvSpPr>
      <xdr:spPr>
        <a:xfrm>
          <a:off x="9981172660" y="27814361"/>
          <a:ext cx="751116" cy="542925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11567</xdr:colOff>
      <xdr:row>186</xdr:row>
      <xdr:rowOff>176589</xdr:rowOff>
    </xdr:from>
    <xdr:to>
      <xdr:col>11</xdr:col>
      <xdr:colOff>758747</xdr:colOff>
      <xdr:row>190</xdr:row>
      <xdr:rowOff>3816</xdr:rowOff>
    </xdr:to>
    <xdr:sp macro="" textlink="">
      <xdr:nvSpPr>
        <xdr:cNvPr id="520" name="Rectangle 519">
          <a:extLst>
            <a:ext uri="{FF2B5EF4-FFF2-40B4-BE49-F238E27FC236}">
              <a16:creationId xmlns:a16="http://schemas.microsoft.com/office/drawing/2014/main" id="{7BA7E7E2-1687-46B0-B254-C03BE5F544AF}"/>
            </a:ext>
          </a:extLst>
        </xdr:cNvPr>
        <xdr:cNvSpPr/>
      </xdr:nvSpPr>
      <xdr:spPr>
        <a:xfrm>
          <a:off x="9982689028" y="27799089"/>
          <a:ext cx="747180" cy="55112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22374</xdr:colOff>
      <xdr:row>195</xdr:row>
      <xdr:rowOff>19924</xdr:rowOff>
    </xdr:from>
    <xdr:to>
      <xdr:col>13</xdr:col>
      <xdr:colOff>11490</xdr:colOff>
      <xdr:row>195</xdr:row>
      <xdr:rowOff>169770</xdr:rowOff>
    </xdr:to>
    <xdr:sp macro="" textlink="">
      <xdr:nvSpPr>
        <xdr:cNvPr id="521" name="Rectangle 520">
          <a:extLst>
            <a:ext uri="{FF2B5EF4-FFF2-40B4-BE49-F238E27FC236}">
              <a16:creationId xmlns:a16="http://schemas.microsoft.com/office/drawing/2014/main" id="{4AA1ACA9-5F72-4671-A8B8-FDE4A4289352}"/>
            </a:ext>
          </a:extLst>
        </xdr:cNvPr>
        <xdr:cNvSpPr/>
      </xdr:nvSpPr>
      <xdr:spPr>
        <a:xfrm>
          <a:off x="9981912285" y="29271199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16004</xdr:colOff>
      <xdr:row>196</xdr:row>
      <xdr:rowOff>3786</xdr:rowOff>
    </xdr:from>
    <xdr:to>
      <xdr:col>13</xdr:col>
      <xdr:colOff>4812</xdr:colOff>
      <xdr:row>197</xdr:row>
      <xdr:rowOff>4768</xdr:rowOff>
    </xdr:to>
    <xdr:sp macro="" textlink="">
      <xdr:nvSpPr>
        <xdr:cNvPr id="522" name="Rectangle 521">
          <a:extLst>
            <a:ext uri="{FF2B5EF4-FFF2-40B4-BE49-F238E27FC236}">
              <a16:creationId xmlns:a16="http://schemas.microsoft.com/office/drawing/2014/main" id="{D027C8F1-A765-4772-BA6F-887724CDD93A}"/>
            </a:ext>
          </a:extLst>
        </xdr:cNvPr>
        <xdr:cNvSpPr/>
      </xdr:nvSpPr>
      <xdr:spPr>
        <a:xfrm>
          <a:off x="9981918963" y="29436036"/>
          <a:ext cx="750808" cy="18195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28137</xdr:colOff>
      <xdr:row>197</xdr:row>
      <xdr:rowOff>20794</xdr:rowOff>
    </xdr:from>
    <xdr:to>
      <xdr:col>13</xdr:col>
      <xdr:colOff>14265</xdr:colOff>
      <xdr:row>197</xdr:row>
      <xdr:rowOff>175877</xdr:rowOff>
    </xdr:to>
    <xdr:sp macro="" textlink="">
      <xdr:nvSpPr>
        <xdr:cNvPr id="523" name="Rectangle 522">
          <a:extLst>
            <a:ext uri="{FF2B5EF4-FFF2-40B4-BE49-F238E27FC236}">
              <a16:creationId xmlns:a16="http://schemas.microsoft.com/office/drawing/2014/main" id="{4FAA5FEA-4041-48A0-9611-DF491170B565}"/>
            </a:ext>
          </a:extLst>
        </xdr:cNvPr>
        <xdr:cNvSpPr/>
      </xdr:nvSpPr>
      <xdr:spPr>
        <a:xfrm>
          <a:off x="9981909510" y="29634019"/>
          <a:ext cx="748128" cy="155083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12949</xdr:colOff>
      <xdr:row>194</xdr:row>
      <xdr:rowOff>174813</xdr:rowOff>
    </xdr:from>
    <xdr:to>
      <xdr:col>15</xdr:col>
      <xdr:colOff>2065</xdr:colOff>
      <xdr:row>195</xdr:row>
      <xdr:rowOff>156397</xdr:rowOff>
    </xdr:to>
    <xdr:sp macro="" textlink="">
      <xdr:nvSpPr>
        <xdr:cNvPr id="524" name="Rectangle 523">
          <a:extLst>
            <a:ext uri="{FF2B5EF4-FFF2-40B4-BE49-F238E27FC236}">
              <a16:creationId xmlns:a16="http://schemas.microsoft.com/office/drawing/2014/main" id="{F7586204-698B-42C9-BFCE-E1304A901287}"/>
            </a:ext>
          </a:extLst>
        </xdr:cNvPr>
        <xdr:cNvSpPr/>
      </xdr:nvSpPr>
      <xdr:spPr>
        <a:xfrm>
          <a:off x="9980397710" y="29245113"/>
          <a:ext cx="751116" cy="162559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12949</xdr:colOff>
      <xdr:row>195</xdr:row>
      <xdr:rowOff>16435</xdr:rowOff>
    </xdr:from>
    <xdr:to>
      <xdr:col>15</xdr:col>
      <xdr:colOff>764065</xdr:colOff>
      <xdr:row>195</xdr:row>
      <xdr:rowOff>179294</xdr:rowOff>
    </xdr:to>
    <xdr:sp macro="" textlink="">
      <xdr:nvSpPr>
        <xdr:cNvPr id="525" name="Rectangle 524">
          <a:extLst>
            <a:ext uri="{FF2B5EF4-FFF2-40B4-BE49-F238E27FC236}">
              <a16:creationId xmlns:a16="http://schemas.microsoft.com/office/drawing/2014/main" id="{7988289A-BD4E-40CB-B481-BA1E4D3648B9}"/>
            </a:ext>
          </a:extLst>
        </xdr:cNvPr>
        <xdr:cNvSpPr/>
      </xdr:nvSpPr>
      <xdr:spPr>
        <a:xfrm>
          <a:off x="9979635710" y="29267710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774949</xdr:colOff>
      <xdr:row>194</xdr:row>
      <xdr:rowOff>183277</xdr:rowOff>
    </xdr:from>
    <xdr:to>
      <xdr:col>16</xdr:col>
      <xdr:colOff>738665</xdr:colOff>
      <xdr:row>195</xdr:row>
      <xdr:rowOff>162361</xdr:rowOff>
    </xdr:to>
    <xdr:sp macro="" textlink="">
      <xdr:nvSpPr>
        <xdr:cNvPr id="526" name="Rectangle 525">
          <a:extLst>
            <a:ext uri="{FF2B5EF4-FFF2-40B4-BE49-F238E27FC236}">
              <a16:creationId xmlns:a16="http://schemas.microsoft.com/office/drawing/2014/main" id="{7080416F-3930-42F4-9942-CF966083BF43}"/>
            </a:ext>
          </a:extLst>
        </xdr:cNvPr>
        <xdr:cNvSpPr/>
      </xdr:nvSpPr>
      <xdr:spPr>
        <a:xfrm>
          <a:off x="9978880060" y="29253577"/>
          <a:ext cx="744766" cy="160059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4482</xdr:colOff>
      <xdr:row>195</xdr:row>
      <xdr:rowOff>16435</xdr:rowOff>
    </xdr:from>
    <xdr:to>
      <xdr:col>17</xdr:col>
      <xdr:colOff>755598</xdr:colOff>
      <xdr:row>195</xdr:row>
      <xdr:rowOff>181795</xdr:rowOff>
    </xdr:to>
    <xdr:sp macro="" textlink="">
      <xdr:nvSpPr>
        <xdr:cNvPr id="527" name="Rectangle 526">
          <a:extLst>
            <a:ext uri="{FF2B5EF4-FFF2-40B4-BE49-F238E27FC236}">
              <a16:creationId xmlns:a16="http://schemas.microsoft.com/office/drawing/2014/main" id="{83308855-5095-4206-9BFC-5F2C101FEB99}"/>
            </a:ext>
          </a:extLst>
        </xdr:cNvPr>
        <xdr:cNvSpPr/>
      </xdr:nvSpPr>
      <xdr:spPr>
        <a:xfrm>
          <a:off x="9978101127" y="29267710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749549</xdr:colOff>
      <xdr:row>194</xdr:row>
      <xdr:rowOff>168834</xdr:rowOff>
    </xdr:from>
    <xdr:to>
      <xdr:col>18</xdr:col>
      <xdr:colOff>738665</xdr:colOff>
      <xdr:row>195</xdr:row>
      <xdr:rowOff>183775</xdr:rowOff>
    </xdr:to>
    <xdr:sp macro="" textlink="">
      <xdr:nvSpPr>
        <xdr:cNvPr id="528" name="Rectangle 527">
          <a:extLst>
            <a:ext uri="{FF2B5EF4-FFF2-40B4-BE49-F238E27FC236}">
              <a16:creationId xmlns:a16="http://schemas.microsoft.com/office/drawing/2014/main" id="{10A8A5A4-0006-4408-9E9B-CDAF57A33F03}"/>
            </a:ext>
          </a:extLst>
        </xdr:cNvPr>
        <xdr:cNvSpPr/>
      </xdr:nvSpPr>
      <xdr:spPr>
        <a:xfrm>
          <a:off x="9977356060" y="29239134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750046</xdr:colOff>
      <xdr:row>195</xdr:row>
      <xdr:rowOff>12451</xdr:rowOff>
    </xdr:from>
    <xdr:to>
      <xdr:col>13</xdr:col>
      <xdr:colOff>739162</xdr:colOff>
      <xdr:row>195</xdr:row>
      <xdr:rowOff>172809</xdr:rowOff>
    </xdr:to>
    <xdr:sp macro="" textlink="">
      <xdr:nvSpPr>
        <xdr:cNvPr id="529" name="Rectangle 528">
          <a:extLst>
            <a:ext uri="{FF2B5EF4-FFF2-40B4-BE49-F238E27FC236}">
              <a16:creationId xmlns:a16="http://schemas.microsoft.com/office/drawing/2014/main" id="{D34C49E6-4C07-40E4-88C6-8149C455C484}"/>
            </a:ext>
          </a:extLst>
        </xdr:cNvPr>
        <xdr:cNvSpPr/>
      </xdr:nvSpPr>
      <xdr:spPr>
        <a:xfrm>
          <a:off x="9981184613" y="29263726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12564</xdr:colOff>
      <xdr:row>196</xdr:row>
      <xdr:rowOff>18554</xdr:rowOff>
    </xdr:from>
    <xdr:to>
      <xdr:col>14</xdr:col>
      <xdr:colOff>1680</xdr:colOff>
      <xdr:row>197</xdr:row>
      <xdr:rowOff>18553</xdr:rowOff>
    </xdr:to>
    <xdr:sp macro="" textlink="">
      <xdr:nvSpPr>
        <xdr:cNvPr id="530" name="Rectangle 529">
          <a:extLst>
            <a:ext uri="{FF2B5EF4-FFF2-40B4-BE49-F238E27FC236}">
              <a16:creationId xmlns:a16="http://schemas.microsoft.com/office/drawing/2014/main" id="{6170ADFB-415D-43EE-B904-5799357334D8}"/>
            </a:ext>
          </a:extLst>
        </xdr:cNvPr>
        <xdr:cNvSpPr/>
      </xdr:nvSpPr>
      <xdr:spPr>
        <a:xfrm>
          <a:off x="9981160095" y="29450804"/>
          <a:ext cx="751116" cy="18097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749690</xdr:colOff>
      <xdr:row>195</xdr:row>
      <xdr:rowOff>174171</xdr:rowOff>
    </xdr:from>
    <xdr:to>
      <xdr:col>14</xdr:col>
      <xdr:colOff>738806</xdr:colOff>
      <xdr:row>196</xdr:row>
      <xdr:rowOff>174173</xdr:rowOff>
    </xdr:to>
    <xdr:sp macro="" textlink="">
      <xdr:nvSpPr>
        <xdr:cNvPr id="531" name="Rectangle 530">
          <a:extLst>
            <a:ext uri="{FF2B5EF4-FFF2-40B4-BE49-F238E27FC236}">
              <a16:creationId xmlns:a16="http://schemas.microsoft.com/office/drawing/2014/main" id="{0E217D90-785C-4250-A88E-CF9DD006B0C1}"/>
            </a:ext>
          </a:extLst>
        </xdr:cNvPr>
        <xdr:cNvSpPr/>
      </xdr:nvSpPr>
      <xdr:spPr>
        <a:xfrm>
          <a:off x="9980422969" y="29425446"/>
          <a:ext cx="751116" cy="180977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758158</xdr:colOff>
      <xdr:row>195</xdr:row>
      <xdr:rowOff>174171</xdr:rowOff>
    </xdr:from>
    <xdr:to>
      <xdr:col>15</xdr:col>
      <xdr:colOff>747274</xdr:colOff>
      <xdr:row>196</xdr:row>
      <xdr:rowOff>174173</xdr:rowOff>
    </xdr:to>
    <xdr:sp macro="" textlink="">
      <xdr:nvSpPr>
        <xdr:cNvPr id="532" name="Rectangle 531">
          <a:extLst>
            <a:ext uri="{FF2B5EF4-FFF2-40B4-BE49-F238E27FC236}">
              <a16:creationId xmlns:a16="http://schemas.microsoft.com/office/drawing/2014/main" id="{6570FFD3-2609-4ACD-BFD9-B30679FEA220}"/>
            </a:ext>
          </a:extLst>
        </xdr:cNvPr>
        <xdr:cNvSpPr/>
      </xdr:nvSpPr>
      <xdr:spPr>
        <a:xfrm>
          <a:off x="9979652501" y="29425446"/>
          <a:ext cx="751116" cy="180977"/>
        </a:xfrm>
        <a:prstGeom prst="rect">
          <a:avLst/>
        </a:prstGeom>
        <a:noFill/>
        <a:ln w="38100">
          <a:solidFill>
            <a:srgbClr val="00206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6403</xdr:colOff>
      <xdr:row>196</xdr:row>
      <xdr:rowOff>1</xdr:rowOff>
    </xdr:from>
    <xdr:to>
      <xdr:col>16</xdr:col>
      <xdr:colOff>757519</xdr:colOff>
      <xdr:row>196</xdr:row>
      <xdr:rowOff>174173</xdr:rowOff>
    </xdr:to>
    <xdr:sp macro="" textlink="">
      <xdr:nvSpPr>
        <xdr:cNvPr id="533" name="Rectangle 532">
          <a:extLst>
            <a:ext uri="{FF2B5EF4-FFF2-40B4-BE49-F238E27FC236}">
              <a16:creationId xmlns:a16="http://schemas.microsoft.com/office/drawing/2014/main" id="{E822E7DA-DB34-43DE-83E4-5D9E4E70FBC5}"/>
            </a:ext>
          </a:extLst>
        </xdr:cNvPr>
        <xdr:cNvSpPr/>
      </xdr:nvSpPr>
      <xdr:spPr>
        <a:xfrm>
          <a:off x="9978861206" y="29432251"/>
          <a:ext cx="751116" cy="174172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757517</xdr:colOff>
      <xdr:row>195</xdr:row>
      <xdr:rowOff>174171</xdr:rowOff>
    </xdr:from>
    <xdr:to>
      <xdr:col>17</xdr:col>
      <xdr:colOff>747273</xdr:colOff>
      <xdr:row>197</xdr:row>
      <xdr:rowOff>1</xdr:rowOff>
    </xdr:to>
    <xdr:sp macro="" textlink="">
      <xdr:nvSpPr>
        <xdr:cNvPr id="534" name="Rectangle 533">
          <a:extLst>
            <a:ext uri="{FF2B5EF4-FFF2-40B4-BE49-F238E27FC236}">
              <a16:creationId xmlns:a16="http://schemas.microsoft.com/office/drawing/2014/main" id="{95E780F1-6D8E-479A-A018-3D568365C2E4}"/>
            </a:ext>
          </a:extLst>
        </xdr:cNvPr>
        <xdr:cNvSpPr/>
      </xdr:nvSpPr>
      <xdr:spPr>
        <a:xfrm>
          <a:off x="9978109452" y="29425446"/>
          <a:ext cx="751756" cy="18778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7043</xdr:colOff>
      <xdr:row>196</xdr:row>
      <xdr:rowOff>1280</xdr:rowOff>
    </xdr:from>
    <xdr:to>
      <xdr:col>18</xdr:col>
      <xdr:colOff>758159</xdr:colOff>
      <xdr:row>197</xdr:row>
      <xdr:rowOff>10885</xdr:rowOff>
    </xdr:to>
    <xdr:sp macro="" textlink="">
      <xdr:nvSpPr>
        <xdr:cNvPr id="535" name="Rectangle 534">
          <a:extLst>
            <a:ext uri="{FF2B5EF4-FFF2-40B4-BE49-F238E27FC236}">
              <a16:creationId xmlns:a16="http://schemas.microsoft.com/office/drawing/2014/main" id="{1C4C73BE-D4BF-47D6-8F5B-F6C9ED2FB25D}"/>
            </a:ext>
          </a:extLst>
        </xdr:cNvPr>
        <xdr:cNvSpPr/>
      </xdr:nvSpPr>
      <xdr:spPr>
        <a:xfrm>
          <a:off x="9977336566" y="29433530"/>
          <a:ext cx="751116" cy="190580"/>
        </a:xfrm>
        <a:prstGeom prst="rect">
          <a:avLst/>
        </a:prstGeom>
        <a:noFill/>
        <a:ln w="38100">
          <a:solidFill>
            <a:schemeClr val="accent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758157</xdr:colOff>
      <xdr:row>195</xdr:row>
      <xdr:rowOff>1922</xdr:rowOff>
    </xdr:from>
    <xdr:to>
      <xdr:col>19</xdr:col>
      <xdr:colOff>747273</xdr:colOff>
      <xdr:row>195</xdr:row>
      <xdr:rowOff>174813</xdr:rowOff>
    </xdr:to>
    <xdr:sp macro="" textlink="">
      <xdr:nvSpPr>
        <xdr:cNvPr id="536" name="Rectangle 535">
          <a:extLst>
            <a:ext uri="{FF2B5EF4-FFF2-40B4-BE49-F238E27FC236}">
              <a16:creationId xmlns:a16="http://schemas.microsoft.com/office/drawing/2014/main" id="{DC29794B-AA33-497F-AD68-61038AC75812}"/>
            </a:ext>
          </a:extLst>
        </xdr:cNvPr>
        <xdr:cNvSpPr/>
      </xdr:nvSpPr>
      <xdr:spPr>
        <a:xfrm>
          <a:off x="9976585452" y="29253197"/>
          <a:ext cx="751116" cy="172891"/>
        </a:xfrm>
        <a:prstGeom prst="rect">
          <a:avLst/>
        </a:prstGeom>
        <a:noFill/>
        <a:ln w="38100">
          <a:solidFill>
            <a:srgbClr val="00808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11728</xdr:colOff>
      <xdr:row>197</xdr:row>
      <xdr:rowOff>29449</xdr:rowOff>
    </xdr:from>
    <xdr:to>
      <xdr:col>14</xdr:col>
      <xdr:colOff>844</xdr:colOff>
      <xdr:row>197</xdr:row>
      <xdr:rowOff>179295</xdr:rowOff>
    </xdr:to>
    <xdr:sp macro="" textlink="">
      <xdr:nvSpPr>
        <xdr:cNvPr id="537" name="Rectangle 536">
          <a:extLst>
            <a:ext uri="{FF2B5EF4-FFF2-40B4-BE49-F238E27FC236}">
              <a16:creationId xmlns:a16="http://schemas.microsoft.com/office/drawing/2014/main" id="{20733EA6-F1BB-4BE9-B3A0-101115C0EE82}"/>
            </a:ext>
          </a:extLst>
        </xdr:cNvPr>
        <xdr:cNvSpPr/>
      </xdr:nvSpPr>
      <xdr:spPr>
        <a:xfrm>
          <a:off x="9981160931" y="29642674"/>
          <a:ext cx="751116" cy="149846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30878</xdr:colOff>
      <xdr:row>196</xdr:row>
      <xdr:rowOff>174814</xdr:rowOff>
    </xdr:from>
    <xdr:to>
      <xdr:col>15</xdr:col>
      <xdr:colOff>781994</xdr:colOff>
      <xdr:row>197</xdr:row>
      <xdr:rowOff>156397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87355E4A-CA92-4ACE-9BBF-71F2C944B822}"/>
            </a:ext>
          </a:extLst>
        </xdr:cNvPr>
        <xdr:cNvSpPr/>
      </xdr:nvSpPr>
      <xdr:spPr>
        <a:xfrm>
          <a:off x="9979617781" y="29607064"/>
          <a:ext cx="751116" cy="162558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8467</xdr:colOff>
      <xdr:row>197</xdr:row>
      <xdr:rowOff>16435</xdr:rowOff>
    </xdr:from>
    <xdr:to>
      <xdr:col>16</xdr:col>
      <xdr:colOff>759583</xdr:colOff>
      <xdr:row>197</xdr:row>
      <xdr:rowOff>179294</xdr:rowOff>
    </xdr:to>
    <xdr:sp macro="" textlink="">
      <xdr:nvSpPr>
        <xdr:cNvPr id="539" name="Rectangle 538">
          <a:extLst>
            <a:ext uri="{FF2B5EF4-FFF2-40B4-BE49-F238E27FC236}">
              <a16:creationId xmlns:a16="http://schemas.microsoft.com/office/drawing/2014/main" id="{F01382C6-153A-4D3E-9003-A2840D388AB6}"/>
            </a:ext>
          </a:extLst>
        </xdr:cNvPr>
        <xdr:cNvSpPr/>
      </xdr:nvSpPr>
      <xdr:spPr>
        <a:xfrm>
          <a:off x="9978859142" y="29629660"/>
          <a:ext cx="751116" cy="16285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8467</xdr:colOff>
      <xdr:row>196</xdr:row>
      <xdr:rowOff>183278</xdr:rowOff>
    </xdr:from>
    <xdr:to>
      <xdr:col>17</xdr:col>
      <xdr:colOff>756594</xdr:colOff>
      <xdr:row>197</xdr:row>
      <xdr:rowOff>162361</xdr:rowOff>
    </xdr:to>
    <xdr:sp macro="" textlink="">
      <xdr:nvSpPr>
        <xdr:cNvPr id="540" name="Rectangle 539">
          <a:extLst>
            <a:ext uri="{FF2B5EF4-FFF2-40B4-BE49-F238E27FC236}">
              <a16:creationId xmlns:a16="http://schemas.microsoft.com/office/drawing/2014/main" id="{6E0AE88B-2B2F-4BED-946C-5446598A6EA5}"/>
            </a:ext>
          </a:extLst>
        </xdr:cNvPr>
        <xdr:cNvSpPr/>
      </xdr:nvSpPr>
      <xdr:spPr>
        <a:xfrm>
          <a:off x="9978100131" y="29615528"/>
          <a:ext cx="748127" cy="160058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22411</xdr:colOff>
      <xdr:row>197</xdr:row>
      <xdr:rowOff>16435</xdr:rowOff>
    </xdr:from>
    <xdr:to>
      <xdr:col>19</xdr:col>
      <xdr:colOff>11527</xdr:colOff>
      <xdr:row>197</xdr:row>
      <xdr:rowOff>181795</xdr:rowOff>
    </xdr:to>
    <xdr:sp macro="" textlink="">
      <xdr:nvSpPr>
        <xdr:cNvPr id="541" name="Rectangle 540">
          <a:extLst>
            <a:ext uri="{FF2B5EF4-FFF2-40B4-BE49-F238E27FC236}">
              <a16:creationId xmlns:a16="http://schemas.microsoft.com/office/drawing/2014/main" id="{7A47FD08-F4E4-4C66-96B9-877D8738E5BA}"/>
            </a:ext>
          </a:extLst>
        </xdr:cNvPr>
        <xdr:cNvSpPr/>
      </xdr:nvSpPr>
      <xdr:spPr>
        <a:xfrm>
          <a:off x="9977321198" y="29629660"/>
          <a:ext cx="751116" cy="165360"/>
        </a:xfrm>
        <a:prstGeom prst="rect">
          <a:avLst/>
        </a:prstGeom>
        <a:noFill/>
        <a:ln w="38100">
          <a:solidFill>
            <a:schemeClr val="accent5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5478</xdr:colOff>
      <xdr:row>195</xdr:row>
      <xdr:rowOff>159870</xdr:rowOff>
    </xdr:from>
    <xdr:to>
      <xdr:col>19</xdr:col>
      <xdr:colOff>756594</xdr:colOff>
      <xdr:row>196</xdr:row>
      <xdr:rowOff>174811</xdr:rowOff>
    </xdr:to>
    <xdr:sp macro="" textlink="">
      <xdr:nvSpPr>
        <xdr:cNvPr id="542" name="Rectangle 541">
          <a:extLst>
            <a:ext uri="{FF2B5EF4-FFF2-40B4-BE49-F238E27FC236}">
              <a16:creationId xmlns:a16="http://schemas.microsoft.com/office/drawing/2014/main" id="{D7BA70B4-B7C7-4342-B714-B1CF3A616003}"/>
            </a:ext>
          </a:extLst>
        </xdr:cNvPr>
        <xdr:cNvSpPr/>
      </xdr:nvSpPr>
      <xdr:spPr>
        <a:xfrm>
          <a:off x="9976576131" y="29411145"/>
          <a:ext cx="751116" cy="19591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5975</xdr:colOff>
      <xdr:row>197</xdr:row>
      <xdr:rowOff>12451</xdr:rowOff>
    </xdr:from>
    <xdr:to>
      <xdr:col>14</xdr:col>
      <xdr:colOff>757091</xdr:colOff>
      <xdr:row>197</xdr:row>
      <xdr:rowOff>172809</xdr:rowOff>
    </xdr:to>
    <xdr:sp macro="" textlink="">
      <xdr:nvSpPr>
        <xdr:cNvPr id="543" name="Rectangle 542">
          <a:extLst>
            <a:ext uri="{FF2B5EF4-FFF2-40B4-BE49-F238E27FC236}">
              <a16:creationId xmlns:a16="http://schemas.microsoft.com/office/drawing/2014/main" id="{F337F6A3-F04B-4A55-AC86-415DEABD63D3}"/>
            </a:ext>
          </a:extLst>
        </xdr:cNvPr>
        <xdr:cNvSpPr/>
      </xdr:nvSpPr>
      <xdr:spPr>
        <a:xfrm>
          <a:off x="9980404684" y="29625676"/>
          <a:ext cx="751116" cy="160358"/>
        </a:xfrm>
        <a:prstGeom prst="rect">
          <a:avLst/>
        </a:prstGeom>
        <a:noFill/>
        <a:ln w="38100">
          <a:solidFill>
            <a:schemeClr val="tx2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6513</xdr:colOff>
      <xdr:row>195</xdr:row>
      <xdr:rowOff>17863</xdr:rowOff>
    </xdr:from>
    <xdr:to>
      <xdr:col>20</xdr:col>
      <xdr:colOff>757629</xdr:colOff>
      <xdr:row>196</xdr:row>
      <xdr:rowOff>6979</xdr:rowOff>
    </xdr:to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7C4E341E-FCA0-4C0B-8D50-310457191335}"/>
            </a:ext>
          </a:extLst>
        </xdr:cNvPr>
        <xdr:cNvSpPr/>
      </xdr:nvSpPr>
      <xdr:spPr>
        <a:xfrm>
          <a:off x="9975813096" y="29269138"/>
          <a:ext cx="751116" cy="170091"/>
        </a:xfrm>
        <a:prstGeom prst="rect">
          <a:avLst/>
        </a:prstGeom>
        <a:noFill/>
        <a:ln w="38100">
          <a:solidFill>
            <a:schemeClr val="accent4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683078</xdr:colOff>
      <xdr:row>187</xdr:row>
      <xdr:rowOff>0</xdr:rowOff>
    </xdr:from>
    <xdr:to>
      <xdr:col>7</xdr:col>
      <xdr:colOff>1</xdr:colOff>
      <xdr:row>189</xdr:row>
      <xdr:rowOff>21771</xdr:rowOff>
    </xdr:to>
    <xdr:sp macro="" textlink="">
      <xdr:nvSpPr>
        <xdr:cNvPr id="545" name="Rectangle 544">
          <a:extLst>
            <a:ext uri="{FF2B5EF4-FFF2-40B4-BE49-F238E27FC236}">
              <a16:creationId xmlns:a16="http://schemas.microsoft.com/office/drawing/2014/main" id="{4B0E2AA9-2E05-4300-9181-411AADF7E103}"/>
            </a:ext>
          </a:extLst>
        </xdr:cNvPr>
        <xdr:cNvSpPr/>
      </xdr:nvSpPr>
      <xdr:spPr>
        <a:xfrm>
          <a:off x="9986381474" y="27803475"/>
          <a:ext cx="726623" cy="38372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695324</xdr:colOff>
      <xdr:row>193</xdr:row>
      <xdr:rowOff>171450</xdr:rowOff>
    </xdr:from>
    <xdr:to>
      <xdr:col>6</xdr:col>
      <xdr:colOff>676275</xdr:colOff>
      <xdr:row>194</xdr:row>
      <xdr:rowOff>171450</xdr:rowOff>
    </xdr:to>
    <xdr:sp macro="" textlink="">
      <xdr:nvSpPr>
        <xdr:cNvPr id="546" name="Rectangle 545">
          <a:extLst>
            <a:ext uri="{FF2B5EF4-FFF2-40B4-BE49-F238E27FC236}">
              <a16:creationId xmlns:a16="http://schemas.microsoft.com/office/drawing/2014/main" id="{D7B95AFF-EC56-483F-B86D-DD6F22111001}"/>
            </a:ext>
          </a:extLst>
        </xdr:cNvPr>
        <xdr:cNvSpPr/>
      </xdr:nvSpPr>
      <xdr:spPr>
        <a:xfrm>
          <a:off x="9986400525" y="29060775"/>
          <a:ext cx="695326" cy="18097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654503</xdr:colOff>
      <xdr:row>187</xdr:row>
      <xdr:rowOff>9525</xdr:rowOff>
    </xdr:from>
    <xdr:to>
      <xdr:col>7</xdr:col>
      <xdr:colOff>685801</xdr:colOff>
      <xdr:row>189</xdr:row>
      <xdr:rowOff>31296</xdr:rowOff>
    </xdr:to>
    <xdr:sp macro="" textlink="">
      <xdr:nvSpPr>
        <xdr:cNvPr id="547" name="Rectangle 546">
          <a:extLst>
            <a:ext uri="{FF2B5EF4-FFF2-40B4-BE49-F238E27FC236}">
              <a16:creationId xmlns:a16="http://schemas.microsoft.com/office/drawing/2014/main" id="{18E37248-4331-476F-841C-D3EABEC68D55}"/>
            </a:ext>
          </a:extLst>
        </xdr:cNvPr>
        <xdr:cNvSpPr/>
      </xdr:nvSpPr>
      <xdr:spPr>
        <a:xfrm>
          <a:off x="9985695674" y="27813000"/>
          <a:ext cx="726623" cy="383721"/>
        </a:xfrm>
        <a:prstGeom prst="rect">
          <a:avLst/>
        </a:prstGeom>
        <a:noFill/>
        <a:ln w="38100">
          <a:solidFill>
            <a:schemeClr val="accent5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685799</xdr:colOff>
      <xdr:row>194</xdr:row>
      <xdr:rowOff>171450</xdr:rowOff>
    </xdr:from>
    <xdr:to>
      <xdr:col>7</xdr:col>
      <xdr:colOff>685800</xdr:colOff>
      <xdr:row>195</xdr:row>
      <xdr:rowOff>171450</xdr:rowOff>
    </xdr:to>
    <xdr:sp macro="" textlink="">
      <xdr:nvSpPr>
        <xdr:cNvPr id="548" name="Rectangle 547">
          <a:extLst>
            <a:ext uri="{FF2B5EF4-FFF2-40B4-BE49-F238E27FC236}">
              <a16:creationId xmlns:a16="http://schemas.microsoft.com/office/drawing/2014/main" id="{90A7FFB3-881E-4DC1-9998-A552BDA2B925}"/>
            </a:ext>
          </a:extLst>
        </xdr:cNvPr>
        <xdr:cNvSpPr/>
      </xdr:nvSpPr>
      <xdr:spPr>
        <a:xfrm>
          <a:off x="9985695675" y="29241750"/>
          <a:ext cx="695326" cy="18097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635453</xdr:colOff>
      <xdr:row>194</xdr:row>
      <xdr:rowOff>0</xdr:rowOff>
    </xdr:from>
    <xdr:to>
      <xdr:col>7</xdr:col>
      <xdr:colOff>666751</xdr:colOff>
      <xdr:row>194</xdr:row>
      <xdr:rowOff>174171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078EC5F7-579A-4FDA-9B29-19F8D763CD34}"/>
            </a:ext>
          </a:extLst>
        </xdr:cNvPr>
        <xdr:cNvSpPr/>
      </xdr:nvSpPr>
      <xdr:spPr>
        <a:xfrm>
          <a:off x="9985714724" y="29070300"/>
          <a:ext cx="726623" cy="174171"/>
        </a:xfrm>
        <a:prstGeom prst="rect">
          <a:avLst/>
        </a:prstGeom>
        <a:noFill/>
        <a:ln w="38100">
          <a:solidFill>
            <a:schemeClr val="accent5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685800</xdr:colOff>
      <xdr:row>190</xdr:row>
      <xdr:rowOff>9525</xdr:rowOff>
    </xdr:from>
    <xdr:to>
      <xdr:col>8</xdr:col>
      <xdr:colOff>676276</xdr:colOff>
      <xdr:row>192</xdr:row>
      <xdr:rowOff>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064B7171-5D22-45D7-BB77-048B25C92686}"/>
            </a:ext>
          </a:extLst>
        </xdr:cNvPr>
        <xdr:cNvSpPr/>
      </xdr:nvSpPr>
      <xdr:spPr>
        <a:xfrm>
          <a:off x="9985009874" y="28355925"/>
          <a:ext cx="685801" cy="35242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685800</xdr:colOff>
      <xdr:row>194</xdr:row>
      <xdr:rowOff>171451</xdr:rowOff>
    </xdr:from>
    <xdr:to>
      <xdr:col>8</xdr:col>
      <xdr:colOff>676276</xdr:colOff>
      <xdr:row>196</xdr:row>
      <xdr:rowOff>1</xdr:rowOff>
    </xdr:to>
    <xdr:sp macro="" textlink="">
      <xdr:nvSpPr>
        <xdr:cNvPr id="551" name="Rectangle 550">
          <a:extLst>
            <a:ext uri="{FF2B5EF4-FFF2-40B4-BE49-F238E27FC236}">
              <a16:creationId xmlns:a16="http://schemas.microsoft.com/office/drawing/2014/main" id="{839B3F8A-06F9-4FD6-ACFB-7B4CE8BA45D8}"/>
            </a:ext>
          </a:extLst>
        </xdr:cNvPr>
        <xdr:cNvSpPr/>
      </xdr:nvSpPr>
      <xdr:spPr>
        <a:xfrm>
          <a:off x="9985009874" y="29241751"/>
          <a:ext cx="685801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47625</xdr:colOff>
      <xdr:row>190</xdr:row>
      <xdr:rowOff>19050</xdr:rowOff>
    </xdr:from>
    <xdr:to>
      <xdr:col>9</xdr:col>
      <xdr:colOff>733426</xdr:colOff>
      <xdr:row>192</xdr:row>
      <xdr:rowOff>9525</xdr:rowOff>
    </xdr:to>
    <xdr:sp macro="" textlink="">
      <xdr:nvSpPr>
        <xdr:cNvPr id="552" name="Rectangle 551">
          <a:extLst>
            <a:ext uri="{FF2B5EF4-FFF2-40B4-BE49-F238E27FC236}">
              <a16:creationId xmlns:a16="http://schemas.microsoft.com/office/drawing/2014/main" id="{1660D7D3-0BE2-4FB6-AA83-D62044525B0D}"/>
            </a:ext>
          </a:extLst>
        </xdr:cNvPr>
        <xdr:cNvSpPr/>
      </xdr:nvSpPr>
      <xdr:spPr>
        <a:xfrm>
          <a:off x="9984257399" y="28365450"/>
          <a:ext cx="685801" cy="352425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21772</xdr:colOff>
      <xdr:row>196</xdr:row>
      <xdr:rowOff>2418</xdr:rowOff>
    </xdr:from>
    <xdr:to>
      <xdr:col>13</xdr:col>
      <xdr:colOff>772888</xdr:colOff>
      <xdr:row>197</xdr:row>
      <xdr:rowOff>8466</xdr:rowOff>
    </xdr:to>
    <xdr:sp macro="" textlink="">
      <xdr:nvSpPr>
        <xdr:cNvPr id="553" name="Rectangle 552">
          <a:extLst>
            <a:ext uri="{FF2B5EF4-FFF2-40B4-BE49-F238E27FC236}">
              <a16:creationId xmlns:a16="http://schemas.microsoft.com/office/drawing/2014/main" id="{CCDDCE7E-FF97-4C77-9753-B28D3EF49D6B}"/>
            </a:ext>
          </a:extLst>
        </xdr:cNvPr>
        <xdr:cNvSpPr/>
      </xdr:nvSpPr>
      <xdr:spPr>
        <a:xfrm>
          <a:off x="9981158507" y="29434668"/>
          <a:ext cx="74349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21772</xdr:colOff>
      <xdr:row>196</xdr:row>
      <xdr:rowOff>2418</xdr:rowOff>
    </xdr:from>
    <xdr:to>
      <xdr:col>16</xdr:col>
      <xdr:colOff>772888</xdr:colOff>
      <xdr:row>197</xdr:row>
      <xdr:rowOff>8466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0EF1E4FC-2819-4891-A544-22EB7725A6AC}"/>
            </a:ext>
          </a:extLst>
        </xdr:cNvPr>
        <xdr:cNvSpPr/>
      </xdr:nvSpPr>
      <xdr:spPr>
        <a:xfrm>
          <a:off x="9978853457" y="29434668"/>
          <a:ext cx="74349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21772</xdr:colOff>
      <xdr:row>196</xdr:row>
      <xdr:rowOff>2418</xdr:rowOff>
    </xdr:from>
    <xdr:to>
      <xdr:col>13</xdr:col>
      <xdr:colOff>772888</xdr:colOff>
      <xdr:row>197</xdr:row>
      <xdr:rowOff>8466</xdr:rowOff>
    </xdr:to>
    <xdr:sp macro="" textlink="">
      <xdr:nvSpPr>
        <xdr:cNvPr id="555" name="Rectangle 554">
          <a:extLst>
            <a:ext uri="{FF2B5EF4-FFF2-40B4-BE49-F238E27FC236}">
              <a16:creationId xmlns:a16="http://schemas.microsoft.com/office/drawing/2014/main" id="{822C821A-B11E-4DC6-BB75-C76DAEFE6192}"/>
            </a:ext>
          </a:extLst>
        </xdr:cNvPr>
        <xdr:cNvSpPr/>
      </xdr:nvSpPr>
      <xdr:spPr>
        <a:xfrm>
          <a:off x="9981158507" y="29434668"/>
          <a:ext cx="74349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21772</xdr:colOff>
      <xdr:row>196</xdr:row>
      <xdr:rowOff>2418</xdr:rowOff>
    </xdr:from>
    <xdr:to>
      <xdr:col>16</xdr:col>
      <xdr:colOff>772888</xdr:colOff>
      <xdr:row>197</xdr:row>
      <xdr:rowOff>8466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5B4B3513-156F-4B69-9B49-F5C77EF433C8}"/>
            </a:ext>
          </a:extLst>
        </xdr:cNvPr>
        <xdr:cNvSpPr/>
      </xdr:nvSpPr>
      <xdr:spPr>
        <a:xfrm>
          <a:off x="9978853457" y="29434668"/>
          <a:ext cx="743496" cy="187023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751115</xdr:colOff>
      <xdr:row>193</xdr:row>
      <xdr:rowOff>174171</xdr:rowOff>
    </xdr:from>
    <xdr:to>
      <xdr:col>11</xdr:col>
      <xdr:colOff>740230</xdr:colOff>
      <xdr:row>194</xdr:row>
      <xdr:rowOff>174172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54ADF4EA-91B2-44FF-B293-4078F99D0D4B}"/>
            </a:ext>
          </a:extLst>
        </xdr:cNvPr>
        <xdr:cNvSpPr/>
      </xdr:nvSpPr>
      <xdr:spPr>
        <a:xfrm>
          <a:off x="9982707545" y="29063496"/>
          <a:ext cx="770165" cy="180976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194</xdr:row>
      <xdr:rowOff>171451</xdr:rowOff>
    </xdr:from>
    <xdr:to>
      <xdr:col>11</xdr:col>
      <xdr:colOff>752476</xdr:colOff>
      <xdr:row>196</xdr:row>
      <xdr:rowOff>1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21B0E486-4CB3-4F05-AF31-3D42823E868A}"/>
            </a:ext>
          </a:extLst>
        </xdr:cNvPr>
        <xdr:cNvSpPr/>
      </xdr:nvSpPr>
      <xdr:spPr>
        <a:xfrm>
          <a:off x="9982695299" y="29241751"/>
          <a:ext cx="771526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760640</xdr:colOff>
      <xdr:row>193</xdr:row>
      <xdr:rowOff>174171</xdr:rowOff>
    </xdr:from>
    <xdr:to>
      <xdr:col>14</xdr:col>
      <xdr:colOff>749755</xdr:colOff>
      <xdr:row>194</xdr:row>
      <xdr:rowOff>174172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12847B53-7C22-4E87-A068-71DD72B55E23}"/>
            </a:ext>
          </a:extLst>
        </xdr:cNvPr>
        <xdr:cNvSpPr/>
      </xdr:nvSpPr>
      <xdr:spPr>
        <a:xfrm>
          <a:off x="9980412020" y="29063496"/>
          <a:ext cx="751115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9525</xdr:colOff>
      <xdr:row>194</xdr:row>
      <xdr:rowOff>171451</xdr:rowOff>
    </xdr:from>
    <xdr:to>
      <xdr:col>15</xdr:col>
      <xdr:colOff>1</xdr:colOff>
      <xdr:row>196</xdr:row>
      <xdr:rowOff>1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68ABAC4B-E6A4-4695-9BB8-247206AFABDD}"/>
            </a:ext>
          </a:extLst>
        </xdr:cNvPr>
        <xdr:cNvSpPr/>
      </xdr:nvSpPr>
      <xdr:spPr>
        <a:xfrm>
          <a:off x="9980399774" y="29241751"/>
          <a:ext cx="752476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750358</xdr:colOff>
      <xdr:row>194</xdr:row>
      <xdr:rowOff>180974</xdr:rowOff>
    </xdr:from>
    <xdr:to>
      <xdr:col>10</xdr:col>
      <xdr:colOff>739474</xdr:colOff>
      <xdr:row>196</xdr:row>
      <xdr:rowOff>8465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9EC7C6C5-EED4-45A9-B785-86DCE8C34845}"/>
            </a:ext>
          </a:extLst>
        </xdr:cNvPr>
        <xdr:cNvSpPr/>
      </xdr:nvSpPr>
      <xdr:spPr>
        <a:xfrm>
          <a:off x="9983489351" y="29251274"/>
          <a:ext cx="751116" cy="189441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6047</xdr:colOff>
      <xdr:row>194</xdr:row>
      <xdr:rowOff>16781</xdr:rowOff>
    </xdr:from>
    <xdr:to>
      <xdr:col>9</xdr:col>
      <xdr:colOff>754745</xdr:colOff>
      <xdr:row>195</xdr:row>
      <xdr:rowOff>19050</xdr:rowOff>
    </xdr:to>
    <xdr:sp macro="" textlink="">
      <xdr:nvSpPr>
        <xdr:cNvPr id="562" name="Rectangle 561">
          <a:extLst>
            <a:ext uri="{FF2B5EF4-FFF2-40B4-BE49-F238E27FC236}">
              <a16:creationId xmlns:a16="http://schemas.microsoft.com/office/drawing/2014/main" id="{0B4E0E5E-A479-4B4E-A737-D8432BB7989B}"/>
            </a:ext>
          </a:extLst>
        </xdr:cNvPr>
        <xdr:cNvSpPr/>
      </xdr:nvSpPr>
      <xdr:spPr>
        <a:xfrm>
          <a:off x="9984236080" y="29087081"/>
          <a:ext cx="748698" cy="18324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19050</xdr:colOff>
      <xdr:row>195</xdr:row>
      <xdr:rowOff>19051</xdr:rowOff>
    </xdr:from>
    <xdr:to>
      <xdr:col>9</xdr:col>
      <xdr:colOff>704851</xdr:colOff>
      <xdr:row>196</xdr:row>
      <xdr:rowOff>28576</xdr:rowOff>
    </xdr:to>
    <xdr:sp macro="" textlink="">
      <xdr:nvSpPr>
        <xdr:cNvPr id="563" name="Rectangle 562">
          <a:extLst>
            <a:ext uri="{FF2B5EF4-FFF2-40B4-BE49-F238E27FC236}">
              <a16:creationId xmlns:a16="http://schemas.microsoft.com/office/drawing/2014/main" id="{63023682-0AA4-463D-91A8-8638FBCDFF89}"/>
            </a:ext>
          </a:extLst>
        </xdr:cNvPr>
        <xdr:cNvSpPr/>
      </xdr:nvSpPr>
      <xdr:spPr>
        <a:xfrm>
          <a:off x="9984285974" y="29270326"/>
          <a:ext cx="685801" cy="19050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38100</xdr:colOff>
      <xdr:row>197</xdr:row>
      <xdr:rowOff>9526</xdr:rowOff>
    </xdr:from>
    <xdr:to>
      <xdr:col>9</xdr:col>
      <xdr:colOff>723901</xdr:colOff>
      <xdr:row>198</xdr:row>
      <xdr:rowOff>19051</xdr:rowOff>
    </xdr:to>
    <xdr:sp macro="" textlink="">
      <xdr:nvSpPr>
        <xdr:cNvPr id="564" name="Rectangle 563">
          <a:extLst>
            <a:ext uri="{FF2B5EF4-FFF2-40B4-BE49-F238E27FC236}">
              <a16:creationId xmlns:a16="http://schemas.microsoft.com/office/drawing/2014/main" id="{EAE63E18-D838-4919-B5A5-1D35EF87CDBE}"/>
            </a:ext>
          </a:extLst>
        </xdr:cNvPr>
        <xdr:cNvSpPr/>
      </xdr:nvSpPr>
      <xdr:spPr>
        <a:xfrm>
          <a:off x="9984266924" y="29622751"/>
          <a:ext cx="685801" cy="19050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46265</xdr:colOff>
      <xdr:row>196</xdr:row>
      <xdr:rowOff>21771</xdr:rowOff>
    </xdr:from>
    <xdr:to>
      <xdr:col>9</xdr:col>
      <xdr:colOff>730705</xdr:colOff>
      <xdr:row>197</xdr:row>
      <xdr:rowOff>21772</xdr:rowOff>
    </xdr:to>
    <xdr:sp macro="" textlink="">
      <xdr:nvSpPr>
        <xdr:cNvPr id="565" name="Rectangle 564">
          <a:extLst>
            <a:ext uri="{FF2B5EF4-FFF2-40B4-BE49-F238E27FC236}">
              <a16:creationId xmlns:a16="http://schemas.microsoft.com/office/drawing/2014/main" id="{3094CD1D-737B-45C4-975C-B7A40147FA35}"/>
            </a:ext>
          </a:extLst>
        </xdr:cNvPr>
        <xdr:cNvSpPr/>
      </xdr:nvSpPr>
      <xdr:spPr>
        <a:xfrm>
          <a:off x="9984260120" y="29454021"/>
          <a:ext cx="684440" cy="18097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38100</xdr:colOff>
      <xdr:row>197</xdr:row>
      <xdr:rowOff>1</xdr:rowOff>
    </xdr:from>
    <xdr:to>
      <xdr:col>10</xdr:col>
      <xdr:colOff>723901</xdr:colOff>
      <xdr:row>198</xdr:row>
      <xdr:rowOff>9526</xdr:rowOff>
    </xdr:to>
    <xdr:sp macro="" textlink="">
      <xdr:nvSpPr>
        <xdr:cNvPr id="566" name="Rectangle 565">
          <a:extLst>
            <a:ext uri="{FF2B5EF4-FFF2-40B4-BE49-F238E27FC236}">
              <a16:creationId xmlns:a16="http://schemas.microsoft.com/office/drawing/2014/main" id="{D6D25C3D-F40F-4CA3-A1E5-E5DEAAB9D375}"/>
            </a:ext>
          </a:extLst>
        </xdr:cNvPr>
        <xdr:cNvSpPr/>
      </xdr:nvSpPr>
      <xdr:spPr>
        <a:xfrm>
          <a:off x="9983504924" y="29613226"/>
          <a:ext cx="685801" cy="19050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6047</xdr:colOff>
      <xdr:row>196</xdr:row>
      <xdr:rowOff>16781</xdr:rowOff>
    </xdr:from>
    <xdr:to>
      <xdr:col>10</xdr:col>
      <xdr:colOff>754745</xdr:colOff>
      <xdr:row>197</xdr:row>
      <xdr:rowOff>19050</xdr:rowOff>
    </xdr:to>
    <xdr:sp macro="" textlink="">
      <xdr:nvSpPr>
        <xdr:cNvPr id="567" name="Rectangle 566">
          <a:extLst>
            <a:ext uri="{FF2B5EF4-FFF2-40B4-BE49-F238E27FC236}">
              <a16:creationId xmlns:a16="http://schemas.microsoft.com/office/drawing/2014/main" id="{6B961165-B11E-4ED9-AE4D-BAEEB9E85F03}"/>
            </a:ext>
          </a:extLst>
        </xdr:cNvPr>
        <xdr:cNvSpPr/>
      </xdr:nvSpPr>
      <xdr:spPr>
        <a:xfrm>
          <a:off x="9983474080" y="29449031"/>
          <a:ext cx="748698" cy="18324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750358</xdr:colOff>
      <xdr:row>193</xdr:row>
      <xdr:rowOff>180974</xdr:rowOff>
    </xdr:from>
    <xdr:to>
      <xdr:col>10</xdr:col>
      <xdr:colOff>739474</xdr:colOff>
      <xdr:row>195</xdr:row>
      <xdr:rowOff>8465</xdr:rowOff>
    </xdr:to>
    <xdr:sp macro="" textlink="">
      <xdr:nvSpPr>
        <xdr:cNvPr id="568" name="Rectangle 567">
          <a:extLst>
            <a:ext uri="{FF2B5EF4-FFF2-40B4-BE49-F238E27FC236}">
              <a16:creationId xmlns:a16="http://schemas.microsoft.com/office/drawing/2014/main" id="{E5C5B400-3AB1-4BF6-907D-CDBF9DF68694}"/>
            </a:ext>
          </a:extLst>
        </xdr:cNvPr>
        <xdr:cNvSpPr/>
      </xdr:nvSpPr>
      <xdr:spPr>
        <a:xfrm>
          <a:off x="9983489351" y="29070299"/>
          <a:ext cx="751116" cy="18944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7408</xdr:colOff>
      <xdr:row>196</xdr:row>
      <xdr:rowOff>180974</xdr:rowOff>
    </xdr:from>
    <xdr:to>
      <xdr:col>11</xdr:col>
      <xdr:colOff>758524</xdr:colOff>
      <xdr:row>198</xdr:row>
      <xdr:rowOff>8465</xdr:rowOff>
    </xdr:to>
    <xdr:sp macro="" textlink="">
      <xdr:nvSpPr>
        <xdr:cNvPr id="569" name="Rectangle 568">
          <a:extLst>
            <a:ext uri="{FF2B5EF4-FFF2-40B4-BE49-F238E27FC236}">
              <a16:creationId xmlns:a16="http://schemas.microsoft.com/office/drawing/2014/main" id="{171B98CF-3F82-4449-9A06-8905149A2CC4}"/>
            </a:ext>
          </a:extLst>
        </xdr:cNvPr>
        <xdr:cNvSpPr/>
      </xdr:nvSpPr>
      <xdr:spPr>
        <a:xfrm>
          <a:off x="9982689251" y="29613224"/>
          <a:ext cx="751116" cy="189441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778933</xdr:colOff>
      <xdr:row>195</xdr:row>
      <xdr:rowOff>180974</xdr:rowOff>
    </xdr:from>
    <xdr:to>
      <xdr:col>11</xdr:col>
      <xdr:colOff>748999</xdr:colOff>
      <xdr:row>197</xdr:row>
      <xdr:rowOff>8465</xdr:rowOff>
    </xdr:to>
    <xdr:sp macro="" textlink="">
      <xdr:nvSpPr>
        <xdr:cNvPr id="570" name="Rectangle 569">
          <a:extLst>
            <a:ext uri="{FF2B5EF4-FFF2-40B4-BE49-F238E27FC236}">
              <a16:creationId xmlns:a16="http://schemas.microsoft.com/office/drawing/2014/main" id="{8DEAAB5B-A3CB-45E2-B9EA-C81B419C1A05}"/>
            </a:ext>
          </a:extLst>
        </xdr:cNvPr>
        <xdr:cNvSpPr/>
      </xdr:nvSpPr>
      <xdr:spPr>
        <a:xfrm>
          <a:off x="9982698776" y="29432249"/>
          <a:ext cx="751116" cy="189441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190</xdr:row>
      <xdr:rowOff>38100</xdr:rowOff>
    </xdr:from>
    <xdr:to>
      <xdr:col>11</xdr:col>
      <xdr:colOff>752476</xdr:colOff>
      <xdr:row>193</xdr:row>
      <xdr:rowOff>9524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EE0545DE-2655-496F-9141-E0429B18C36D}"/>
            </a:ext>
          </a:extLst>
        </xdr:cNvPr>
        <xdr:cNvSpPr/>
      </xdr:nvSpPr>
      <xdr:spPr>
        <a:xfrm>
          <a:off x="9982695299" y="28384500"/>
          <a:ext cx="771526" cy="51434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759883</xdr:colOff>
      <xdr:row>195</xdr:row>
      <xdr:rowOff>9524</xdr:rowOff>
    </xdr:from>
    <xdr:to>
      <xdr:col>10</xdr:col>
      <xdr:colOff>748999</xdr:colOff>
      <xdr:row>196</xdr:row>
      <xdr:rowOff>17990</xdr:rowOff>
    </xdr:to>
    <xdr:sp macro="" textlink="">
      <xdr:nvSpPr>
        <xdr:cNvPr id="572" name="Rectangle 571">
          <a:extLst>
            <a:ext uri="{FF2B5EF4-FFF2-40B4-BE49-F238E27FC236}">
              <a16:creationId xmlns:a16="http://schemas.microsoft.com/office/drawing/2014/main" id="{6BEFBC09-4B47-4D38-BD1F-D5689EA17B4B}"/>
            </a:ext>
          </a:extLst>
        </xdr:cNvPr>
        <xdr:cNvSpPr/>
      </xdr:nvSpPr>
      <xdr:spPr>
        <a:xfrm>
          <a:off x="9983479826" y="29260799"/>
          <a:ext cx="751116" cy="189441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7408</xdr:colOff>
      <xdr:row>190</xdr:row>
      <xdr:rowOff>9524</xdr:rowOff>
    </xdr:from>
    <xdr:to>
      <xdr:col>10</xdr:col>
      <xdr:colOff>758524</xdr:colOff>
      <xdr:row>193</xdr:row>
      <xdr:rowOff>9525</xdr:rowOff>
    </xdr:to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0CF91150-6298-4431-94A3-143B9D1C19EF}"/>
            </a:ext>
          </a:extLst>
        </xdr:cNvPr>
        <xdr:cNvSpPr/>
      </xdr:nvSpPr>
      <xdr:spPr>
        <a:xfrm>
          <a:off x="9983470301" y="28355924"/>
          <a:ext cx="751116" cy="54292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0</xdr:colOff>
      <xdr:row>224</xdr:row>
      <xdr:rowOff>0</xdr:rowOff>
    </xdr:from>
    <xdr:to>
      <xdr:col>4</xdr:col>
      <xdr:colOff>693790</xdr:colOff>
      <xdr:row>226</xdr:row>
      <xdr:rowOff>0</xdr:rowOff>
    </xdr:to>
    <xdr:sp macro="" textlink="">
      <xdr:nvSpPr>
        <xdr:cNvPr id="584" name="Rectangle 583">
          <a:extLst>
            <a:ext uri="{FF2B5EF4-FFF2-40B4-BE49-F238E27FC236}">
              <a16:creationId xmlns:a16="http://schemas.microsoft.com/office/drawing/2014/main" id="{D484749D-CDDC-43C8-BC81-4D88711E4C4A}"/>
            </a:ext>
          </a:extLst>
        </xdr:cNvPr>
        <xdr:cNvSpPr/>
      </xdr:nvSpPr>
      <xdr:spPr>
        <a:xfrm>
          <a:off x="9934204855" y="41598645"/>
          <a:ext cx="693790" cy="36871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688258</xdr:colOff>
      <xdr:row>229</xdr:row>
      <xdr:rowOff>163871</xdr:rowOff>
    </xdr:from>
    <xdr:to>
      <xdr:col>4</xdr:col>
      <xdr:colOff>685596</xdr:colOff>
      <xdr:row>231</xdr:row>
      <xdr:rowOff>0</xdr:rowOff>
    </xdr:to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0C4C7D76-506F-4AF7-9948-A46559C55835}"/>
            </a:ext>
          </a:extLst>
        </xdr:cNvPr>
        <xdr:cNvSpPr/>
      </xdr:nvSpPr>
      <xdr:spPr>
        <a:xfrm>
          <a:off x="9934213049" y="42672000"/>
          <a:ext cx="693790" cy="19664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688258</xdr:colOff>
      <xdr:row>231</xdr:row>
      <xdr:rowOff>0</xdr:rowOff>
    </xdr:from>
    <xdr:to>
      <xdr:col>5</xdr:col>
      <xdr:colOff>685597</xdr:colOff>
      <xdr:row>232</xdr:row>
      <xdr:rowOff>16387</xdr:rowOff>
    </xdr:to>
    <xdr:sp macro="" textlink="">
      <xdr:nvSpPr>
        <xdr:cNvPr id="586" name="Rectangle 585">
          <a:extLst>
            <a:ext uri="{FF2B5EF4-FFF2-40B4-BE49-F238E27FC236}">
              <a16:creationId xmlns:a16="http://schemas.microsoft.com/office/drawing/2014/main" id="{AD36C1E3-9308-4410-A505-0B71518D9D5C}"/>
            </a:ext>
          </a:extLst>
        </xdr:cNvPr>
        <xdr:cNvSpPr/>
      </xdr:nvSpPr>
      <xdr:spPr>
        <a:xfrm>
          <a:off x="9933516597" y="42868645"/>
          <a:ext cx="693790" cy="196645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24581</xdr:colOff>
      <xdr:row>224</xdr:row>
      <xdr:rowOff>8193</xdr:rowOff>
    </xdr:from>
    <xdr:to>
      <xdr:col>6</xdr:col>
      <xdr:colOff>5532</xdr:colOff>
      <xdr:row>226</xdr:row>
      <xdr:rowOff>0</xdr:rowOff>
    </xdr:to>
    <xdr:sp macro="" textlink="">
      <xdr:nvSpPr>
        <xdr:cNvPr id="587" name="Rectangle 586">
          <a:extLst>
            <a:ext uri="{FF2B5EF4-FFF2-40B4-BE49-F238E27FC236}">
              <a16:creationId xmlns:a16="http://schemas.microsoft.com/office/drawing/2014/main" id="{E1E5F052-3981-4577-8747-70581244A7B8}"/>
            </a:ext>
          </a:extLst>
        </xdr:cNvPr>
        <xdr:cNvSpPr/>
      </xdr:nvSpPr>
      <xdr:spPr>
        <a:xfrm>
          <a:off x="9933483823" y="41606838"/>
          <a:ext cx="693790" cy="360517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704645</xdr:colOff>
      <xdr:row>224</xdr:row>
      <xdr:rowOff>0</xdr:rowOff>
    </xdr:from>
    <xdr:to>
      <xdr:col>6</xdr:col>
      <xdr:colOff>685596</xdr:colOff>
      <xdr:row>227</xdr:row>
      <xdr:rowOff>163872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3EBBA286-8624-48B0-B406-EAFBB4F104E8}"/>
            </a:ext>
          </a:extLst>
        </xdr:cNvPr>
        <xdr:cNvSpPr/>
      </xdr:nvSpPr>
      <xdr:spPr>
        <a:xfrm>
          <a:off x="9932803759" y="41598645"/>
          <a:ext cx="693790" cy="71284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680064</xdr:colOff>
      <xdr:row>224</xdr:row>
      <xdr:rowOff>0</xdr:rowOff>
    </xdr:from>
    <xdr:to>
      <xdr:col>7</xdr:col>
      <xdr:colOff>677403</xdr:colOff>
      <xdr:row>227</xdr:row>
      <xdr:rowOff>8193</xdr:rowOff>
    </xdr:to>
    <xdr:sp macro="" textlink="">
      <xdr:nvSpPr>
        <xdr:cNvPr id="589" name="Rectangle 588">
          <a:extLst>
            <a:ext uri="{FF2B5EF4-FFF2-40B4-BE49-F238E27FC236}">
              <a16:creationId xmlns:a16="http://schemas.microsoft.com/office/drawing/2014/main" id="{8D6F37A5-A532-462B-8B0D-1A8CC5CB1B9D}"/>
            </a:ext>
          </a:extLst>
        </xdr:cNvPr>
        <xdr:cNvSpPr/>
      </xdr:nvSpPr>
      <xdr:spPr>
        <a:xfrm>
          <a:off x="9932115501" y="41598645"/>
          <a:ext cx="693790" cy="557161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0</xdr:colOff>
      <xdr:row>223</xdr:row>
      <xdr:rowOff>180257</xdr:rowOff>
    </xdr:from>
    <xdr:to>
      <xdr:col>8</xdr:col>
      <xdr:colOff>693790</xdr:colOff>
      <xdr:row>229</xdr:row>
      <xdr:rowOff>8194</xdr:rowOff>
    </xdr:to>
    <xdr:sp macro="" textlink="">
      <xdr:nvSpPr>
        <xdr:cNvPr id="590" name="Rectangle 589">
          <a:extLst>
            <a:ext uri="{FF2B5EF4-FFF2-40B4-BE49-F238E27FC236}">
              <a16:creationId xmlns:a16="http://schemas.microsoft.com/office/drawing/2014/main" id="{5D9A3BA9-8C4D-43E3-97B8-4E20BBEC3F93}"/>
            </a:ext>
          </a:extLst>
        </xdr:cNvPr>
        <xdr:cNvSpPr/>
      </xdr:nvSpPr>
      <xdr:spPr>
        <a:xfrm>
          <a:off x="9931402662" y="41598644"/>
          <a:ext cx="693790" cy="917679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57354</xdr:colOff>
      <xdr:row>223</xdr:row>
      <xdr:rowOff>180257</xdr:rowOff>
    </xdr:from>
    <xdr:to>
      <xdr:col>9</xdr:col>
      <xdr:colOff>751144</xdr:colOff>
      <xdr:row>228</xdr:row>
      <xdr:rowOff>163870</xdr:rowOff>
    </xdr:to>
    <xdr:sp macro="" textlink="">
      <xdr:nvSpPr>
        <xdr:cNvPr id="591" name="Rectangle 590">
          <a:extLst>
            <a:ext uri="{FF2B5EF4-FFF2-40B4-BE49-F238E27FC236}">
              <a16:creationId xmlns:a16="http://schemas.microsoft.com/office/drawing/2014/main" id="{FC0AA530-BA41-45EC-AE07-66E303C861E4}"/>
            </a:ext>
          </a:extLst>
        </xdr:cNvPr>
        <xdr:cNvSpPr/>
      </xdr:nvSpPr>
      <xdr:spPr>
        <a:xfrm>
          <a:off x="9930648856" y="41598644"/>
          <a:ext cx="693790" cy="893097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8194</xdr:colOff>
      <xdr:row>224</xdr:row>
      <xdr:rowOff>8193</xdr:rowOff>
    </xdr:from>
    <xdr:to>
      <xdr:col>11</xdr:col>
      <xdr:colOff>1</xdr:colOff>
      <xdr:row>228</xdr:row>
      <xdr:rowOff>172064</xdr:rowOff>
    </xdr:to>
    <xdr:sp macro="" textlink="">
      <xdr:nvSpPr>
        <xdr:cNvPr id="592" name="Rectangle 591">
          <a:extLst>
            <a:ext uri="{FF2B5EF4-FFF2-40B4-BE49-F238E27FC236}">
              <a16:creationId xmlns:a16="http://schemas.microsoft.com/office/drawing/2014/main" id="{865F1A68-2CF6-4B66-8B63-EC513721C11C}"/>
            </a:ext>
          </a:extLst>
        </xdr:cNvPr>
        <xdr:cNvSpPr/>
      </xdr:nvSpPr>
      <xdr:spPr>
        <a:xfrm>
          <a:off x="9929851419" y="41606838"/>
          <a:ext cx="778387" cy="89309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223</xdr:row>
      <xdr:rowOff>180257</xdr:rowOff>
    </xdr:from>
    <xdr:to>
      <xdr:col>11</xdr:col>
      <xdr:colOff>753807</xdr:colOff>
      <xdr:row>228</xdr:row>
      <xdr:rowOff>163870</xdr:rowOff>
    </xdr:to>
    <xdr:sp macro="" textlink="">
      <xdr:nvSpPr>
        <xdr:cNvPr id="593" name="Rectangle 592">
          <a:extLst>
            <a:ext uri="{FF2B5EF4-FFF2-40B4-BE49-F238E27FC236}">
              <a16:creationId xmlns:a16="http://schemas.microsoft.com/office/drawing/2014/main" id="{C885E93B-D44A-4105-9FF7-43B11C23474B}"/>
            </a:ext>
          </a:extLst>
        </xdr:cNvPr>
        <xdr:cNvSpPr/>
      </xdr:nvSpPr>
      <xdr:spPr>
        <a:xfrm>
          <a:off x="9929097613" y="41598644"/>
          <a:ext cx="778387" cy="893097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737420</xdr:colOff>
      <xdr:row>223</xdr:row>
      <xdr:rowOff>180257</xdr:rowOff>
    </xdr:from>
    <xdr:to>
      <xdr:col>12</xdr:col>
      <xdr:colOff>753807</xdr:colOff>
      <xdr:row>229</xdr:row>
      <xdr:rowOff>38100</xdr:rowOff>
    </xdr:to>
    <xdr:sp macro="" textlink="">
      <xdr:nvSpPr>
        <xdr:cNvPr id="594" name="Rectangle 593">
          <a:extLst>
            <a:ext uri="{FF2B5EF4-FFF2-40B4-BE49-F238E27FC236}">
              <a16:creationId xmlns:a16="http://schemas.microsoft.com/office/drawing/2014/main" id="{DB243219-C61B-4F60-98F8-B9F00D7AF205}"/>
            </a:ext>
          </a:extLst>
        </xdr:cNvPr>
        <xdr:cNvSpPr/>
      </xdr:nvSpPr>
      <xdr:spPr>
        <a:xfrm>
          <a:off x="9981931968" y="41747357"/>
          <a:ext cx="778387" cy="953218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712840</xdr:colOff>
      <xdr:row>223</xdr:row>
      <xdr:rowOff>180257</xdr:rowOff>
    </xdr:from>
    <xdr:to>
      <xdr:col>13</xdr:col>
      <xdr:colOff>729227</xdr:colOff>
      <xdr:row>228</xdr:row>
      <xdr:rowOff>163870</xdr:rowOff>
    </xdr:to>
    <xdr:sp macro="" textlink="">
      <xdr:nvSpPr>
        <xdr:cNvPr id="595" name="Rectangle 594">
          <a:extLst>
            <a:ext uri="{FF2B5EF4-FFF2-40B4-BE49-F238E27FC236}">
              <a16:creationId xmlns:a16="http://schemas.microsoft.com/office/drawing/2014/main" id="{E4666278-041C-4358-A684-534D12AB336A}"/>
            </a:ext>
          </a:extLst>
        </xdr:cNvPr>
        <xdr:cNvSpPr/>
      </xdr:nvSpPr>
      <xdr:spPr>
        <a:xfrm>
          <a:off x="9927598193" y="41598644"/>
          <a:ext cx="778387" cy="893097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728234</xdr:colOff>
      <xdr:row>224</xdr:row>
      <xdr:rowOff>3227</xdr:rowOff>
    </xdr:from>
    <xdr:to>
      <xdr:col>14</xdr:col>
      <xdr:colOff>744621</xdr:colOff>
      <xdr:row>228</xdr:row>
      <xdr:rowOff>171567</xdr:rowOff>
    </xdr:to>
    <xdr:sp macro="" textlink="">
      <xdr:nvSpPr>
        <xdr:cNvPr id="596" name="Rectangle 595">
          <a:extLst>
            <a:ext uri="{FF2B5EF4-FFF2-40B4-BE49-F238E27FC236}">
              <a16:creationId xmlns:a16="http://schemas.microsoft.com/office/drawing/2014/main" id="{B8220972-2B7F-46DF-848B-4FB2CD23BB45}"/>
            </a:ext>
          </a:extLst>
        </xdr:cNvPr>
        <xdr:cNvSpPr/>
      </xdr:nvSpPr>
      <xdr:spPr>
        <a:xfrm>
          <a:off x="9955247197" y="42590560"/>
          <a:ext cx="778387" cy="9149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759022</xdr:colOff>
      <xdr:row>224</xdr:row>
      <xdr:rowOff>10924</xdr:rowOff>
    </xdr:from>
    <xdr:to>
      <xdr:col>15</xdr:col>
      <xdr:colOff>775409</xdr:colOff>
      <xdr:row>228</xdr:row>
      <xdr:rowOff>179264</xdr:rowOff>
    </xdr:to>
    <xdr:sp macro="" textlink="">
      <xdr:nvSpPr>
        <xdr:cNvPr id="597" name="Rectangle 596">
          <a:extLst>
            <a:ext uri="{FF2B5EF4-FFF2-40B4-BE49-F238E27FC236}">
              <a16:creationId xmlns:a16="http://schemas.microsoft.com/office/drawing/2014/main" id="{FA43C343-8EBB-4186-98A3-5B60754BBB87}"/>
            </a:ext>
          </a:extLst>
        </xdr:cNvPr>
        <xdr:cNvSpPr/>
      </xdr:nvSpPr>
      <xdr:spPr>
        <a:xfrm>
          <a:off x="9954454409" y="42598257"/>
          <a:ext cx="778387" cy="91494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774416</xdr:colOff>
      <xdr:row>224</xdr:row>
      <xdr:rowOff>3227</xdr:rowOff>
    </xdr:from>
    <xdr:to>
      <xdr:col>17</xdr:col>
      <xdr:colOff>5712</xdr:colOff>
      <xdr:row>228</xdr:row>
      <xdr:rowOff>171567</xdr:rowOff>
    </xdr:to>
    <xdr:sp macro="" textlink="">
      <xdr:nvSpPr>
        <xdr:cNvPr id="598" name="Rectangle 597">
          <a:extLst>
            <a:ext uri="{FF2B5EF4-FFF2-40B4-BE49-F238E27FC236}">
              <a16:creationId xmlns:a16="http://schemas.microsoft.com/office/drawing/2014/main" id="{BF0BD851-EF9C-4441-818B-08672D824D65}"/>
            </a:ext>
          </a:extLst>
        </xdr:cNvPr>
        <xdr:cNvSpPr/>
      </xdr:nvSpPr>
      <xdr:spPr>
        <a:xfrm>
          <a:off x="9953677015" y="42590560"/>
          <a:ext cx="778387" cy="914946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728234</xdr:colOff>
      <xdr:row>224</xdr:row>
      <xdr:rowOff>3227</xdr:rowOff>
    </xdr:from>
    <xdr:to>
      <xdr:col>17</xdr:col>
      <xdr:colOff>744621</xdr:colOff>
      <xdr:row>228</xdr:row>
      <xdr:rowOff>171567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53F3D0C-6839-4CD8-8491-40BE92113D1D}"/>
            </a:ext>
          </a:extLst>
        </xdr:cNvPr>
        <xdr:cNvSpPr/>
      </xdr:nvSpPr>
      <xdr:spPr>
        <a:xfrm>
          <a:off x="9952938106" y="42590560"/>
          <a:ext cx="778387" cy="914946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735931</xdr:colOff>
      <xdr:row>224</xdr:row>
      <xdr:rowOff>18621</xdr:rowOff>
    </xdr:from>
    <xdr:to>
      <xdr:col>18</xdr:col>
      <xdr:colOff>752318</xdr:colOff>
      <xdr:row>229</xdr:row>
      <xdr:rowOff>2233</xdr:rowOff>
    </xdr:to>
    <xdr:sp macro="" textlink="">
      <xdr:nvSpPr>
        <xdr:cNvPr id="600" name="Rectangle 599">
          <a:extLst>
            <a:ext uri="{FF2B5EF4-FFF2-40B4-BE49-F238E27FC236}">
              <a16:creationId xmlns:a16="http://schemas.microsoft.com/office/drawing/2014/main" id="{9BD125B4-9BA0-4C64-9D86-24EC81864D48}"/>
            </a:ext>
          </a:extLst>
        </xdr:cNvPr>
        <xdr:cNvSpPr/>
      </xdr:nvSpPr>
      <xdr:spPr>
        <a:xfrm>
          <a:off x="9952168409" y="42605954"/>
          <a:ext cx="778387" cy="914946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728234</xdr:colOff>
      <xdr:row>224</xdr:row>
      <xdr:rowOff>10924</xdr:rowOff>
    </xdr:from>
    <xdr:to>
      <xdr:col>19</xdr:col>
      <xdr:colOff>744621</xdr:colOff>
      <xdr:row>228</xdr:row>
      <xdr:rowOff>179264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753D84BB-A696-4DC7-B12E-311BF2D0F01A}"/>
            </a:ext>
          </a:extLst>
        </xdr:cNvPr>
        <xdr:cNvSpPr/>
      </xdr:nvSpPr>
      <xdr:spPr>
        <a:xfrm>
          <a:off x="9951414106" y="42598257"/>
          <a:ext cx="778387" cy="91494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759022</xdr:colOff>
      <xdr:row>224</xdr:row>
      <xdr:rowOff>10924</xdr:rowOff>
    </xdr:from>
    <xdr:to>
      <xdr:col>20</xdr:col>
      <xdr:colOff>775409</xdr:colOff>
      <xdr:row>228</xdr:row>
      <xdr:rowOff>179264</xdr:rowOff>
    </xdr:to>
    <xdr:sp macro="" textlink="">
      <xdr:nvSpPr>
        <xdr:cNvPr id="602" name="Rectangle 601">
          <a:extLst>
            <a:ext uri="{FF2B5EF4-FFF2-40B4-BE49-F238E27FC236}">
              <a16:creationId xmlns:a16="http://schemas.microsoft.com/office/drawing/2014/main" id="{87DCD476-6EC5-4F81-AB58-558D5EFCB16F}"/>
            </a:ext>
          </a:extLst>
        </xdr:cNvPr>
        <xdr:cNvSpPr/>
      </xdr:nvSpPr>
      <xdr:spPr>
        <a:xfrm>
          <a:off x="9950621318" y="42598257"/>
          <a:ext cx="778387" cy="91494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766719</xdr:colOff>
      <xdr:row>223</xdr:row>
      <xdr:rowOff>177030</xdr:rowOff>
    </xdr:from>
    <xdr:to>
      <xdr:col>21</xdr:col>
      <xdr:colOff>760015</xdr:colOff>
      <xdr:row>226</xdr:row>
      <xdr:rowOff>179263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445E4BE6-14C3-4889-975C-B0A6C813DBEE}"/>
            </a:ext>
          </a:extLst>
        </xdr:cNvPr>
        <xdr:cNvSpPr/>
      </xdr:nvSpPr>
      <xdr:spPr>
        <a:xfrm>
          <a:off x="9949851621" y="42579636"/>
          <a:ext cx="778387" cy="56411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728234</xdr:colOff>
      <xdr:row>223</xdr:row>
      <xdr:rowOff>169333</xdr:rowOff>
    </xdr:from>
    <xdr:to>
      <xdr:col>22</xdr:col>
      <xdr:colOff>744621</xdr:colOff>
      <xdr:row>226</xdr:row>
      <xdr:rowOff>171566</xdr:rowOff>
    </xdr:to>
    <xdr:sp macro="" textlink="">
      <xdr:nvSpPr>
        <xdr:cNvPr id="604" name="Rectangle 603">
          <a:extLst>
            <a:ext uri="{FF2B5EF4-FFF2-40B4-BE49-F238E27FC236}">
              <a16:creationId xmlns:a16="http://schemas.microsoft.com/office/drawing/2014/main" id="{23AB071F-4AD4-4223-8E57-217B4AB80FB1}"/>
            </a:ext>
          </a:extLst>
        </xdr:cNvPr>
        <xdr:cNvSpPr/>
      </xdr:nvSpPr>
      <xdr:spPr>
        <a:xfrm>
          <a:off x="9949105015" y="42571939"/>
          <a:ext cx="778387" cy="56411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675190</xdr:colOff>
      <xdr:row>230</xdr:row>
      <xdr:rowOff>6638</xdr:rowOff>
    </xdr:from>
    <xdr:to>
      <xdr:col>8</xdr:col>
      <xdr:colOff>674499</xdr:colOff>
      <xdr:row>230</xdr:row>
      <xdr:rowOff>297944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F596A18-2F04-4B47-8819-9B435B92CA71}"/>
            </a:ext>
          </a:extLst>
        </xdr:cNvPr>
        <xdr:cNvSpPr/>
      </xdr:nvSpPr>
      <xdr:spPr>
        <a:xfrm>
          <a:off x="9953456894" y="43392410"/>
          <a:ext cx="693790" cy="291306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38063</xdr:colOff>
      <xdr:row>230</xdr:row>
      <xdr:rowOff>6637</xdr:rowOff>
    </xdr:from>
    <xdr:to>
      <xdr:col>9</xdr:col>
      <xdr:colOff>731853</xdr:colOff>
      <xdr:row>230</xdr:row>
      <xdr:rowOff>289367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8B844FAF-90BD-4CBC-A4B4-310A77223CCF}"/>
            </a:ext>
          </a:extLst>
        </xdr:cNvPr>
        <xdr:cNvSpPr/>
      </xdr:nvSpPr>
      <xdr:spPr>
        <a:xfrm>
          <a:off x="9952705059" y="43392409"/>
          <a:ext cx="693790" cy="282730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750903</xdr:colOff>
      <xdr:row>230</xdr:row>
      <xdr:rowOff>17839</xdr:rowOff>
    </xdr:from>
    <xdr:to>
      <xdr:col>10</xdr:col>
      <xdr:colOff>762002</xdr:colOff>
      <xdr:row>231</xdr:row>
      <xdr:rowOff>621</xdr:rowOff>
    </xdr:to>
    <xdr:sp macro="" textlink="">
      <xdr:nvSpPr>
        <xdr:cNvPr id="608" name="Rectangle 607">
          <a:extLst>
            <a:ext uri="{FF2B5EF4-FFF2-40B4-BE49-F238E27FC236}">
              <a16:creationId xmlns:a16="http://schemas.microsoft.com/office/drawing/2014/main" id="{E4CC064F-F1B5-4051-9F39-8EE7C86A125E}"/>
            </a:ext>
          </a:extLst>
        </xdr:cNvPr>
        <xdr:cNvSpPr/>
      </xdr:nvSpPr>
      <xdr:spPr>
        <a:xfrm>
          <a:off x="9951912910" y="43403611"/>
          <a:ext cx="773099" cy="28179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742709</xdr:colOff>
      <xdr:row>230</xdr:row>
      <xdr:rowOff>6637</xdr:rowOff>
    </xdr:from>
    <xdr:to>
      <xdr:col>11</xdr:col>
      <xdr:colOff>734516</xdr:colOff>
      <xdr:row>230</xdr:row>
      <xdr:rowOff>289367</xdr:rowOff>
    </xdr:to>
    <xdr:sp macro="" textlink="">
      <xdr:nvSpPr>
        <xdr:cNvPr id="609" name="Rectangle 608">
          <a:extLst>
            <a:ext uri="{FF2B5EF4-FFF2-40B4-BE49-F238E27FC236}">
              <a16:creationId xmlns:a16="http://schemas.microsoft.com/office/drawing/2014/main" id="{2DD5782D-B472-4EAF-8584-9A7B5C04943C}"/>
            </a:ext>
          </a:extLst>
        </xdr:cNvPr>
        <xdr:cNvSpPr/>
      </xdr:nvSpPr>
      <xdr:spPr>
        <a:xfrm>
          <a:off x="9951159104" y="43392409"/>
          <a:ext cx="773099" cy="282730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718129</xdr:colOff>
      <xdr:row>230</xdr:row>
      <xdr:rowOff>6637</xdr:rowOff>
    </xdr:from>
    <xdr:to>
      <xdr:col>12</xdr:col>
      <xdr:colOff>734516</xdr:colOff>
      <xdr:row>230</xdr:row>
      <xdr:rowOff>289367</xdr:rowOff>
    </xdr:to>
    <xdr:sp macro="" textlink="">
      <xdr:nvSpPr>
        <xdr:cNvPr id="610" name="Rectangle 609">
          <a:extLst>
            <a:ext uri="{FF2B5EF4-FFF2-40B4-BE49-F238E27FC236}">
              <a16:creationId xmlns:a16="http://schemas.microsoft.com/office/drawing/2014/main" id="{E384D081-053A-497E-B313-BCCD61CE7EE6}"/>
            </a:ext>
          </a:extLst>
        </xdr:cNvPr>
        <xdr:cNvSpPr/>
      </xdr:nvSpPr>
      <xdr:spPr>
        <a:xfrm>
          <a:off x="9950397104" y="43392409"/>
          <a:ext cx="778387" cy="282730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693549</xdr:colOff>
      <xdr:row>230</xdr:row>
      <xdr:rowOff>6637</xdr:rowOff>
    </xdr:from>
    <xdr:to>
      <xdr:col>13</xdr:col>
      <xdr:colOff>709936</xdr:colOff>
      <xdr:row>230</xdr:row>
      <xdr:rowOff>289367</xdr:rowOff>
    </xdr:to>
    <xdr:sp macro="" textlink="">
      <xdr:nvSpPr>
        <xdr:cNvPr id="611" name="Rectangle 610">
          <a:extLst>
            <a:ext uri="{FF2B5EF4-FFF2-40B4-BE49-F238E27FC236}">
              <a16:creationId xmlns:a16="http://schemas.microsoft.com/office/drawing/2014/main" id="{BFB205AB-9C88-4BF3-8453-290CE823E2A4}"/>
            </a:ext>
          </a:extLst>
        </xdr:cNvPr>
        <xdr:cNvSpPr/>
      </xdr:nvSpPr>
      <xdr:spPr>
        <a:xfrm>
          <a:off x="9949659684" y="43392409"/>
          <a:ext cx="778387" cy="282730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708943</xdr:colOff>
      <xdr:row>230</xdr:row>
      <xdr:rowOff>12874</xdr:rowOff>
    </xdr:from>
    <xdr:to>
      <xdr:col>14</xdr:col>
      <xdr:colOff>725330</xdr:colOff>
      <xdr:row>230</xdr:row>
      <xdr:rowOff>296058</xdr:rowOff>
    </xdr:to>
    <xdr:sp macro="" textlink="">
      <xdr:nvSpPr>
        <xdr:cNvPr id="612" name="Rectangle 611">
          <a:extLst>
            <a:ext uri="{FF2B5EF4-FFF2-40B4-BE49-F238E27FC236}">
              <a16:creationId xmlns:a16="http://schemas.microsoft.com/office/drawing/2014/main" id="{6E68BDBE-380B-425A-BAB7-457AF5E309D8}"/>
            </a:ext>
          </a:extLst>
        </xdr:cNvPr>
        <xdr:cNvSpPr/>
      </xdr:nvSpPr>
      <xdr:spPr>
        <a:xfrm>
          <a:off x="9948882290" y="43398646"/>
          <a:ext cx="778387" cy="283184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739731</xdr:colOff>
      <xdr:row>230</xdr:row>
      <xdr:rowOff>20571</xdr:rowOff>
    </xdr:from>
    <xdr:to>
      <xdr:col>15</xdr:col>
      <xdr:colOff>756118</xdr:colOff>
      <xdr:row>231</xdr:row>
      <xdr:rowOff>4742</xdr:rowOff>
    </xdr:to>
    <xdr:sp macro="" textlink="">
      <xdr:nvSpPr>
        <xdr:cNvPr id="613" name="Rectangle 612">
          <a:extLst>
            <a:ext uri="{FF2B5EF4-FFF2-40B4-BE49-F238E27FC236}">
              <a16:creationId xmlns:a16="http://schemas.microsoft.com/office/drawing/2014/main" id="{F78A6C01-1465-4368-A201-6F3C8B1DF008}"/>
            </a:ext>
          </a:extLst>
        </xdr:cNvPr>
        <xdr:cNvSpPr/>
      </xdr:nvSpPr>
      <xdr:spPr>
        <a:xfrm>
          <a:off x="9948089502" y="43406343"/>
          <a:ext cx="778387" cy="28318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755125</xdr:colOff>
      <xdr:row>230</xdr:row>
      <xdr:rowOff>12874</xdr:rowOff>
    </xdr:from>
    <xdr:to>
      <xdr:col>16</xdr:col>
      <xdr:colOff>748421</xdr:colOff>
      <xdr:row>230</xdr:row>
      <xdr:rowOff>296058</xdr:rowOff>
    </xdr:to>
    <xdr:sp macro="" textlink="">
      <xdr:nvSpPr>
        <xdr:cNvPr id="614" name="Rectangle 613">
          <a:extLst>
            <a:ext uri="{FF2B5EF4-FFF2-40B4-BE49-F238E27FC236}">
              <a16:creationId xmlns:a16="http://schemas.microsoft.com/office/drawing/2014/main" id="{7B6460E2-B86C-4E0D-8298-B4968AFF44FC}"/>
            </a:ext>
          </a:extLst>
        </xdr:cNvPr>
        <xdr:cNvSpPr/>
      </xdr:nvSpPr>
      <xdr:spPr>
        <a:xfrm>
          <a:off x="9947315908" y="43398646"/>
          <a:ext cx="774587" cy="28318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708943</xdr:colOff>
      <xdr:row>230</xdr:row>
      <xdr:rowOff>12874</xdr:rowOff>
    </xdr:from>
    <xdr:to>
      <xdr:col>17</xdr:col>
      <xdr:colOff>725330</xdr:colOff>
      <xdr:row>230</xdr:row>
      <xdr:rowOff>296058</xdr:rowOff>
    </xdr:to>
    <xdr:sp macro="" textlink="">
      <xdr:nvSpPr>
        <xdr:cNvPr id="615" name="Rectangle 614">
          <a:extLst>
            <a:ext uri="{FF2B5EF4-FFF2-40B4-BE49-F238E27FC236}">
              <a16:creationId xmlns:a16="http://schemas.microsoft.com/office/drawing/2014/main" id="{A5A26B1D-4A53-4948-A5DC-3641C4B4A5F3}"/>
            </a:ext>
          </a:extLst>
        </xdr:cNvPr>
        <xdr:cNvSpPr/>
      </xdr:nvSpPr>
      <xdr:spPr>
        <a:xfrm>
          <a:off x="9946576999" y="43398646"/>
          <a:ext cx="778387" cy="283184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716640</xdr:colOff>
      <xdr:row>230</xdr:row>
      <xdr:rowOff>28267</xdr:rowOff>
    </xdr:from>
    <xdr:to>
      <xdr:col>18</xdr:col>
      <xdr:colOff>733027</xdr:colOff>
      <xdr:row>231</xdr:row>
      <xdr:rowOff>11983</xdr:rowOff>
    </xdr:to>
    <xdr:sp macro="" textlink="">
      <xdr:nvSpPr>
        <xdr:cNvPr id="616" name="Rectangle 615">
          <a:extLst>
            <a:ext uri="{FF2B5EF4-FFF2-40B4-BE49-F238E27FC236}">
              <a16:creationId xmlns:a16="http://schemas.microsoft.com/office/drawing/2014/main" id="{EAE7C587-373B-4784-9275-A68FAC3F502C}"/>
            </a:ext>
          </a:extLst>
        </xdr:cNvPr>
        <xdr:cNvSpPr/>
      </xdr:nvSpPr>
      <xdr:spPr>
        <a:xfrm>
          <a:off x="9945807302" y="43414039"/>
          <a:ext cx="778387" cy="282729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708943</xdr:colOff>
      <xdr:row>230</xdr:row>
      <xdr:rowOff>20571</xdr:rowOff>
    </xdr:from>
    <xdr:to>
      <xdr:col>19</xdr:col>
      <xdr:colOff>725330</xdr:colOff>
      <xdr:row>231</xdr:row>
      <xdr:rowOff>4742</xdr:rowOff>
    </xdr:to>
    <xdr:sp macro="" textlink="">
      <xdr:nvSpPr>
        <xdr:cNvPr id="617" name="Rectangle 616">
          <a:extLst>
            <a:ext uri="{FF2B5EF4-FFF2-40B4-BE49-F238E27FC236}">
              <a16:creationId xmlns:a16="http://schemas.microsoft.com/office/drawing/2014/main" id="{EBA054D0-1D6B-4941-840F-8A6842753033}"/>
            </a:ext>
          </a:extLst>
        </xdr:cNvPr>
        <xdr:cNvSpPr/>
      </xdr:nvSpPr>
      <xdr:spPr>
        <a:xfrm>
          <a:off x="9945052999" y="43406343"/>
          <a:ext cx="778387" cy="283184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739731</xdr:colOff>
      <xdr:row>230</xdr:row>
      <xdr:rowOff>20571</xdr:rowOff>
    </xdr:from>
    <xdr:to>
      <xdr:col>20</xdr:col>
      <xdr:colOff>756118</xdr:colOff>
      <xdr:row>231</xdr:row>
      <xdr:rowOff>4742</xdr:rowOff>
    </xdr:to>
    <xdr:sp macro="" textlink="">
      <xdr:nvSpPr>
        <xdr:cNvPr id="618" name="Rectangle 617">
          <a:extLst>
            <a:ext uri="{FF2B5EF4-FFF2-40B4-BE49-F238E27FC236}">
              <a16:creationId xmlns:a16="http://schemas.microsoft.com/office/drawing/2014/main" id="{F3D9DAC4-EC9D-4EC9-AAA7-D364009C8349}"/>
            </a:ext>
          </a:extLst>
        </xdr:cNvPr>
        <xdr:cNvSpPr/>
      </xdr:nvSpPr>
      <xdr:spPr>
        <a:xfrm>
          <a:off x="9944260211" y="43406343"/>
          <a:ext cx="778387" cy="283184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684837</xdr:colOff>
      <xdr:row>230</xdr:row>
      <xdr:rowOff>238130</xdr:rowOff>
    </xdr:from>
    <xdr:to>
      <xdr:col>9</xdr:col>
      <xdr:colOff>742019</xdr:colOff>
      <xdr:row>232</xdr:row>
      <xdr:rowOff>9644</xdr:rowOff>
    </xdr:to>
    <xdr:sp macro="" textlink="">
      <xdr:nvSpPr>
        <xdr:cNvPr id="619" name="Rectangle 618">
          <a:extLst>
            <a:ext uri="{FF2B5EF4-FFF2-40B4-BE49-F238E27FC236}">
              <a16:creationId xmlns:a16="http://schemas.microsoft.com/office/drawing/2014/main" id="{F6919397-A904-40BF-82A0-F75BC16B39EF}"/>
            </a:ext>
          </a:extLst>
        </xdr:cNvPr>
        <xdr:cNvSpPr/>
      </xdr:nvSpPr>
      <xdr:spPr>
        <a:xfrm>
          <a:off x="9952694893" y="43623902"/>
          <a:ext cx="751663" cy="253793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38063</xdr:colOff>
      <xdr:row>230</xdr:row>
      <xdr:rowOff>238130</xdr:rowOff>
    </xdr:from>
    <xdr:to>
      <xdr:col>10</xdr:col>
      <xdr:colOff>731853</xdr:colOff>
      <xdr:row>231</xdr:row>
      <xdr:rowOff>157353</xdr:rowOff>
    </xdr:to>
    <xdr:sp macro="" textlink="">
      <xdr:nvSpPr>
        <xdr:cNvPr id="620" name="Rectangle 619">
          <a:extLst>
            <a:ext uri="{FF2B5EF4-FFF2-40B4-BE49-F238E27FC236}">
              <a16:creationId xmlns:a16="http://schemas.microsoft.com/office/drawing/2014/main" id="{66A1F928-6799-4427-9DE0-6B55C98DA90C}"/>
            </a:ext>
          </a:extLst>
        </xdr:cNvPr>
        <xdr:cNvSpPr/>
      </xdr:nvSpPr>
      <xdr:spPr>
        <a:xfrm>
          <a:off x="9951943059" y="43623902"/>
          <a:ext cx="693790" cy="218236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750903</xdr:colOff>
      <xdr:row>230</xdr:row>
      <xdr:rowOff>249332</xdr:rowOff>
    </xdr:from>
    <xdr:to>
      <xdr:col>11</xdr:col>
      <xdr:colOff>742710</xdr:colOff>
      <xdr:row>231</xdr:row>
      <xdr:rowOff>167834</xdr:rowOff>
    </xdr:to>
    <xdr:sp macro="" textlink="">
      <xdr:nvSpPr>
        <xdr:cNvPr id="621" name="Rectangle 620">
          <a:extLst>
            <a:ext uri="{FF2B5EF4-FFF2-40B4-BE49-F238E27FC236}">
              <a16:creationId xmlns:a16="http://schemas.microsoft.com/office/drawing/2014/main" id="{EF6BBDCB-6701-455A-959C-87BB78EA135D}"/>
            </a:ext>
          </a:extLst>
        </xdr:cNvPr>
        <xdr:cNvSpPr/>
      </xdr:nvSpPr>
      <xdr:spPr>
        <a:xfrm>
          <a:off x="9951150910" y="43635104"/>
          <a:ext cx="773099" cy="21751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723417</xdr:colOff>
      <xdr:row>230</xdr:row>
      <xdr:rowOff>238130</xdr:rowOff>
    </xdr:from>
    <xdr:to>
      <xdr:col>12</xdr:col>
      <xdr:colOff>734516</xdr:colOff>
      <xdr:row>231</xdr:row>
      <xdr:rowOff>157353</xdr:rowOff>
    </xdr:to>
    <xdr:sp macro="" textlink="">
      <xdr:nvSpPr>
        <xdr:cNvPr id="622" name="Rectangle 621">
          <a:extLst>
            <a:ext uri="{FF2B5EF4-FFF2-40B4-BE49-F238E27FC236}">
              <a16:creationId xmlns:a16="http://schemas.microsoft.com/office/drawing/2014/main" id="{D758C00F-D628-4137-8142-11A8A9CBD575}"/>
            </a:ext>
          </a:extLst>
        </xdr:cNvPr>
        <xdr:cNvSpPr/>
      </xdr:nvSpPr>
      <xdr:spPr>
        <a:xfrm>
          <a:off x="9950397104" y="43623902"/>
          <a:ext cx="773099" cy="21823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718129</xdr:colOff>
      <xdr:row>230</xdr:row>
      <xdr:rowOff>238130</xdr:rowOff>
    </xdr:from>
    <xdr:to>
      <xdr:col>13</xdr:col>
      <xdr:colOff>734516</xdr:colOff>
      <xdr:row>231</xdr:row>
      <xdr:rowOff>157353</xdr:rowOff>
    </xdr:to>
    <xdr:sp macro="" textlink="">
      <xdr:nvSpPr>
        <xdr:cNvPr id="623" name="Rectangle 622">
          <a:extLst>
            <a:ext uri="{FF2B5EF4-FFF2-40B4-BE49-F238E27FC236}">
              <a16:creationId xmlns:a16="http://schemas.microsoft.com/office/drawing/2014/main" id="{41F68FDD-649E-4BA3-8F1A-3AFAC79ADD35}"/>
            </a:ext>
          </a:extLst>
        </xdr:cNvPr>
        <xdr:cNvSpPr/>
      </xdr:nvSpPr>
      <xdr:spPr>
        <a:xfrm>
          <a:off x="9949635104" y="43623902"/>
          <a:ext cx="778387" cy="218236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693549</xdr:colOff>
      <xdr:row>230</xdr:row>
      <xdr:rowOff>238130</xdr:rowOff>
    </xdr:from>
    <xdr:to>
      <xdr:col>14</xdr:col>
      <xdr:colOff>709936</xdr:colOff>
      <xdr:row>231</xdr:row>
      <xdr:rowOff>157353</xdr:rowOff>
    </xdr:to>
    <xdr:sp macro="" textlink="">
      <xdr:nvSpPr>
        <xdr:cNvPr id="624" name="Rectangle 623">
          <a:extLst>
            <a:ext uri="{FF2B5EF4-FFF2-40B4-BE49-F238E27FC236}">
              <a16:creationId xmlns:a16="http://schemas.microsoft.com/office/drawing/2014/main" id="{4C78C7CF-4BC6-431F-8476-39EBBBCD62F4}"/>
            </a:ext>
          </a:extLst>
        </xdr:cNvPr>
        <xdr:cNvSpPr/>
      </xdr:nvSpPr>
      <xdr:spPr>
        <a:xfrm>
          <a:off x="9948897684" y="43623902"/>
          <a:ext cx="778387" cy="21823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708943</xdr:colOff>
      <xdr:row>230</xdr:row>
      <xdr:rowOff>244367</xdr:rowOff>
    </xdr:from>
    <xdr:to>
      <xdr:col>15</xdr:col>
      <xdr:colOff>725330</xdr:colOff>
      <xdr:row>231</xdr:row>
      <xdr:rowOff>163941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E9E50563-5829-4795-8087-01ED0B8C0B75}"/>
            </a:ext>
          </a:extLst>
        </xdr:cNvPr>
        <xdr:cNvSpPr/>
      </xdr:nvSpPr>
      <xdr:spPr>
        <a:xfrm>
          <a:off x="9948120290" y="43630139"/>
          <a:ext cx="778387" cy="218587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739731</xdr:colOff>
      <xdr:row>230</xdr:row>
      <xdr:rowOff>252064</xdr:rowOff>
    </xdr:from>
    <xdr:to>
      <xdr:col>16</xdr:col>
      <xdr:colOff>736827</xdr:colOff>
      <xdr:row>231</xdr:row>
      <xdr:rowOff>171638</xdr:rowOff>
    </xdr:to>
    <xdr:sp macro="" textlink="">
      <xdr:nvSpPr>
        <xdr:cNvPr id="626" name="Rectangle 625">
          <a:extLst>
            <a:ext uri="{FF2B5EF4-FFF2-40B4-BE49-F238E27FC236}">
              <a16:creationId xmlns:a16="http://schemas.microsoft.com/office/drawing/2014/main" id="{35797CEB-EB70-43DA-93A8-315287104DCB}"/>
            </a:ext>
          </a:extLst>
        </xdr:cNvPr>
        <xdr:cNvSpPr/>
      </xdr:nvSpPr>
      <xdr:spPr>
        <a:xfrm>
          <a:off x="9947327502" y="43637836"/>
          <a:ext cx="778387" cy="2185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735834</xdr:colOff>
      <xdr:row>230</xdr:row>
      <xdr:rowOff>244367</xdr:rowOff>
    </xdr:from>
    <xdr:to>
      <xdr:col>17</xdr:col>
      <xdr:colOff>748421</xdr:colOff>
      <xdr:row>231</xdr:row>
      <xdr:rowOff>163941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DA5E3240-2B81-4069-8EE4-E303DDB72BA9}"/>
            </a:ext>
          </a:extLst>
        </xdr:cNvPr>
        <xdr:cNvSpPr/>
      </xdr:nvSpPr>
      <xdr:spPr>
        <a:xfrm>
          <a:off x="9946553908" y="43630139"/>
          <a:ext cx="774587" cy="218587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708943</xdr:colOff>
      <xdr:row>230</xdr:row>
      <xdr:rowOff>244367</xdr:rowOff>
    </xdr:from>
    <xdr:to>
      <xdr:col>18</xdr:col>
      <xdr:colOff>725330</xdr:colOff>
      <xdr:row>231</xdr:row>
      <xdr:rowOff>163941</xdr:rowOff>
    </xdr:to>
    <xdr:sp macro="" textlink="">
      <xdr:nvSpPr>
        <xdr:cNvPr id="628" name="Rectangle 627">
          <a:extLst>
            <a:ext uri="{FF2B5EF4-FFF2-40B4-BE49-F238E27FC236}">
              <a16:creationId xmlns:a16="http://schemas.microsoft.com/office/drawing/2014/main" id="{9F95C890-4FD3-48E7-B320-FF296B7ED56A}"/>
            </a:ext>
          </a:extLst>
        </xdr:cNvPr>
        <xdr:cNvSpPr/>
      </xdr:nvSpPr>
      <xdr:spPr>
        <a:xfrm>
          <a:off x="9945814999" y="43630139"/>
          <a:ext cx="778387" cy="218587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716640</xdr:colOff>
      <xdr:row>230</xdr:row>
      <xdr:rowOff>259761</xdr:rowOff>
    </xdr:from>
    <xdr:to>
      <xdr:col>19</xdr:col>
      <xdr:colOff>733027</xdr:colOff>
      <xdr:row>231</xdr:row>
      <xdr:rowOff>178984</xdr:rowOff>
    </xdr:to>
    <xdr:sp macro="" textlink="">
      <xdr:nvSpPr>
        <xdr:cNvPr id="629" name="Rectangle 628">
          <a:extLst>
            <a:ext uri="{FF2B5EF4-FFF2-40B4-BE49-F238E27FC236}">
              <a16:creationId xmlns:a16="http://schemas.microsoft.com/office/drawing/2014/main" id="{BCFFF944-1C95-43EB-9B72-40B0BCF7C531}"/>
            </a:ext>
          </a:extLst>
        </xdr:cNvPr>
        <xdr:cNvSpPr/>
      </xdr:nvSpPr>
      <xdr:spPr>
        <a:xfrm>
          <a:off x="9945045302" y="43645533"/>
          <a:ext cx="778387" cy="218236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708943</xdr:colOff>
      <xdr:row>230</xdr:row>
      <xdr:rowOff>252064</xdr:rowOff>
    </xdr:from>
    <xdr:to>
      <xdr:col>20</xdr:col>
      <xdr:colOff>725330</xdr:colOff>
      <xdr:row>231</xdr:row>
      <xdr:rowOff>171638</xdr:rowOff>
    </xdr:to>
    <xdr:sp macro="" textlink="">
      <xdr:nvSpPr>
        <xdr:cNvPr id="630" name="Rectangle 629">
          <a:extLst>
            <a:ext uri="{FF2B5EF4-FFF2-40B4-BE49-F238E27FC236}">
              <a16:creationId xmlns:a16="http://schemas.microsoft.com/office/drawing/2014/main" id="{17596CA1-73B2-4A01-B041-8EE19016872B}"/>
            </a:ext>
          </a:extLst>
        </xdr:cNvPr>
        <xdr:cNvSpPr/>
      </xdr:nvSpPr>
      <xdr:spPr>
        <a:xfrm>
          <a:off x="9944290999" y="43637836"/>
          <a:ext cx="778387" cy="218587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739731</xdr:colOff>
      <xdr:row>230</xdr:row>
      <xdr:rowOff>252064</xdr:rowOff>
    </xdr:from>
    <xdr:to>
      <xdr:col>21</xdr:col>
      <xdr:colOff>736827</xdr:colOff>
      <xdr:row>231</xdr:row>
      <xdr:rowOff>171638</xdr:rowOff>
    </xdr:to>
    <xdr:sp macro="" textlink="">
      <xdr:nvSpPr>
        <xdr:cNvPr id="631" name="Rectangle 630">
          <a:extLst>
            <a:ext uri="{FF2B5EF4-FFF2-40B4-BE49-F238E27FC236}">
              <a16:creationId xmlns:a16="http://schemas.microsoft.com/office/drawing/2014/main" id="{CE6C8571-378B-41B6-BD9C-4C3AF3E2FD40}"/>
            </a:ext>
          </a:extLst>
        </xdr:cNvPr>
        <xdr:cNvSpPr/>
      </xdr:nvSpPr>
      <xdr:spPr>
        <a:xfrm>
          <a:off x="9943498211" y="43637836"/>
          <a:ext cx="778387" cy="2185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2</xdr:colOff>
      <xdr:row>231</xdr:row>
      <xdr:rowOff>180257</xdr:rowOff>
    </xdr:from>
    <xdr:to>
      <xdr:col>9</xdr:col>
      <xdr:colOff>742019</xdr:colOff>
      <xdr:row>233</xdr:row>
      <xdr:rowOff>28937</xdr:rowOff>
    </xdr:to>
    <xdr:sp macro="" textlink="">
      <xdr:nvSpPr>
        <xdr:cNvPr id="632" name="Rectangle 631">
          <a:extLst>
            <a:ext uri="{FF2B5EF4-FFF2-40B4-BE49-F238E27FC236}">
              <a16:creationId xmlns:a16="http://schemas.microsoft.com/office/drawing/2014/main" id="{3108FD02-6996-4B5D-83E7-3503BD65EC77}"/>
            </a:ext>
          </a:extLst>
        </xdr:cNvPr>
        <xdr:cNvSpPr/>
      </xdr:nvSpPr>
      <xdr:spPr>
        <a:xfrm>
          <a:off x="9952694893" y="43865042"/>
          <a:ext cx="742017" cy="215211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38063</xdr:colOff>
      <xdr:row>231</xdr:row>
      <xdr:rowOff>180256</xdr:rowOff>
    </xdr:from>
    <xdr:to>
      <xdr:col>10</xdr:col>
      <xdr:colOff>731853</xdr:colOff>
      <xdr:row>233</xdr:row>
      <xdr:rowOff>31961</xdr:rowOff>
    </xdr:to>
    <xdr:sp macro="" textlink="">
      <xdr:nvSpPr>
        <xdr:cNvPr id="633" name="Rectangle 632">
          <a:extLst>
            <a:ext uri="{FF2B5EF4-FFF2-40B4-BE49-F238E27FC236}">
              <a16:creationId xmlns:a16="http://schemas.microsoft.com/office/drawing/2014/main" id="{F62B24F0-20F0-44C2-BE40-2EC3AC7D9BDE}"/>
            </a:ext>
          </a:extLst>
        </xdr:cNvPr>
        <xdr:cNvSpPr/>
      </xdr:nvSpPr>
      <xdr:spPr>
        <a:xfrm>
          <a:off x="9951943059" y="43865041"/>
          <a:ext cx="693790" cy="218236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750903</xdr:colOff>
      <xdr:row>232</xdr:row>
      <xdr:rowOff>8192</xdr:rowOff>
    </xdr:from>
    <xdr:to>
      <xdr:col>11</xdr:col>
      <xdr:colOff>742710</xdr:colOff>
      <xdr:row>233</xdr:row>
      <xdr:rowOff>42442</xdr:rowOff>
    </xdr:to>
    <xdr:sp macro="" textlink="">
      <xdr:nvSpPr>
        <xdr:cNvPr id="634" name="Rectangle 633">
          <a:extLst>
            <a:ext uri="{FF2B5EF4-FFF2-40B4-BE49-F238E27FC236}">
              <a16:creationId xmlns:a16="http://schemas.microsoft.com/office/drawing/2014/main" id="{1A1390AF-1A92-4BDD-AAB7-152C3C6182D0}"/>
            </a:ext>
          </a:extLst>
        </xdr:cNvPr>
        <xdr:cNvSpPr/>
      </xdr:nvSpPr>
      <xdr:spPr>
        <a:xfrm>
          <a:off x="9951150910" y="43876243"/>
          <a:ext cx="773099" cy="217515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723417</xdr:colOff>
      <xdr:row>231</xdr:row>
      <xdr:rowOff>180256</xdr:rowOff>
    </xdr:from>
    <xdr:to>
      <xdr:col>12</xdr:col>
      <xdr:colOff>734516</xdr:colOff>
      <xdr:row>233</xdr:row>
      <xdr:rowOff>31961</xdr:rowOff>
    </xdr:to>
    <xdr:sp macro="" textlink="">
      <xdr:nvSpPr>
        <xdr:cNvPr id="635" name="Rectangle 634">
          <a:extLst>
            <a:ext uri="{FF2B5EF4-FFF2-40B4-BE49-F238E27FC236}">
              <a16:creationId xmlns:a16="http://schemas.microsoft.com/office/drawing/2014/main" id="{2AD47519-0C29-47A9-B4E9-6E0097768B78}"/>
            </a:ext>
          </a:extLst>
        </xdr:cNvPr>
        <xdr:cNvSpPr/>
      </xdr:nvSpPr>
      <xdr:spPr>
        <a:xfrm>
          <a:off x="9950397104" y="43865041"/>
          <a:ext cx="773099" cy="218236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718129</xdr:colOff>
      <xdr:row>231</xdr:row>
      <xdr:rowOff>180256</xdr:rowOff>
    </xdr:from>
    <xdr:to>
      <xdr:col>13</xdr:col>
      <xdr:colOff>734516</xdr:colOff>
      <xdr:row>233</xdr:row>
      <xdr:rowOff>31961</xdr:rowOff>
    </xdr:to>
    <xdr:sp macro="" textlink="">
      <xdr:nvSpPr>
        <xdr:cNvPr id="636" name="Rectangle 635">
          <a:extLst>
            <a:ext uri="{FF2B5EF4-FFF2-40B4-BE49-F238E27FC236}">
              <a16:creationId xmlns:a16="http://schemas.microsoft.com/office/drawing/2014/main" id="{673767A9-BF68-4AE4-8A8E-622096780D58}"/>
            </a:ext>
          </a:extLst>
        </xdr:cNvPr>
        <xdr:cNvSpPr/>
      </xdr:nvSpPr>
      <xdr:spPr>
        <a:xfrm>
          <a:off x="9949635104" y="43865041"/>
          <a:ext cx="778387" cy="218236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693549</xdr:colOff>
      <xdr:row>231</xdr:row>
      <xdr:rowOff>180256</xdr:rowOff>
    </xdr:from>
    <xdr:to>
      <xdr:col>14</xdr:col>
      <xdr:colOff>709936</xdr:colOff>
      <xdr:row>233</xdr:row>
      <xdr:rowOff>31961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4EE82DF7-9986-4340-9659-2253584F5171}"/>
            </a:ext>
          </a:extLst>
        </xdr:cNvPr>
        <xdr:cNvSpPr/>
      </xdr:nvSpPr>
      <xdr:spPr>
        <a:xfrm>
          <a:off x="9948897684" y="43865041"/>
          <a:ext cx="778387" cy="218236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708943</xdr:colOff>
      <xdr:row>232</xdr:row>
      <xdr:rowOff>3227</xdr:rowOff>
    </xdr:from>
    <xdr:to>
      <xdr:col>15</xdr:col>
      <xdr:colOff>725330</xdr:colOff>
      <xdr:row>233</xdr:row>
      <xdr:rowOff>38549</xdr:rowOff>
    </xdr:to>
    <xdr:sp macro="" textlink="">
      <xdr:nvSpPr>
        <xdr:cNvPr id="638" name="Rectangle 637">
          <a:extLst>
            <a:ext uri="{FF2B5EF4-FFF2-40B4-BE49-F238E27FC236}">
              <a16:creationId xmlns:a16="http://schemas.microsoft.com/office/drawing/2014/main" id="{B81F5039-CBD0-4EF3-9FE5-FBF2D972A373}"/>
            </a:ext>
          </a:extLst>
        </xdr:cNvPr>
        <xdr:cNvSpPr/>
      </xdr:nvSpPr>
      <xdr:spPr>
        <a:xfrm>
          <a:off x="9948120290" y="43871278"/>
          <a:ext cx="778387" cy="218587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739731</xdr:colOff>
      <xdr:row>232</xdr:row>
      <xdr:rowOff>10924</xdr:rowOff>
    </xdr:from>
    <xdr:to>
      <xdr:col>16</xdr:col>
      <xdr:colOff>736827</xdr:colOff>
      <xdr:row>233</xdr:row>
      <xdr:rowOff>46246</xdr:rowOff>
    </xdr:to>
    <xdr:sp macro="" textlink="">
      <xdr:nvSpPr>
        <xdr:cNvPr id="639" name="Rectangle 638">
          <a:extLst>
            <a:ext uri="{FF2B5EF4-FFF2-40B4-BE49-F238E27FC236}">
              <a16:creationId xmlns:a16="http://schemas.microsoft.com/office/drawing/2014/main" id="{41CB1E9E-90F1-4A32-9D7E-4D0FFE651608}"/>
            </a:ext>
          </a:extLst>
        </xdr:cNvPr>
        <xdr:cNvSpPr/>
      </xdr:nvSpPr>
      <xdr:spPr>
        <a:xfrm>
          <a:off x="9947327502" y="43878975"/>
          <a:ext cx="778387" cy="2185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735834</xdr:colOff>
      <xdr:row>232</xdr:row>
      <xdr:rowOff>3227</xdr:rowOff>
    </xdr:from>
    <xdr:to>
      <xdr:col>17</xdr:col>
      <xdr:colOff>748421</xdr:colOff>
      <xdr:row>233</xdr:row>
      <xdr:rowOff>38549</xdr:rowOff>
    </xdr:to>
    <xdr:sp macro="" textlink="">
      <xdr:nvSpPr>
        <xdr:cNvPr id="640" name="Rectangle 639">
          <a:extLst>
            <a:ext uri="{FF2B5EF4-FFF2-40B4-BE49-F238E27FC236}">
              <a16:creationId xmlns:a16="http://schemas.microsoft.com/office/drawing/2014/main" id="{FA448D52-6569-4FF2-A2D6-6008DC43545B}"/>
            </a:ext>
          </a:extLst>
        </xdr:cNvPr>
        <xdr:cNvSpPr/>
      </xdr:nvSpPr>
      <xdr:spPr>
        <a:xfrm>
          <a:off x="9946553908" y="43871278"/>
          <a:ext cx="774587" cy="218587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708943</xdr:colOff>
      <xdr:row>232</xdr:row>
      <xdr:rowOff>3227</xdr:rowOff>
    </xdr:from>
    <xdr:to>
      <xdr:col>18</xdr:col>
      <xdr:colOff>725330</xdr:colOff>
      <xdr:row>233</xdr:row>
      <xdr:rowOff>38549</xdr:rowOff>
    </xdr:to>
    <xdr:sp macro="" textlink="">
      <xdr:nvSpPr>
        <xdr:cNvPr id="641" name="Rectangle 640">
          <a:extLst>
            <a:ext uri="{FF2B5EF4-FFF2-40B4-BE49-F238E27FC236}">
              <a16:creationId xmlns:a16="http://schemas.microsoft.com/office/drawing/2014/main" id="{B0EB546C-0920-494D-823F-0254E6D4A978}"/>
            </a:ext>
          </a:extLst>
        </xdr:cNvPr>
        <xdr:cNvSpPr/>
      </xdr:nvSpPr>
      <xdr:spPr>
        <a:xfrm>
          <a:off x="9945814999" y="43871278"/>
          <a:ext cx="778387" cy="218587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716640</xdr:colOff>
      <xdr:row>232</xdr:row>
      <xdr:rowOff>18621</xdr:rowOff>
    </xdr:from>
    <xdr:to>
      <xdr:col>19</xdr:col>
      <xdr:colOff>733027</xdr:colOff>
      <xdr:row>233</xdr:row>
      <xdr:rowOff>53592</xdr:rowOff>
    </xdr:to>
    <xdr:sp macro="" textlink="">
      <xdr:nvSpPr>
        <xdr:cNvPr id="642" name="Rectangle 641">
          <a:extLst>
            <a:ext uri="{FF2B5EF4-FFF2-40B4-BE49-F238E27FC236}">
              <a16:creationId xmlns:a16="http://schemas.microsoft.com/office/drawing/2014/main" id="{11C3971D-5D24-42D8-89FA-C8300C6CE09F}"/>
            </a:ext>
          </a:extLst>
        </xdr:cNvPr>
        <xdr:cNvSpPr/>
      </xdr:nvSpPr>
      <xdr:spPr>
        <a:xfrm>
          <a:off x="9945045302" y="43886672"/>
          <a:ext cx="778387" cy="218236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708943</xdr:colOff>
      <xdr:row>232</xdr:row>
      <xdr:rowOff>10924</xdr:rowOff>
    </xdr:from>
    <xdr:to>
      <xdr:col>20</xdr:col>
      <xdr:colOff>725330</xdr:colOff>
      <xdr:row>233</xdr:row>
      <xdr:rowOff>46246</xdr:rowOff>
    </xdr:to>
    <xdr:sp macro="" textlink="">
      <xdr:nvSpPr>
        <xdr:cNvPr id="643" name="Rectangle 642">
          <a:extLst>
            <a:ext uri="{FF2B5EF4-FFF2-40B4-BE49-F238E27FC236}">
              <a16:creationId xmlns:a16="http://schemas.microsoft.com/office/drawing/2014/main" id="{1949F1AA-DEBC-4335-A0D8-0C8B51339062}"/>
            </a:ext>
          </a:extLst>
        </xdr:cNvPr>
        <xdr:cNvSpPr/>
      </xdr:nvSpPr>
      <xdr:spPr>
        <a:xfrm>
          <a:off x="9944290999" y="43878975"/>
          <a:ext cx="778387" cy="218587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739731</xdr:colOff>
      <xdr:row>232</xdr:row>
      <xdr:rowOff>10924</xdr:rowOff>
    </xdr:from>
    <xdr:to>
      <xdr:col>21</xdr:col>
      <xdr:colOff>736827</xdr:colOff>
      <xdr:row>233</xdr:row>
      <xdr:rowOff>46246</xdr:rowOff>
    </xdr:to>
    <xdr:sp macro="" textlink="">
      <xdr:nvSpPr>
        <xdr:cNvPr id="644" name="Rectangle 643">
          <a:extLst>
            <a:ext uri="{FF2B5EF4-FFF2-40B4-BE49-F238E27FC236}">
              <a16:creationId xmlns:a16="http://schemas.microsoft.com/office/drawing/2014/main" id="{1E0579F4-C9CE-4D1B-AD73-0D5CF67065F6}"/>
            </a:ext>
          </a:extLst>
        </xdr:cNvPr>
        <xdr:cNvSpPr/>
      </xdr:nvSpPr>
      <xdr:spPr>
        <a:xfrm>
          <a:off x="9943498211" y="43878975"/>
          <a:ext cx="778387" cy="21858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766719</xdr:colOff>
      <xdr:row>230</xdr:row>
      <xdr:rowOff>28937</xdr:rowOff>
    </xdr:from>
    <xdr:to>
      <xdr:col>21</xdr:col>
      <xdr:colOff>760015</xdr:colOff>
      <xdr:row>230</xdr:row>
      <xdr:rowOff>275719</xdr:rowOff>
    </xdr:to>
    <xdr:sp macro="" textlink="">
      <xdr:nvSpPr>
        <xdr:cNvPr id="645" name="Rectangle 644">
          <a:extLst>
            <a:ext uri="{FF2B5EF4-FFF2-40B4-BE49-F238E27FC236}">
              <a16:creationId xmlns:a16="http://schemas.microsoft.com/office/drawing/2014/main" id="{CC2F0AB6-7AAA-4297-8B58-BE28DDD79EC8}"/>
            </a:ext>
          </a:extLst>
        </xdr:cNvPr>
        <xdr:cNvSpPr/>
      </xdr:nvSpPr>
      <xdr:spPr>
        <a:xfrm>
          <a:off x="9943475023" y="43414709"/>
          <a:ext cx="774587" cy="24678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728234</xdr:colOff>
      <xdr:row>230</xdr:row>
      <xdr:rowOff>21240</xdr:rowOff>
    </xdr:from>
    <xdr:to>
      <xdr:col>22</xdr:col>
      <xdr:colOff>744621</xdr:colOff>
      <xdr:row>230</xdr:row>
      <xdr:rowOff>268022</xdr:rowOff>
    </xdr:to>
    <xdr:sp macro="" textlink="">
      <xdr:nvSpPr>
        <xdr:cNvPr id="646" name="Rectangle 645">
          <a:extLst>
            <a:ext uri="{FF2B5EF4-FFF2-40B4-BE49-F238E27FC236}">
              <a16:creationId xmlns:a16="http://schemas.microsoft.com/office/drawing/2014/main" id="{A92E310C-B08C-4B4A-8E82-CD40C53A50A8}"/>
            </a:ext>
          </a:extLst>
        </xdr:cNvPr>
        <xdr:cNvSpPr/>
      </xdr:nvSpPr>
      <xdr:spPr>
        <a:xfrm>
          <a:off x="9942728417" y="43407012"/>
          <a:ext cx="778387" cy="24678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757073</xdr:colOff>
      <xdr:row>230</xdr:row>
      <xdr:rowOff>260430</xdr:rowOff>
    </xdr:from>
    <xdr:to>
      <xdr:col>23</xdr:col>
      <xdr:colOff>7660</xdr:colOff>
      <xdr:row>232</xdr:row>
      <xdr:rowOff>24933</xdr:rowOff>
    </xdr:to>
    <xdr:sp macro="" textlink="">
      <xdr:nvSpPr>
        <xdr:cNvPr id="647" name="Rectangle 646">
          <a:extLst>
            <a:ext uri="{FF2B5EF4-FFF2-40B4-BE49-F238E27FC236}">
              <a16:creationId xmlns:a16="http://schemas.microsoft.com/office/drawing/2014/main" id="{B511771B-CD22-4AE6-9367-F49CE46B2CC2}"/>
            </a:ext>
          </a:extLst>
        </xdr:cNvPr>
        <xdr:cNvSpPr/>
      </xdr:nvSpPr>
      <xdr:spPr>
        <a:xfrm>
          <a:off x="9942703378" y="43646202"/>
          <a:ext cx="774587" cy="24678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747524</xdr:colOff>
      <xdr:row>230</xdr:row>
      <xdr:rowOff>30885</xdr:rowOff>
    </xdr:from>
    <xdr:to>
      <xdr:col>24</xdr:col>
      <xdr:colOff>1911</xdr:colOff>
      <xdr:row>230</xdr:row>
      <xdr:rowOff>277667</xdr:rowOff>
    </xdr:to>
    <xdr:sp macro="" textlink="">
      <xdr:nvSpPr>
        <xdr:cNvPr id="648" name="Rectangle 647">
          <a:extLst>
            <a:ext uri="{FF2B5EF4-FFF2-40B4-BE49-F238E27FC236}">
              <a16:creationId xmlns:a16="http://schemas.microsoft.com/office/drawing/2014/main" id="{CF2AB2BB-571B-48FB-BAA2-04E1F32EC012}"/>
            </a:ext>
          </a:extLst>
        </xdr:cNvPr>
        <xdr:cNvSpPr/>
      </xdr:nvSpPr>
      <xdr:spPr>
        <a:xfrm>
          <a:off x="9941947127" y="43416657"/>
          <a:ext cx="778387" cy="24678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670419</xdr:colOff>
      <xdr:row>230</xdr:row>
      <xdr:rowOff>9646</xdr:rowOff>
    </xdr:from>
    <xdr:to>
      <xdr:col>7</xdr:col>
      <xdr:colOff>667758</xdr:colOff>
      <xdr:row>231</xdr:row>
      <xdr:rowOff>9645</xdr:rowOff>
    </xdr:to>
    <xdr:sp macro="" textlink="">
      <xdr:nvSpPr>
        <xdr:cNvPr id="649" name="Rectangle 648">
          <a:extLst>
            <a:ext uri="{FF2B5EF4-FFF2-40B4-BE49-F238E27FC236}">
              <a16:creationId xmlns:a16="http://schemas.microsoft.com/office/drawing/2014/main" id="{3B60A315-C927-4C1E-8E10-F5DC381D2159}"/>
            </a:ext>
          </a:extLst>
        </xdr:cNvPr>
        <xdr:cNvSpPr/>
      </xdr:nvSpPr>
      <xdr:spPr>
        <a:xfrm>
          <a:off x="9954158116" y="43395418"/>
          <a:ext cx="691820" cy="299012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4874</xdr:colOff>
      <xdr:row>230</xdr:row>
      <xdr:rowOff>289368</xdr:rowOff>
    </xdr:from>
    <xdr:to>
      <xdr:col>9</xdr:col>
      <xdr:colOff>2213</xdr:colOff>
      <xdr:row>232</xdr:row>
      <xdr:rowOff>9645</xdr:rowOff>
    </xdr:to>
    <xdr:sp macro="" textlink="">
      <xdr:nvSpPr>
        <xdr:cNvPr id="650" name="Rectangle 649">
          <a:extLst>
            <a:ext uri="{FF2B5EF4-FFF2-40B4-BE49-F238E27FC236}">
              <a16:creationId xmlns:a16="http://schemas.microsoft.com/office/drawing/2014/main" id="{D35645F4-8E2D-43D3-A794-681E650CDFE0}"/>
            </a:ext>
          </a:extLst>
        </xdr:cNvPr>
        <xdr:cNvSpPr/>
      </xdr:nvSpPr>
      <xdr:spPr>
        <a:xfrm>
          <a:off x="9953434699" y="43675140"/>
          <a:ext cx="691820" cy="202556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704645</xdr:colOff>
      <xdr:row>229</xdr:row>
      <xdr:rowOff>173621</xdr:rowOff>
    </xdr:from>
    <xdr:to>
      <xdr:col>6</xdr:col>
      <xdr:colOff>685596</xdr:colOff>
      <xdr:row>231</xdr:row>
      <xdr:rowOff>38480</xdr:rowOff>
    </xdr:to>
    <xdr:sp macro="" textlink="">
      <xdr:nvSpPr>
        <xdr:cNvPr id="651" name="Rectangle 650">
          <a:extLst>
            <a:ext uri="{FF2B5EF4-FFF2-40B4-BE49-F238E27FC236}">
              <a16:creationId xmlns:a16="http://schemas.microsoft.com/office/drawing/2014/main" id="{4FDBB7DA-DB77-4AEA-8009-7DBCB1094157}"/>
            </a:ext>
          </a:extLst>
        </xdr:cNvPr>
        <xdr:cNvSpPr/>
      </xdr:nvSpPr>
      <xdr:spPr>
        <a:xfrm>
          <a:off x="9954834759" y="43376127"/>
          <a:ext cx="694723" cy="347138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675709</xdr:colOff>
      <xdr:row>231</xdr:row>
      <xdr:rowOff>9646</xdr:rowOff>
    </xdr:from>
    <xdr:to>
      <xdr:col>7</xdr:col>
      <xdr:colOff>675951</xdr:colOff>
      <xdr:row>232</xdr:row>
      <xdr:rowOff>0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F9C196CD-6C42-4318-9D4B-D52E1E15A092}"/>
            </a:ext>
          </a:extLst>
        </xdr:cNvPr>
        <xdr:cNvSpPr/>
      </xdr:nvSpPr>
      <xdr:spPr>
        <a:xfrm>
          <a:off x="9954149923" y="43694431"/>
          <a:ext cx="694723" cy="173620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661189</xdr:colOff>
      <xdr:row>230</xdr:row>
      <xdr:rowOff>279720</xdr:rowOff>
    </xdr:from>
    <xdr:to>
      <xdr:col>6</xdr:col>
      <xdr:colOff>642140</xdr:colOff>
      <xdr:row>231</xdr:row>
      <xdr:rowOff>173620</xdr:rowOff>
    </xdr:to>
    <xdr:sp macro="" textlink="">
      <xdr:nvSpPr>
        <xdr:cNvPr id="653" name="Rectangle 652">
          <a:extLst>
            <a:ext uri="{FF2B5EF4-FFF2-40B4-BE49-F238E27FC236}">
              <a16:creationId xmlns:a16="http://schemas.microsoft.com/office/drawing/2014/main" id="{5F5E317A-1B56-4C58-A278-CAEF9103B201}"/>
            </a:ext>
          </a:extLst>
        </xdr:cNvPr>
        <xdr:cNvSpPr/>
      </xdr:nvSpPr>
      <xdr:spPr>
        <a:xfrm>
          <a:off x="9954878215" y="43665492"/>
          <a:ext cx="694723" cy="192913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13489</xdr:colOff>
      <xdr:row>230</xdr:row>
      <xdr:rowOff>13020</xdr:rowOff>
    </xdr:from>
    <xdr:to>
      <xdr:col>5</xdr:col>
      <xdr:colOff>708815</xdr:colOff>
      <xdr:row>230</xdr:row>
      <xdr:rowOff>285750</xdr:rowOff>
    </xdr:to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8E63FDEF-4CBB-4D78-9B53-BB9470B93F51}"/>
            </a:ext>
          </a:extLst>
        </xdr:cNvPr>
        <xdr:cNvSpPr/>
      </xdr:nvSpPr>
      <xdr:spPr>
        <a:xfrm>
          <a:off x="9987082360" y="42856470"/>
          <a:ext cx="695326" cy="27273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0</xdr:colOff>
      <xdr:row>257</xdr:row>
      <xdr:rowOff>0</xdr:rowOff>
    </xdr:from>
    <xdr:to>
      <xdr:col>4</xdr:col>
      <xdr:colOff>693790</xdr:colOff>
      <xdr:row>260</xdr:row>
      <xdr:rowOff>177800</xdr:rowOff>
    </xdr:to>
    <xdr:sp macro="" textlink="">
      <xdr:nvSpPr>
        <xdr:cNvPr id="693" name="Rectangle 692">
          <a:extLst>
            <a:ext uri="{FF2B5EF4-FFF2-40B4-BE49-F238E27FC236}">
              <a16:creationId xmlns:a16="http://schemas.microsoft.com/office/drawing/2014/main" id="{153C6061-80BC-4CF4-B09B-F8489144905B}"/>
            </a:ext>
          </a:extLst>
        </xdr:cNvPr>
        <xdr:cNvSpPr/>
      </xdr:nvSpPr>
      <xdr:spPr>
        <a:xfrm>
          <a:off x="9987813876" y="49284467"/>
          <a:ext cx="693790" cy="736600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688258</xdr:colOff>
      <xdr:row>262</xdr:row>
      <xdr:rowOff>163871</xdr:rowOff>
    </xdr:from>
    <xdr:to>
      <xdr:col>4</xdr:col>
      <xdr:colOff>685596</xdr:colOff>
      <xdr:row>264</xdr:row>
      <xdr:rowOff>0</xdr:rowOff>
    </xdr:to>
    <xdr:sp macro="" textlink="">
      <xdr:nvSpPr>
        <xdr:cNvPr id="694" name="Rectangle 693">
          <a:extLst>
            <a:ext uri="{FF2B5EF4-FFF2-40B4-BE49-F238E27FC236}">
              <a16:creationId xmlns:a16="http://schemas.microsoft.com/office/drawing/2014/main" id="{D2220542-3F24-41FD-995D-46FC18C269C8}"/>
            </a:ext>
          </a:extLst>
        </xdr:cNvPr>
        <xdr:cNvSpPr/>
      </xdr:nvSpPr>
      <xdr:spPr>
        <a:xfrm>
          <a:off x="9987800904" y="42826346"/>
          <a:ext cx="692663" cy="312379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688258</xdr:colOff>
      <xdr:row>264</xdr:row>
      <xdr:rowOff>0</xdr:rowOff>
    </xdr:from>
    <xdr:to>
      <xdr:col>5</xdr:col>
      <xdr:colOff>685597</xdr:colOff>
      <xdr:row>265</xdr:row>
      <xdr:rowOff>16387</xdr:rowOff>
    </xdr:to>
    <xdr:sp macro="" textlink="">
      <xdr:nvSpPr>
        <xdr:cNvPr id="714" name="Rectangle 713">
          <a:extLst>
            <a:ext uri="{FF2B5EF4-FFF2-40B4-BE49-F238E27FC236}">
              <a16:creationId xmlns:a16="http://schemas.microsoft.com/office/drawing/2014/main" id="{D52FBA4E-3F14-42D6-8FB9-67B1BCEB1AE9}"/>
            </a:ext>
          </a:extLst>
        </xdr:cNvPr>
        <xdr:cNvSpPr/>
      </xdr:nvSpPr>
      <xdr:spPr>
        <a:xfrm>
          <a:off x="9987105578" y="43138725"/>
          <a:ext cx="692664" cy="197362"/>
        </a:xfrm>
        <a:prstGeom prst="rect">
          <a:avLst/>
        </a:prstGeom>
        <a:noFill/>
        <a:ln w="38100">
          <a:solidFill>
            <a:srgbClr val="FFC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24581</xdr:colOff>
      <xdr:row>257</xdr:row>
      <xdr:rowOff>8193</xdr:rowOff>
    </xdr:from>
    <xdr:to>
      <xdr:col>6</xdr:col>
      <xdr:colOff>5532</xdr:colOff>
      <xdr:row>259</xdr:row>
      <xdr:rowOff>0</xdr:rowOff>
    </xdr:to>
    <xdr:sp macro="" textlink="">
      <xdr:nvSpPr>
        <xdr:cNvPr id="715" name="Rectangle 714">
          <a:extLst>
            <a:ext uri="{FF2B5EF4-FFF2-40B4-BE49-F238E27FC236}">
              <a16:creationId xmlns:a16="http://schemas.microsoft.com/office/drawing/2014/main" id="{445586DB-B399-4AD6-822B-74470CE2686E}"/>
            </a:ext>
          </a:extLst>
        </xdr:cNvPr>
        <xdr:cNvSpPr/>
      </xdr:nvSpPr>
      <xdr:spPr>
        <a:xfrm>
          <a:off x="9987071268" y="41756268"/>
          <a:ext cx="695326" cy="363282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704645</xdr:colOff>
      <xdr:row>257</xdr:row>
      <xdr:rowOff>0</xdr:rowOff>
    </xdr:from>
    <xdr:to>
      <xdr:col>6</xdr:col>
      <xdr:colOff>685596</xdr:colOff>
      <xdr:row>262</xdr:row>
      <xdr:rowOff>8466</xdr:rowOff>
    </xdr:to>
    <xdr:sp macro="" textlink="">
      <xdr:nvSpPr>
        <xdr:cNvPr id="716" name="Rectangle 715">
          <a:extLst>
            <a:ext uri="{FF2B5EF4-FFF2-40B4-BE49-F238E27FC236}">
              <a16:creationId xmlns:a16="http://schemas.microsoft.com/office/drawing/2014/main" id="{28834E23-58CD-47BC-8EB4-4616CD5ECFB5}"/>
            </a:ext>
          </a:extLst>
        </xdr:cNvPr>
        <xdr:cNvSpPr/>
      </xdr:nvSpPr>
      <xdr:spPr>
        <a:xfrm>
          <a:off x="9986408137" y="49284467"/>
          <a:ext cx="700618" cy="93979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680064</xdr:colOff>
      <xdr:row>257</xdr:row>
      <xdr:rowOff>0</xdr:rowOff>
    </xdr:from>
    <xdr:to>
      <xdr:col>7</xdr:col>
      <xdr:colOff>677403</xdr:colOff>
      <xdr:row>261</xdr:row>
      <xdr:rowOff>0</xdr:rowOff>
    </xdr:to>
    <xdr:sp macro="" textlink="">
      <xdr:nvSpPr>
        <xdr:cNvPr id="717" name="Rectangle 716">
          <a:extLst>
            <a:ext uri="{FF2B5EF4-FFF2-40B4-BE49-F238E27FC236}">
              <a16:creationId xmlns:a16="http://schemas.microsoft.com/office/drawing/2014/main" id="{2B5CF5D0-F2D1-4B5A-98DA-E9A022B517D3}"/>
            </a:ext>
          </a:extLst>
        </xdr:cNvPr>
        <xdr:cNvSpPr/>
      </xdr:nvSpPr>
      <xdr:spPr>
        <a:xfrm>
          <a:off x="9985704072" y="48006000"/>
          <a:ext cx="692664" cy="723900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0</xdr:colOff>
      <xdr:row>256</xdr:row>
      <xdr:rowOff>180258</xdr:rowOff>
    </xdr:from>
    <xdr:to>
      <xdr:col>8</xdr:col>
      <xdr:colOff>693790</xdr:colOff>
      <xdr:row>261</xdr:row>
      <xdr:rowOff>9525</xdr:rowOff>
    </xdr:to>
    <xdr:sp macro="" textlink="">
      <xdr:nvSpPr>
        <xdr:cNvPr id="718" name="Rectangle 717">
          <a:extLst>
            <a:ext uri="{FF2B5EF4-FFF2-40B4-BE49-F238E27FC236}">
              <a16:creationId xmlns:a16="http://schemas.microsoft.com/office/drawing/2014/main" id="{2ED9CB6B-A3DF-48B5-8A3D-D5736CEB844B}"/>
            </a:ext>
          </a:extLst>
        </xdr:cNvPr>
        <xdr:cNvSpPr/>
      </xdr:nvSpPr>
      <xdr:spPr>
        <a:xfrm>
          <a:off x="9984992360" y="48005283"/>
          <a:ext cx="693790" cy="73414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9525</xdr:colOff>
      <xdr:row>256</xdr:row>
      <xdr:rowOff>180257</xdr:rowOff>
    </xdr:from>
    <xdr:to>
      <xdr:col>9</xdr:col>
      <xdr:colOff>722569</xdr:colOff>
      <xdr:row>260</xdr:row>
      <xdr:rowOff>171450</xdr:rowOff>
    </xdr:to>
    <xdr:sp macro="" textlink="">
      <xdr:nvSpPr>
        <xdr:cNvPr id="719" name="Rectangle 718">
          <a:extLst>
            <a:ext uri="{FF2B5EF4-FFF2-40B4-BE49-F238E27FC236}">
              <a16:creationId xmlns:a16="http://schemas.microsoft.com/office/drawing/2014/main" id="{2C06BAF6-86CF-42A0-9F28-EE31F6BC8C31}"/>
            </a:ext>
          </a:extLst>
        </xdr:cNvPr>
        <xdr:cNvSpPr/>
      </xdr:nvSpPr>
      <xdr:spPr>
        <a:xfrm>
          <a:off x="9984268256" y="48005282"/>
          <a:ext cx="713044" cy="715093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8194</xdr:colOff>
      <xdr:row>257</xdr:row>
      <xdr:rowOff>8193</xdr:rowOff>
    </xdr:from>
    <xdr:to>
      <xdr:col>10</xdr:col>
      <xdr:colOff>752475</xdr:colOff>
      <xdr:row>261</xdr:row>
      <xdr:rowOff>0</xdr:rowOff>
    </xdr:to>
    <xdr:sp macro="" textlink="">
      <xdr:nvSpPr>
        <xdr:cNvPr id="720" name="Rectangle 719">
          <a:extLst>
            <a:ext uri="{FF2B5EF4-FFF2-40B4-BE49-F238E27FC236}">
              <a16:creationId xmlns:a16="http://schemas.microsoft.com/office/drawing/2014/main" id="{46F9A25E-A263-4780-A6DC-FBC72A74574A}"/>
            </a:ext>
          </a:extLst>
        </xdr:cNvPr>
        <xdr:cNvSpPr/>
      </xdr:nvSpPr>
      <xdr:spPr>
        <a:xfrm>
          <a:off x="9983476350" y="48014193"/>
          <a:ext cx="744281" cy="71570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762000</xdr:colOff>
      <xdr:row>256</xdr:row>
      <xdr:rowOff>180257</xdr:rowOff>
    </xdr:from>
    <xdr:to>
      <xdr:col>11</xdr:col>
      <xdr:colOff>753807</xdr:colOff>
      <xdr:row>261</xdr:row>
      <xdr:rowOff>19050</xdr:rowOff>
    </xdr:to>
    <xdr:sp macro="" textlink="">
      <xdr:nvSpPr>
        <xdr:cNvPr id="721" name="Rectangle 720">
          <a:extLst>
            <a:ext uri="{FF2B5EF4-FFF2-40B4-BE49-F238E27FC236}">
              <a16:creationId xmlns:a16="http://schemas.microsoft.com/office/drawing/2014/main" id="{B7CE6D7A-0D1B-497D-BD43-767CFC3143DC}"/>
            </a:ext>
          </a:extLst>
        </xdr:cNvPr>
        <xdr:cNvSpPr/>
      </xdr:nvSpPr>
      <xdr:spPr>
        <a:xfrm>
          <a:off x="9982693968" y="48005282"/>
          <a:ext cx="772857" cy="743668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737420</xdr:colOff>
      <xdr:row>256</xdr:row>
      <xdr:rowOff>180258</xdr:rowOff>
    </xdr:from>
    <xdr:to>
      <xdr:col>12</xdr:col>
      <xdr:colOff>753807</xdr:colOff>
      <xdr:row>261</xdr:row>
      <xdr:rowOff>19051</xdr:rowOff>
    </xdr:to>
    <xdr:sp macro="" textlink="">
      <xdr:nvSpPr>
        <xdr:cNvPr id="722" name="Rectangle 721">
          <a:extLst>
            <a:ext uri="{FF2B5EF4-FFF2-40B4-BE49-F238E27FC236}">
              <a16:creationId xmlns:a16="http://schemas.microsoft.com/office/drawing/2014/main" id="{4BF91D30-C42C-4C84-911A-ECD132F4B143}"/>
            </a:ext>
          </a:extLst>
        </xdr:cNvPr>
        <xdr:cNvSpPr/>
      </xdr:nvSpPr>
      <xdr:spPr>
        <a:xfrm>
          <a:off x="9981931968" y="48005283"/>
          <a:ext cx="778387" cy="743668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712840</xdr:colOff>
      <xdr:row>256</xdr:row>
      <xdr:rowOff>180257</xdr:rowOff>
    </xdr:from>
    <xdr:to>
      <xdr:col>13</xdr:col>
      <xdr:colOff>729227</xdr:colOff>
      <xdr:row>261</xdr:row>
      <xdr:rowOff>28575</xdr:rowOff>
    </xdr:to>
    <xdr:sp macro="" textlink="">
      <xdr:nvSpPr>
        <xdr:cNvPr id="723" name="Rectangle 722">
          <a:extLst>
            <a:ext uri="{FF2B5EF4-FFF2-40B4-BE49-F238E27FC236}">
              <a16:creationId xmlns:a16="http://schemas.microsoft.com/office/drawing/2014/main" id="{BA7ECAAA-B82E-4FF5-BD87-F6D5318B176F}"/>
            </a:ext>
          </a:extLst>
        </xdr:cNvPr>
        <xdr:cNvSpPr/>
      </xdr:nvSpPr>
      <xdr:spPr>
        <a:xfrm>
          <a:off x="9981194548" y="48005282"/>
          <a:ext cx="778387" cy="753193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728234</xdr:colOff>
      <xdr:row>257</xdr:row>
      <xdr:rowOff>3227</xdr:rowOff>
    </xdr:from>
    <xdr:to>
      <xdr:col>14</xdr:col>
      <xdr:colOff>744621</xdr:colOff>
      <xdr:row>261</xdr:row>
      <xdr:rowOff>28575</xdr:rowOff>
    </xdr:to>
    <xdr:sp macro="" textlink="">
      <xdr:nvSpPr>
        <xdr:cNvPr id="724" name="Rectangle 723">
          <a:extLst>
            <a:ext uri="{FF2B5EF4-FFF2-40B4-BE49-F238E27FC236}">
              <a16:creationId xmlns:a16="http://schemas.microsoft.com/office/drawing/2014/main" id="{3502C269-3289-4408-90CC-0A53B1A6C2A1}"/>
            </a:ext>
          </a:extLst>
        </xdr:cNvPr>
        <xdr:cNvSpPr/>
      </xdr:nvSpPr>
      <xdr:spPr>
        <a:xfrm>
          <a:off x="9980417154" y="48009227"/>
          <a:ext cx="778387" cy="749248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759022</xdr:colOff>
      <xdr:row>257</xdr:row>
      <xdr:rowOff>10924</xdr:rowOff>
    </xdr:from>
    <xdr:to>
      <xdr:col>15</xdr:col>
      <xdr:colOff>775409</xdr:colOff>
      <xdr:row>261</xdr:row>
      <xdr:rowOff>0</xdr:rowOff>
    </xdr:to>
    <xdr:sp macro="" textlink="">
      <xdr:nvSpPr>
        <xdr:cNvPr id="725" name="Rectangle 724">
          <a:extLst>
            <a:ext uri="{FF2B5EF4-FFF2-40B4-BE49-F238E27FC236}">
              <a16:creationId xmlns:a16="http://schemas.microsoft.com/office/drawing/2014/main" id="{ED0F9424-69B1-44D4-896F-1E66C748D77C}"/>
            </a:ext>
          </a:extLst>
        </xdr:cNvPr>
        <xdr:cNvSpPr/>
      </xdr:nvSpPr>
      <xdr:spPr>
        <a:xfrm>
          <a:off x="9979624366" y="48016924"/>
          <a:ext cx="778387" cy="71297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774416</xdr:colOff>
      <xdr:row>257</xdr:row>
      <xdr:rowOff>3227</xdr:rowOff>
    </xdr:from>
    <xdr:to>
      <xdr:col>17</xdr:col>
      <xdr:colOff>5712</xdr:colOff>
      <xdr:row>261</xdr:row>
      <xdr:rowOff>28575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56E4CEF6-7C17-4003-8C7F-898EB2DA6C7B}"/>
            </a:ext>
          </a:extLst>
        </xdr:cNvPr>
        <xdr:cNvSpPr/>
      </xdr:nvSpPr>
      <xdr:spPr>
        <a:xfrm>
          <a:off x="9978851013" y="48009227"/>
          <a:ext cx="774346" cy="749248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728234</xdr:colOff>
      <xdr:row>257</xdr:row>
      <xdr:rowOff>3227</xdr:rowOff>
    </xdr:from>
    <xdr:to>
      <xdr:col>17</xdr:col>
      <xdr:colOff>744621</xdr:colOff>
      <xdr:row>261</xdr:row>
      <xdr:rowOff>19050</xdr:rowOff>
    </xdr:to>
    <xdr:sp macro="" textlink="">
      <xdr:nvSpPr>
        <xdr:cNvPr id="727" name="Rectangle 726">
          <a:extLst>
            <a:ext uri="{FF2B5EF4-FFF2-40B4-BE49-F238E27FC236}">
              <a16:creationId xmlns:a16="http://schemas.microsoft.com/office/drawing/2014/main" id="{8F7274F8-DBBC-4CBE-88BA-763DE16DE9FF}"/>
            </a:ext>
          </a:extLst>
        </xdr:cNvPr>
        <xdr:cNvSpPr/>
      </xdr:nvSpPr>
      <xdr:spPr>
        <a:xfrm>
          <a:off x="9978112104" y="48009227"/>
          <a:ext cx="778387" cy="739723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735931</xdr:colOff>
      <xdr:row>257</xdr:row>
      <xdr:rowOff>18622</xdr:rowOff>
    </xdr:from>
    <xdr:to>
      <xdr:col>18</xdr:col>
      <xdr:colOff>752318</xdr:colOff>
      <xdr:row>261</xdr:row>
      <xdr:rowOff>28576</xdr:rowOff>
    </xdr:to>
    <xdr:sp macro="" textlink="">
      <xdr:nvSpPr>
        <xdr:cNvPr id="728" name="Rectangle 727">
          <a:extLst>
            <a:ext uri="{FF2B5EF4-FFF2-40B4-BE49-F238E27FC236}">
              <a16:creationId xmlns:a16="http://schemas.microsoft.com/office/drawing/2014/main" id="{C17A9AAC-0A37-407A-9BCD-21CFF6BC0CAB}"/>
            </a:ext>
          </a:extLst>
        </xdr:cNvPr>
        <xdr:cNvSpPr/>
      </xdr:nvSpPr>
      <xdr:spPr>
        <a:xfrm>
          <a:off x="9977342407" y="48024622"/>
          <a:ext cx="778387" cy="733854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728234</xdr:colOff>
      <xdr:row>257</xdr:row>
      <xdr:rowOff>10924</xdr:rowOff>
    </xdr:from>
    <xdr:to>
      <xdr:col>19</xdr:col>
      <xdr:colOff>744621</xdr:colOff>
      <xdr:row>261</xdr:row>
      <xdr:rowOff>19050</xdr:rowOff>
    </xdr:to>
    <xdr:sp macro="" textlink="">
      <xdr:nvSpPr>
        <xdr:cNvPr id="729" name="Rectangle 728">
          <a:extLst>
            <a:ext uri="{FF2B5EF4-FFF2-40B4-BE49-F238E27FC236}">
              <a16:creationId xmlns:a16="http://schemas.microsoft.com/office/drawing/2014/main" id="{4E3D0BEA-F400-4CFB-AF91-E601AA25BCB9}"/>
            </a:ext>
          </a:extLst>
        </xdr:cNvPr>
        <xdr:cNvSpPr/>
      </xdr:nvSpPr>
      <xdr:spPr>
        <a:xfrm>
          <a:off x="9976588104" y="48016924"/>
          <a:ext cx="778387" cy="73202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759022</xdr:colOff>
      <xdr:row>257</xdr:row>
      <xdr:rowOff>10924</xdr:rowOff>
    </xdr:from>
    <xdr:to>
      <xdr:col>20</xdr:col>
      <xdr:colOff>775409</xdr:colOff>
      <xdr:row>261</xdr:row>
      <xdr:rowOff>28575</xdr:rowOff>
    </xdr:to>
    <xdr:sp macro="" textlink="">
      <xdr:nvSpPr>
        <xdr:cNvPr id="730" name="Rectangle 729">
          <a:extLst>
            <a:ext uri="{FF2B5EF4-FFF2-40B4-BE49-F238E27FC236}">
              <a16:creationId xmlns:a16="http://schemas.microsoft.com/office/drawing/2014/main" id="{00E98ED1-7AEE-43C9-89D2-AD549DC71AB7}"/>
            </a:ext>
          </a:extLst>
        </xdr:cNvPr>
        <xdr:cNvSpPr/>
      </xdr:nvSpPr>
      <xdr:spPr>
        <a:xfrm>
          <a:off x="9975795316" y="48016924"/>
          <a:ext cx="778387" cy="741551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766719</xdr:colOff>
      <xdr:row>256</xdr:row>
      <xdr:rowOff>177030</xdr:rowOff>
    </xdr:from>
    <xdr:to>
      <xdr:col>21</xdr:col>
      <xdr:colOff>760015</xdr:colOff>
      <xdr:row>259</xdr:row>
      <xdr:rowOff>179263</xdr:rowOff>
    </xdr:to>
    <xdr:sp macro="" textlink="">
      <xdr:nvSpPr>
        <xdr:cNvPr id="731" name="Rectangle 730">
          <a:extLst>
            <a:ext uri="{FF2B5EF4-FFF2-40B4-BE49-F238E27FC236}">
              <a16:creationId xmlns:a16="http://schemas.microsoft.com/office/drawing/2014/main" id="{A79D6D55-BB26-4255-B970-BDF73D22E9BC}"/>
            </a:ext>
          </a:extLst>
        </xdr:cNvPr>
        <xdr:cNvSpPr/>
      </xdr:nvSpPr>
      <xdr:spPr>
        <a:xfrm>
          <a:off x="9975029660" y="41744130"/>
          <a:ext cx="774346" cy="554683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728234</xdr:colOff>
      <xdr:row>256</xdr:row>
      <xdr:rowOff>169333</xdr:rowOff>
    </xdr:from>
    <xdr:to>
      <xdr:col>22</xdr:col>
      <xdr:colOff>744621</xdr:colOff>
      <xdr:row>259</xdr:row>
      <xdr:rowOff>171566</xdr:rowOff>
    </xdr:to>
    <xdr:sp macro="" textlink="">
      <xdr:nvSpPr>
        <xdr:cNvPr id="732" name="Rectangle 731">
          <a:extLst>
            <a:ext uri="{FF2B5EF4-FFF2-40B4-BE49-F238E27FC236}">
              <a16:creationId xmlns:a16="http://schemas.microsoft.com/office/drawing/2014/main" id="{2A77BF37-6E90-456A-B66B-4466D41CA879}"/>
            </a:ext>
          </a:extLst>
        </xdr:cNvPr>
        <xdr:cNvSpPr/>
      </xdr:nvSpPr>
      <xdr:spPr>
        <a:xfrm>
          <a:off x="9974283054" y="41736433"/>
          <a:ext cx="778387" cy="554683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675190</xdr:colOff>
      <xdr:row>263</xdr:row>
      <xdr:rowOff>6638</xdr:rowOff>
    </xdr:from>
    <xdr:to>
      <xdr:col>8</xdr:col>
      <xdr:colOff>674499</xdr:colOff>
      <xdr:row>263</xdr:row>
      <xdr:rowOff>297944</xdr:rowOff>
    </xdr:to>
    <xdr:sp macro="" textlink="">
      <xdr:nvSpPr>
        <xdr:cNvPr id="733" name="Rectangle 732">
          <a:extLst>
            <a:ext uri="{FF2B5EF4-FFF2-40B4-BE49-F238E27FC236}">
              <a16:creationId xmlns:a16="http://schemas.microsoft.com/office/drawing/2014/main" id="{CB3366DD-0E2A-402B-8BF8-5AD1E2F41BAF}"/>
            </a:ext>
          </a:extLst>
        </xdr:cNvPr>
        <xdr:cNvSpPr/>
      </xdr:nvSpPr>
      <xdr:spPr>
        <a:xfrm>
          <a:off x="9985011651" y="42850088"/>
          <a:ext cx="694634" cy="291306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38063</xdr:colOff>
      <xdr:row>263</xdr:row>
      <xdr:rowOff>6637</xdr:rowOff>
    </xdr:from>
    <xdr:to>
      <xdr:col>9</xdr:col>
      <xdr:colOff>731853</xdr:colOff>
      <xdr:row>263</xdr:row>
      <xdr:rowOff>289367</xdr:rowOff>
    </xdr:to>
    <xdr:sp macro="" textlink="">
      <xdr:nvSpPr>
        <xdr:cNvPr id="734" name="Rectangle 733">
          <a:extLst>
            <a:ext uri="{FF2B5EF4-FFF2-40B4-BE49-F238E27FC236}">
              <a16:creationId xmlns:a16="http://schemas.microsoft.com/office/drawing/2014/main" id="{C6D21D4E-0D90-45D8-81DA-DB7E6D7A3F9B}"/>
            </a:ext>
          </a:extLst>
        </xdr:cNvPr>
        <xdr:cNvSpPr/>
      </xdr:nvSpPr>
      <xdr:spPr>
        <a:xfrm>
          <a:off x="9984258972" y="42850087"/>
          <a:ext cx="693790" cy="282730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750903</xdr:colOff>
      <xdr:row>263</xdr:row>
      <xdr:rowOff>17839</xdr:rowOff>
    </xdr:from>
    <xdr:to>
      <xdr:col>10</xdr:col>
      <xdr:colOff>762002</xdr:colOff>
      <xdr:row>264</xdr:row>
      <xdr:rowOff>621</xdr:rowOff>
    </xdr:to>
    <xdr:sp macro="" textlink="">
      <xdr:nvSpPr>
        <xdr:cNvPr id="735" name="Rectangle 734">
          <a:extLst>
            <a:ext uri="{FF2B5EF4-FFF2-40B4-BE49-F238E27FC236}">
              <a16:creationId xmlns:a16="http://schemas.microsoft.com/office/drawing/2014/main" id="{1CD2C9D5-912E-4259-9AF7-DFEDCC81BD9D}"/>
            </a:ext>
          </a:extLst>
        </xdr:cNvPr>
        <xdr:cNvSpPr/>
      </xdr:nvSpPr>
      <xdr:spPr>
        <a:xfrm>
          <a:off x="9983466823" y="42861289"/>
          <a:ext cx="773099" cy="27805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742709</xdr:colOff>
      <xdr:row>263</xdr:row>
      <xdr:rowOff>6637</xdr:rowOff>
    </xdr:from>
    <xdr:to>
      <xdr:col>11</xdr:col>
      <xdr:colOff>734516</xdr:colOff>
      <xdr:row>263</xdr:row>
      <xdr:rowOff>289367</xdr:rowOff>
    </xdr:to>
    <xdr:sp macro="" textlink="">
      <xdr:nvSpPr>
        <xdr:cNvPr id="736" name="Rectangle 735">
          <a:extLst>
            <a:ext uri="{FF2B5EF4-FFF2-40B4-BE49-F238E27FC236}">
              <a16:creationId xmlns:a16="http://schemas.microsoft.com/office/drawing/2014/main" id="{95ADF116-1B4A-4BA9-88E7-077CA987AA55}"/>
            </a:ext>
          </a:extLst>
        </xdr:cNvPr>
        <xdr:cNvSpPr/>
      </xdr:nvSpPr>
      <xdr:spPr>
        <a:xfrm>
          <a:off x="9982713259" y="42850087"/>
          <a:ext cx="772857" cy="282730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718129</xdr:colOff>
      <xdr:row>263</xdr:row>
      <xdr:rowOff>6637</xdr:rowOff>
    </xdr:from>
    <xdr:to>
      <xdr:col>12</xdr:col>
      <xdr:colOff>734516</xdr:colOff>
      <xdr:row>263</xdr:row>
      <xdr:rowOff>289367</xdr:rowOff>
    </xdr:to>
    <xdr:sp macro="" textlink="">
      <xdr:nvSpPr>
        <xdr:cNvPr id="737" name="Rectangle 736">
          <a:extLst>
            <a:ext uri="{FF2B5EF4-FFF2-40B4-BE49-F238E27FC236}">
              <a16:creationId xmlns:a16="http://schemas.microsoft.com/office/drawing/2014/main" id="{7EBF0574-0DC9-4744-99E8-8B0924559C89}"/>
            </a:ext>
          </a:extLst>
        </xdr:cNvPr>
        <xdr:cNvSpPr/>
      </xdr:nvSpPr>
      <xdr:spPr>
        <a:xfrm>
          <a:off x="9981951259" y="42850087"/>
          <a:ext cx="778387" cy="282730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693549</xdr:colOff>
      <xdr:row>263</xdr:row>
      <xdr:rowOff>6637</xdr:rowOff>
    </xdr:from>
    <xdr:to>
      <xdr:col>13</xdr:col>
      <xdr:colOff>709936</xdr:colOff>
      <xdr:row>263</xdr:row>
      <xdr:rowOff>289367</xdr:rowOff>
    </xdr:to>
    <xdr:sp macro="" textlink="">
      <xdr:nvSpPr>
        <xdr:cNvPr id="738" name="Rectangle 737">
          <a:extLst>
            <a:ext uri="{FF2B5EF4-FFF2-40B4-BE49-F238E27FC236}">
              <a16:creationId xmlns:a16="http://schemas.microsoft.com/office/drawing/2014/main" id="{17763551-48AC-4A7E-8ADC-ED8513A195B8}"/>
            </a:ext>
          </a:extLst>
        </xdr:cNvPr>
        <xdr:cNvSpPr/>
      </xdr:nvSpPr>
      <xdr:spPr>
        <a:xfrm>
          <a:off x="9981213839" y="42850087"/>
          <a:ext cx="778387" cy="282730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708943</xdr:colOff>
      <xdr:row>263</xdr:row>
      <xdr:rowOff>12874</xdr:rowOff>
    </xdr:from>
    <xdr:to>
      <xdr:col>14</xdr:col>
      <xdr:colOff>725330</xdr:colOff>
      <xdr:row>263</xdr:row>
      <xdr:rowOff>296058</xdr:rowOff>
    </xdr:to>
    <xdr:sp macro="" textlink="">
      <xdr:nvSpPr>
        <xdr:cNvPr id="739" name="Rectangle 738">
          <a:extLst>
            <a:ext uri="{FF2B5EF4-FFF2-40B4-BE49-F238E27FC236}">
              <a16:creationId xmlns:a16="http://schemas.microsoft.com/office/drawing/2014/main" id="{0E758947-415B-403E-9624-C5071C5E5D1E}"/>
            </a:ext>
          </a:extLst>
        </xdr:cNvPr>
        <xdr:cNvSpPr/>
      </xdr:nvSpPr>
      <xdr:spPr>
        <a:xfrm>
          <a:off x="9980436445" y="42856324"/>
          <a:ext cx="778387" cy="283184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739731</xdr:colOff>
      <xdr:row>263</xdr:row>
      <xdr:rowOff>20571</xdr:rowOff>
    </xdr:from>
    <xdr:to>
      <xdr:col>15</xdr:col>
      <xdr:colOff>756118</xdr:colOff>
      <xdr:row>264</xdr:row>
      <xdr:rowOff>4742</xdr:rowOff>
    </xdr:to>
    <xdr:sp macro="" textlink="">
      <xdr:nvSpPr>
        <xdr:cNvPr id="740" name="Rectangle 739">
          <a:extLst>
            <a:ext uri="{FF2B5EF4-FFF2-40B4-BE49-F238E27FC236}">
              <a16:creationId xmlns:a16="http://schemas.microsoft.com/office/drawing/2014/main" id="{9C8C5E2B-18A1-468B-9BAA-8DB0F11029B1}"/>
            </a:ext>
          </a:extLst>
        </xdr:cNvPr>
        <xdr:cNvSpPr/>
      </xdr:nvSpPr>
      <xdr:spPr>
        <a:xfrm>
          <a:off x="9979643657" y="42864021"/>
          <a:ext cx="778387" cy="27944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755125</xdr:colOff>
      <xdr:row>263</xdr:row>
      <xdr:rowOff>12874</xdr:rowOff>
    </xdr:from>
    <xdr:to>
      <xdr:col>16</xdr:col>
      <xdr:colOff>748421</xdr:colOff>
      <xdr:row>263</xdr:row>
      <xdr:rowOff>296058</xdr:rowOff>
    </xdr:to>
    <xdr:sp macro="" textlink="">
      <xdr:nvSpPr>
        <xdr:cNvPr id="741" name="Rectangle 740">
          <a:extLst>
            <a:ext uri="{FF2B5EF4-FFF2-40B4-BE49-F238E27FC236}">
              <a16:creationId xmlns:a16="http://schemas.microsoft.com/office/drawing/2014/main" id="{2B4523E1-8BD3-42C0-A3F7-8DBA970B27B5}"/>
            </a:ext>
          </a:extLst>
        </xdr:cNvPr>
        <xdr:cNvSpPr/>
      </xdr:nvSpPr>
      <xdr:spPr>
        <a:xfrm>
          <a:off x="9978870304" y="42856324"/>
          <a:ext cx="774346" cy="283184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708943</xdr:colOff>
      <xdr:row>263</xdr:row>
      <xdr:rowOff>12874</xdr:rowOff>
    </xdr:from>
    <xdr:to>
      <xdr:col>17</xdr:col>
      <xdr:colOff>725330</xdr:colOff>
      <xdr:row>263</xdr:row>
      <xdr:rowOff>296058</xdr:rowOff>
    </xdr:to>
    <xdr:sp macro="" textlink="">
      <xdr:nvSpPr>
        <xdr:cNvPr id="742" name="Rectangle 741">
          <a:extLst>
            <a:ext uri="{FF2B5EF4-FFF2-40B4-BE49-F238E27FC236}">
              <a16:creationId xmlns:a16="http://schemas.microsoft.com/office/drawing/2014/main" id="{6CCAFF1D-63F3-4555-BB74-604F7B232B65}"/>
            </a:ext>
          </a:extLst>
        </xdr:cNvPr>
        <xdr:cNvSpPr/>
      </xdr:nvSpPr>
      <xdr:spPr>
        <a:xfrm>
          <a:off x="9978131395" y="42856324"/>
          <a:ext cx="778387" cy="283184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716640</xdr:colOff>
      <xdr:row>263</xdr:row>
      <xdr:rowOff>28267</xdr:rowOff>
    </xdr:from>
    <xdr:to>
      <xdr:col>18</xdr:col>
      <xdr:colOff>733027</xdr:colOff>
      <xdr:row>264</xdr:row>
      <xdr:rowOff>11983</xdr:rowOff>
    </xdr:to>
    <xdr:sp macro="" textlink="">
      <xdr:nvSpPr>
        <xdr:cNvPr id="743" name="Rectangle 742">
          <a:extLst>
            <a:ext uri="{FF2B5EF4-FFF2-40B4-BE49-F238E27FC236}">
              <a16:creationId xmlns:a16="http://schemas.microsoft.com/office/drawing/2014/main" id="{2311353E-3D98-43BB-970C-42F39B1CFA18}"/>
            </a:ext>
          </a:extLst>
        </xdr:cNvPr>
        <xdr:cNvSpPr/>
      </xdr:nvSpPr>
      <xdr:spPr>
        <a:xfrm>
          <a:off x="9977361698" y="42871717"/>
          <a:ext cx="778387" cy="278991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708943</xdr:colOff>
      <xdr:row>263</xdr:row>
      <xdr:rowOff>20571</xdr:rowOff>
    </xdr:from>
    <xdr:to>
      <xdr:col>19</xdr:col>
      <xdr:colOff>725330</xdr:colOff>
      <xdr:row>264</xdr:row>
      <xdr:rowOff>4742</xdr:rowOff>
    </xdr:to>
    <xdr:sp macro="" textlink="">
      <xdr:nvSpPr>
        <xdr:cNvPr id="744" name="Rectangle 743">
          <a:extLst>
            <a:ext uri="{FF2B5EF4-FFF2-40B4-BE49-F238E27FC236}">
              <a16:creationId xmlns:a16="http://schemas.microsoft.com/office/drawing/2014/main" id="{22C73DC8-1DBA-4FF3-BDD0-A144E067B828}"/>
            </a:ext>
          </a:extLst>
        </xdr:cNvPr>
        <xdr:cNvSpPr/>
      </xdr:nvSpPr>
      <xdr:spPr>
        <a:xfrm>
          <a:off x="9976607395" y="42864021"/>
          <a:ext cx="778387" cy="279446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739731</xdr:colOff>
      <xdr:row>263</xdr:row>
      <xdr:rowOff>20571</xdr:rowOff>
    </xdr:from>
    <xdr:to>
      <xdr:col>20</xdr:col>
      <xdr:colOff>756118</xdr:colOff>
      <xdr:row>264</xdr:row>
      <xdr:rowOff>4742</xdr:rowOff>
    </xdr:to>
    <xdr:sp macro="" textlink="">
      <xdr:nvSpPr>
        <xdr:cNvPr id="745" name="Rectangle 744">
          <a:extLst>
            <a:ext uri="{FF2B5EF4-FFF2-40B4-BE49-F238E27FC236}">
              <a16:creationId xmlns:a16="http://schemas.microsoft.com/office/drawing/2014/main" id="{F820F4D8-CB68-4F17-9C1A-33C6AEB1BA7D}"/>
            </a:ext>
          </a:extLst>
        </xdr:cNvPr>
        <xdr:cNvSpPr/>
      </xdr:nvSpPr>
      <xdr:spPr>
        <a:xfrm>
          <a:off x="9975814607" y="42864021"/>
          <a:ext cx="778387" cy="27944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684837</xdr:colOff>
      <xdr:row>263</xdr:row>
      <xdr:rowOff>238130</xdr:rowOff>
    </xdr:from>
    <xdr:to>
      <xdr:col>9</xdr:col>
      <xdr:colOff>742019</xdr:colOff>
      <xdr:row>265</xdr:row>
      <xdr:rowOff>9644</xdr:rowOff>
    </xdr:to>
    <xdr:sp macro="" textlink="">
      <xdr:nvSpPr>
        <xdr:cNvPr id="746" name="Rectangle 745">
          <a:extLst>
            <a:ext uri="{FF2B5EF4-FFF2-40B4-BE49-F238E27FC236}">
              <a16:creationId xmlns:a16="http://schemas.microsoft.com/office/drawing/2014/main" id="{4A41A574-0C7C-4821-85DE-0AEBD1EF7CA2}"/>
            </a:ext>
          </a:extLst>
        </xdr:cNvPr>
        <xdr:cNvSpPr/>
      </xdr:nvSpPr>
      <xdr:spPr>
        <a:xfrm>
          <a:off x="9984248806" y="43081580"/>
          <a:ext cx="752507" cy="247764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38063</xdr:colOff>
      <xdr:row>263</xdr:row>
      <xdr:rowOff>238130</xdr:rowOff>
    </xdr:from>
    <xdr:to>
      <xdr:col>10</xdr:col>
      <xdr:colOff>731853</xdr:colOff>
      <xdr:row>264</xdr:row>
      <xdr:rowOff>157353</xdr:rowOff>
    </xdr:to>
    <xdr:sp macro="" textlink="">
      <xdr:nvSpPr>
        <xdr:cNvPr id="747" name="Rectangle 746">
          <a:extLst>
            <a:ext uri="{FF2B5EF4-FFF2-40B4-BE49-F238E27FC236}">
              <a16:creationId xmlns:a16="http://schemas.microsoft.com/office/drawing/2014/main" id="{08A8834C-C380-4FA9-9D27-CA0E91FAC3FA}"/>
            </a:ext>
          </a:extLst>
        </xdr:cNvPr>
        <xdr:cNvSpPr/>
      </xdr:nvSpPr>
      <xdr:spPr>
        <a:xfrm>
          <a:off x="9983496972" y="43081580"/>
          <a:ext cx="693790" cy="214498"/>
        </a:xfrm>
        <a:prstGeom prst="rect">
          <a:avLst/>
        </a:prstGeom>
        <a:noFill/>
        <a:ln w="38100">
          <a:solidFill>
            <a:schemeClr val="accent6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750903</xdr:colOff>
      <xdr:row>263</xdr:row>
      <xdr:rowOff>249332</xdr:rowOff>
    </xdr:from>
    <xdr:to>
      <xdr:col>11</xdr:col>
      <xdr:colOff>742710</xdr:colOff>
      <xdr:row>264</xdr:row>
      <xdr:rowOff>167834</xdr:rowOff>
    </xdr:to>
    <xdr:sp macro="" textlink="">
      <xdr:nvSpPr>
        <xdr:cNvPr id="748" name="Rectangle 747">
          <a:extLst>
            <a:ext uri="{FF2B5EF4-FFF2-40B4-BE49-F238E27FC236}">
              <a16:creationId xmlns:a16="http://schemas.microsoft.com/office/drawing/2014/main" id="{D63FF2F3-368F-4863-8DA1-579F8528BECF}"/>
            </a:ext>
          </a:extLst>
        </xdr:cNvPr>
        <xdr:cNvSpPr/>
      </xdr:nvSpPr>
      <xdr:spPr>
        <a:xfrm>
          <a:off x="9982705065" y="43092782"/>
          <a:ext cx="772857" cy="213777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723417</xdr:colOff>
      <xdr:row>263</xdr:row>
      <xdr:rowOff>238130</xdr:rowOff>
    </xdr:from>
    <xdr:to>
      <xdr:col>12</xdr:col>
      <xdr:colOff>734516</xdr:colOff>
      <xdr:row>264</xdr:row>
      <xdr:rowOff>157353</xdr:rowOff>
    </xdr:to>
    <xdr:sp macro="" textlink="">
      <xdr:nvSpPr>
        <xdr:cNvPr id="749" name="Rectangle 748">
          <a:extLst>
            <a:ext uri="{FF2B5EF4-FFF2-40B4-BE49-F238E27FC236}">
              <a16:creationId xmlns:a16="http://schemas.microsoft.com/office/drawing/2014/main" id="{EA894A24-EB7D-4534-9AF9-594E4EED0D52}"/>
            </a:ext>
          </a:extLst>
        </xdr:cNvPr>
        <xdr:cNvSpPr/>
      </xdr:nvSpPr>
      <xdr:spPr>
        <a:xfrm>
          <a:off x="9981951259" y="43081580"/>
          <a:ext cx="773099" cy="214498"/>
        </a:xfrm>
        <a:prstGeom prst="rect">
          <a:avLst/>
        </a:prstGeom>
        <a:noFill/>
        <a:ln w="38100">
          <a:solidFill>
            <a:srgbClr val="7030A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</xdr:col>
      <xdr:colOff>718129</xdr:colOff>
      <xdr:row>263</xdr:row>
      <xdr:rowOff>238130</xdr:rowOff>
    </xdr:from>
    <xdr:to>
      <xdr:col>13</xdr:col>
      <xdr:colOff>734516</xdr:colOff>
      <xdr:row>264</xdr:row>
      <xdr:rowOff>157353</xdr:rowOff>
    </xdr:to>
    <xdr:sp macro="" textlink="">
      <xdr:nvSpPr>
        <xdr:cNvPr id="750" name="Rectangle 749">
          <a:extLst>
            <a:ext uri="{FF2B5EF4-FFF2-40B4-BE49-F238E27FC236}">
              <a16:creationId xmlns:a16="http://schemas.microsoft.com/office/drawing/2014/main" id="{C8C337D8-3437-43BE-9C85-988BCEC64BAD}"/>
            </a:ext>
          </a:extLst>
        </xdr:cNvPr>
        <xdr:cNvSpPr/>
      </xdr:nvSpPr>
      <xdr:spPr>
        <a:xfrm>
          <a:off x="9981189259" y="43081580"/>
          <a:ext cx="778387" cy="214498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693549</xdr:colOff>
      <xdr:row>263</xdr:row>
      <xdr:rowOff>238130</xdr:rowOff>
    </xdr:from>
    <xdr:to>
      <xdr:col>14</xdr:col>
      <xdr:colOff>709936</xdr:colOff>
      <xdr:row>264</xdr:row>
      <xdr:rowOff>157353</xdr:rowOff>
    </xdr:to>
    <xdr:sp macro="" textlink="">
      <xdr:nvSpPr>
        <xdr:cNvPr id="751" name="Rectangle 750">
          <a:extLst>
            <a:ext uri="{FF2B5EF4-FFF2-40B4-BE49-F238E27FC236}">
              <a16:creationId xmlns:a16="http://schemas.microsoft.com/office/drawing/2014/main" id="{62EF877D-E8F4-4400-89D1-BCECECAD5DBD}"/>
            </a:ext>
          </a:extLst>
        </xdr:cNvPr>
        <xdr:cNvSpPr/>
      </xdr:nvSpPr>
      <xdr:spPr>
        <a:xfrm>
          <a:off x="9980451839" y="43081580"/>
          <a:ext cx="778387" cy="214498"/>
        </a:xfrm>
        <a:prstGeom prst="rect">
          <a:avLst/>
        </a:prstGeom>
        <a:noFill/>
        <a:ln w="38100"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708943</xdr:colOff>
      <xdr:row>263</xdr:row>
      <xdr:rowOff>244367</xdr:rowOff>
    </xdr:from>
    <xdr:to>
      <xdr:col>15</xdr:col>
      <xdr:colOff>725330</xdr:colOff>
      <xdr:row>264</xdr:row>
      <xdr:rowOff>163941</xdr:rowOff>
    </xdr:to>
    <xdr:sp macro="" textlink="">
      <xdr:nvSpPr>
        <xdr:cNvPr id="752" name="Rectangle 751">
          <a:extLst>
            <a:ext uri="{FF2B5EF4-FFF2-40B4-BE49-F238E27FC236}">
              <a16:creationId xmlns:a16="http://schemas.microsoft.com/office/drawing/2014/main" id="{8615E7D7-B0D3-455C-9B19-9414D49E45EE}"/>
            </a:ext>
          </a:extLst>
        </xdr:cNvPr>
        <xdr:cNvSpPr/>
      </xdr:nvSpPr>
      <xdr:spPr>
        <a:xfrm>
          <a:off x="9979674445" y="43087817"/>
          <a:ext cx="778387" cy="214849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739731</xdr:colOff>
      <xdr:row>263</xdr:row>
      <xdr:rowOff>252064</xdr:rowOff>
    </xdr:from>
    <xdr:to>
      <xdr:col>16</xdr:col>
      <xdr:colOff>736827</xdr:colOff>
      <xdr:row>264</xdr:row>
      <xdr:rowOff>171638</xdr:rowOff>
    </xdr:to>
    <xdr:sp macro="" textlink="">
      <xdr:nvSpPr>
        <xdr:cNvPr id="753" name="Rectangle 752">
          <a:extLst>
            <a:ext uri="{FF2B5EF4-FFF2-40B4-BE49-F238E27FC236}">
              <a16:creationId xmlns:a16="http://schemas.microsoft.com/office/drawing/2014/main" id="{1E7E519B-0043-4F46-AA74-1FF8D2822998}"/>
            </a:ext>
          </a:extLst>
        </xdr:cNvPr>
        <xdr:cNvSpPr/>
      </xdr:nvSpPr>
      <xdr:spPr>
        <a:xfrm>
          <a:off x="9978881898" y="43095514"/>
          <a:ext cx="778146" cy="21484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16</xdr:col>
      <xdr:colOff>735834</xdr:colOff>
      <xdr:row>263</xdr:row>
      <xdr:rowOff>244367</xdr:rowOff>
    </xdr:from>
    <xdr:to>
      <xdr:col>17</xdr:col>
      <xdr:colOff>748421</xdr:colOff>
      <xdr:row>264</xdr:row>
      <xdr:rowOff>163941</xdr:rowOff>
    </xdr:to>
    <xdr:sp macro="" textlink="">
      <xdr:nvSpPr>
        <xdr:cNvPr id="754" name="Rectangle 753">
          <a:extLst>
            <a:ext uri="{FF2B5EF4-FFF2-40B4-BE49-F238E27FC236}">
              <a16:creationId xmlns:a16="http://schemas.microsoft.com/office/drawing/2014/main" id="{7AA75C95-5B85-4233-BB99-906DFF6C90EC}"/>
            </a:ext>
          </a:extLst>
        </xdr:cNvPr>
        <xdr:cNvSpPr/>
      </xdr:nvSpPr>
      <xdr:spPr>
        <a:xfrm>
          <a:off x="9978108304" y="43087817"/>
          <a:ext cx="774587" cy="214849"/>
        </a:xfrm>
        <a:prstGeom prst="rect">
          <a:avLst/>
        </a:prstGeom>
        <a:noFill/>
        <a:ln w="38100">
          <a:solidFill>
            <a:schemeClr val="accent6">
              <a:lumMod val="5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708943</xdr:colOff>
      <xdr:row>263</xdr:row>
      <xdr:rowOff>244367</xdr:rowOff>
    </xdr:from>
    <xdr:to>
      <xdr:col>18</xdr:col>
      <xdr:colOff>725330</xdr:colOff>
      <xdr:row>264</xdr:row>
      <xdr:rowOff>163941</xdr:rowOff>
    </xdr:to>
    <xdr:sp macro="" textlink="">
      <xdr:nvSpPr>
        <xdr:cNvPr id="755" name="Rectangle 754">
          <a:extLst>
            <a:ext uri="{FF2B5EF4-FFF2-40B4-BE49-F238E27FC236}">
              <a16:creationId xmlns:a16="http://schemas.microsoft.com/office/drawing/2014/main" id="{17BAFAC9-2E3E-418C-B6A1-F724E1617F4C}"/>
            </a:ext>
          </a:extLst>
        </xdr:cNvPr>
        <xdr:cNvSpPr/>
      </xdr:nvSpPr>
      <xdr:spPr>
        <a:xfrm>
          <a:off x="9977369395" y="43087817"/>
          <a:ext cx="778387" cy="214849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18</xdr:col>
      <xdr:colOff>716640</xdr:colOff>
      <xdr:row>263</xdr:row>
      <xdr:rowOff>259761</xdr:rowOff>
    </xdr:from>
    <xdr:to>
      <xdr:col>19</xdr:col>
      <xdr:colOff>733027</xdr:colOff>
      <xdr:row>264</xdr:row>
      <xdr:rowOff>178984</xdr:rowOff>
    </xdr:to>
    <xdr:sp macro="" textlink="">
      <xdr:nvSpPr>
        <xdr:cNvPr id="756" name="Rectangle 755">
          <a:extLst>
            <a:ext uri="{FF2B5EF4-FFF2-40B4-BE49-F238E27FC236}">
              <a16:creationId xmlns:a16="http://schemas.microsoft.com/office/drawing/2014/main" id="{DF33B17E-C7B1-4CE8-9F39-C04FAAEF1F14}"/>
            </a:ext>
          </a:extLst>
        </xdr:cNvPr>
        <xdr:cNvSpPr/>
      </xdr:nvSpPr>
      <xdr:spPr>
        <a:xfrm>
          <a:off x="9976599698" y="43103211"/>
          <a:ext cx="778387" cy="214498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708943</xdr:colOff>
      <xdr:row>263</xdr:row>
      <xdr:rowOff>252064</xdr:rowOff>
    </xdr:from>
    <xdr:to>
      <xdr:col>20</xdr:col>
      <xdr:colOff>725330</xdr:colOff>
      <xdr:row>264</xdr:row>
      <xdr:rowOff>171638</xdr:rowOff>
    </xdr:to>
    <xdr:sp macro="" textlink="">
      <xdr:nvSpPr>
        <xdr:cNvPr id="757" name="Rectangle 756">
          <a:extLst>
            <a:ext uri="{FF2B5EF4-FFF2-40B4-BE49-F238E27FC236}">
              <a16:creationId xmlns:a16="http://schemas.microsoft.com/office/drawing/2014/main" id="{B786366B-FF93-44AB-B8C7-ADF43C403B59}"/>
            </a:ext>
          </a:extLst>
        </xdr:cNvPr>
        <xdr:cNvSpPr/>
      </xdr:nvSpPr>
      <xdr:spPr>
        <a:xfrm>
          <a:off x="9975845395" y="43095514"/>
          <a:ext cx="778387" cy="214849"/>
        </a:xfrm>
        <a:prstGeom prst="rect">
          <a:avLst/>
        </a:prstGeom>
        <a:noFill/>
        <a:ln w="38100">
          <a:solidFill>
            <a:srgbClr val="00B0F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739731</xdr:colOff>
      <xdr:row>263</xdr:row>
      <xdr:rowOff>252064</xdr:rowOff>
    </xdr:from>
    <xdr:to>
      <xdr:col>21</xdr:col>
      <xdr:colOff>736827</xdr:colOff>
      <xdr:row>264</xdr:row>
      <xdr:rowOff>171638</xdr:rowOff>
    </xdr:to>
    <xdr:sp macro="" textlink="">
      <xdr:nvSpPr>
        <xdr:cNvPr id="758" name="Rectangle 757">
          <a:extLst>
            <a:ext uri="{FF2B5EF4-FFF2-40B4-BE49-F238E27FC236}">
              <a16:creationId xmlns:a16="http://schemas.microsoft.com/office/drawing/2014/main" id="{3167B8B5-C14A-4B57-94AC-9BC0CCC8FCB8}"/>
            </a:ext>
          </a:extLst>
        </xdr:cNvPr>
        <xdr:cNvSpPr/>
      </xdr:nvSpPr>
      <xdr:spPr>
        <a:xfrm>
          <a:off x="9975052848" y="43095514"/>
          <a:ext cx="778146" cy="21484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766719</xdr:colOff>
      <xdr:row>263</xdr:row>
      <xdr:rowOff>28937</xdr:rowOff>
    </xdr:from>
    <xdr:to>
      <xdr:col>21</xdr:col>
      <xdr:colOff>760015</xdr:colOff>
      <xdr:row>263</xdr:row>
      <xdr:rowOff>275719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CAE67275-B3F4-4D92-9080-6D1D200349CE}"/>
            </a:ext>
          </a:extLst>
        </xdr:cNvPr>
        <xdr:cNvSpPr/>
      </xdr:nvSpPr>
      <xdr:spPr>
        <a:xfrm>
          <a:off x="9975029660" y="42872387"/>
          <a:ext cx="774346" cy="246782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728234</xdr:colOff>
      <xdr:row>263</xdr:row>
      <xdr:rowOff>21240</xdr:rowOff>
    </xdr:from>
    <xdr:to>
      <xdr:col>22</xdr:col>
      <xdr:colOff>744621</xdr:colOff>
      <xdr:row>263</xdr:row>
      <xdr:rowOff>268022</xdr:rowOff>
    </xdr:to>
    <xdr:sp macro="" textlink="">
      <xdr:nvSpPr>
        <xdr:cNvPr id="773" name="Rectangle 772">
          <a:extLst>
            <a:ext uri="{FF2B5EF4-FFF2-40B4-BE49-F238E27FC236}">
              <a16:creationId xmlns:a16="http://schemas.microsoft.com/office/drawing/2014/main" id="{1479B956-2678-4701-A8F6-924F77B9E2B3}"/>
            </a:ext>
          </a:extLst>
        </xdr:cNvPr>
        <xdr:cNvSpPr/>
      </xdr:nvSpPr>
      <xdr:spPr>
        <a:xfrm>
          <a:off x="9974283054" y="42864690"/>
          <a:ext cx="778387" cy="24678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757073</xdr:colOff>
      <xdr:row>263</xdr:row>
      <xdr:rowOff>260430</xdr:rowOff>
    </xdr:from>
    <xdr:to>
      <xdr:col>23</xdr:col>
      <xdr:colOff>7660</xdr:colOff>
      <xdr:row>265</xdr:row>
      <xdr:rowOff>24933</xdr:rowOff>
    </xdr:to>
    <xdr:sp macro="" textlink="">
      <xdr:nvSpPr>
        <xdr:cNvPr id="774" name="Rectangle 773">
          <a:extLst>
            <a:ext uri="{FF2B5EF4-FFF2-40B4-BE49-F238E27FC236}">
              <a16:creationId xmlns:a16="http://schemas.microsoft.com/office/drawing/2014/main" id="{B5B2FA7F-5892-431E-A1E1-131C2C330D13}"/>
            </a:ext>
          </a:extLst>
        </xdr:cNvPr>
        <xdr:cNvSpPr/>
      </xdr:nvSpPr>
      <xdr:spPr>
        <a:xfrm>
          <a:off x="9974258015" y="43103880"/>
          <a:ext cx="774587" cy="240753"/>
        </a:xfrm>
        <a:prstGeom prst="rect">
          <a:avLst/>
        </a:prstGeom>
        <a:noFill/>
        <a:ln w="38100">
          <a:solidFill>
            <a:srgbClr val="FFFF00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747524</xdr:colOff>
      <xdr:row>263</xdr:row>
      <xdr:rowOff>30885</xdr:rowOff>
    </xdr:from>
    <xdr:to>
      <xdr:col>24</xdr:col>
      <xdr:colOff>1911</xdr:colOff>
      <xdr:row>263</xdr:row>
      <xdr:rowOff>277667</xdr:rowOff>
    </xdr:to>
    <xdr:sp macro="" textlink="">
      <xdr:nvSpPr>
        <xdr:cNvPr id="775" name="Rectangle 774">
          <a:extLst>
            <a:ext uri="{FF2B5EF4-FFF2-40B4-BE49-F238E27FC236}">
              <a16:creationId xmlns:a16="http://schemas.microsoft.com/office/drawing/2014/main" id="{E8326AE6-6393-4B2F-ADAD-293BC8EF6838}"/>
            </a:ext>
          </a:extLst>
        </xdr:cNvPr>
        <xdr:cNvSpPr/>
      </xdr:nvSpPr>
      <xdr:spPr>
        <a:xfrm>
          <a:off x="9973501764" y="42874335"/>
          <a:ext cx="778387" cy="246782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670419</xdr:colOff>
      <xdr:row>263</xdr:row>
      <xdr:rowOff>9646</xdr:rowOff>
    </xdr:from>
    <xdr:to>
      <xdr:col>7</xdr:col>
      <xdr:colOff>667758</xdr:colOff>
      <xdr:row>264</xdr:row>
      <xdr:rowOff>9645</xdr:rowOff>
    </xdr:to>
    <xdr:sp macro="" textlink="">
      <xdr:nvSpPr>
        <xdr:cNvPr id="776" name="Rectangle 775">
          <a:extLst>
            <a:ext uri="{FF2B5EF4-FFF2-40B4-BE49-F238E27FC236}">
              <a16:creationId xmlns:a16="http://schemas.microsoft.com/office/drawing/2014/main" id="{5C44D297-C4EA-4070-AD20-03E1BD7F7265}"/>
            </a:ext>
          </a:extLst>
        </xdr:cNvPr>
        <xdr:cNvSpPr/>
      </xdr:nvSpPr>
      <xdr:spPr>
        <a:xfrm>
          <a:off x="9985713717" y="42853096"/>
          <a:ext cx="692664" cy="295274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4874</xdr:colOff>
      <xdr:row>263</xdr:row>
      <xdr:rowOff>289368</xdr:rowOff>
    </xdr:from>
    <xdr:to>
      <xdr:col>9</xdr:col>
      <xdr:colOff>2213</xdr:colOff>
      <xdr:row>265</xdr:row>
      <xdr:rowOff>9645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6A90E6C7-CA21-449D-BDF7-A73F26F8D722}"/>
            </a:ext>
          </a:extLst>
        </xdr:cNvPr>
        <xdr:cNvSpPr/>
      </xdr:nvSpPr>
      <xdr:spPr>
        <a:xfrm>
          <a:off x="9984988612" y="43132818"/>
          <a:ext cx="692664" cy="196527"/>
        </a:xfrm>
        <a:prstGeom prst="rect">
          <a:avLst/>
        </a:prstGeom>
        <a:noFill/>
        <a:ln w="38100"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704645</xdr:colOff>
      <xdr:row>262</xdr:row>
      <xdr:rowOff>173622</xdr:rowOff>
    </xdr:from>
    <xdr:to>
      <xdr:col>6</xdr:col>
      <xdr:colOff>685596</xdr:colOff>
      <xdr:row>264</xdr:row>
      <xdr:rowOff>8468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A93531C7-71A9-4F98-BC89-2A1C9D7D974F}"/>
            </a:ext>
          </a:extLst>
        </xdr:cNvPr>
        <xdr:cNvSpPr/>
      </xdr:nvSpPr>
      <xdr:spPr>
        <a:xfrm>
          <a:off x="9986408137" y="50389422"/>
          <a:ext cx="700618" cy="317446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675709</xdr:colOff>
      <xdr:row>264</xdr:row>
      <xdr:rowOff>9646</xdr:rowOff>
    </xdr:from>
    <xdr:to>
      <xdr:col>7</xdr:col>
      <xdr:colOff>675951</xdr:colOff>
      <xdr:row>265</xdr:row>
      <xdr:rowOff>0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8CCD00D1-AD49-408C-95F5-58C3B41281E9}"/>
            </a:ext>
          </a:extLst>
        </xdr:cNvPr>
        <xdr:cNvSpPr/>
      </xdr:nvSpPr>
      <xdr:spPr>
        <a:xfrm>
          <a:off x="9985705524" y="43148371"/>
          <a:ext cx="695567" cy="171329"/>
        </a:xfrm>
        <a:prstGeom prst="rect">
          <a:avLst/>
        </a:prstGeom>
        <a:noFill/>
        <a:ln w="38100">
          <a:solidFill>
            <a:schemeClr val="bg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13489</xdr:colOff>
      <xdr:row>263</xdr:row>
      <xdr:rowOff>13020</xdr:rowOff>
    </xdr:from>
    <xdr:to>
      <xdr:col>5</xdr:col>
      <xdr:colOff>708815</xdr:colOff>
      <xdr:row>263</xdr:row>
      <xdr:rowOff>285750</xdr:rowOff>
    </xdr:to>
    <xdr:sp macro="" textlink="">
      <xdr:nvSpPr>
        <xdr:cNvPr id="781" name="Rectangle 780">
          <a:extLst>
            <a:ext uri="{FF2B5EF4-FFF2-40B4-BE49-F238E27FC236}">
              <a16:creationId xmlns:a16="http://schemas.microsoft.com/office/drawing/2014/main" id="{5F0531E4-BF6B-4956-8784-01854427C28A}"/>
            </a:ext>
          </a:extLst>
        </xdr:cNvPr>
        <xdr:cNvSpPr/>
      </xdr:nvSpPr>
      <xdr:spPr>
        <a:xfrm>
          <a:off x="9987082360" y="42856470"/>
          <a:ext cx="695326" cy="272730"/>
        </a:xfrm>
        <a:prstGeom prst="rect">
          <a:avLst/>
        </a:prstGeom>
        <a:noFill/>
        <a:ln w="3810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B6A3D5-F9EC-4383-B879-9F6135CA70BB}" name="Table211" displayName="Table211" ref="CC2:DG17" headerRowCount="0" totalsRowShown="0" headerRowDxfId="455" dataDxfId="454">
  <tableColumns count="31">
    <tableColumn id="1" xr3:uid="{B7630057-8D01-4FD2-953E-FA34A67134F6}" name="Column1" dataDxfId="453"/>
    <tableColumn id="2" xr3:uid="{E07247DE-2ED5-4963-9571-A4A293B87AA7}" name="Column2" dataDxfId="452"/>
    <tableColumn id="3" xr3:uid="{18A8D6D6-CABD-42E2-8613-96C083C5101B}" name="Column3" dataDxfId="451"/>
    <tableColumn id="4" xr3:uid="{B56E2ED9-4F41-477B-90CA-BA07082FD71F}" name="Column4" dataDxfId="450"/>
    <tableColumn id="5" xr3:uid="{F96C8102-B374-4128-B7EE-BC5901582B84}" name="Column5" dataDxfId="449"/>
    <tableColumn id="6" xr3:uid="{6E2E2778-D59A-45AA-B635-DABC0D8D748C}" name="Column6" dataDxfId="448"/>
    <tableColumn id="7" xr3:uid="{7993DDDC-3F34-45E4-83CE-2DA28A8B5D23}" name="Column7" dataDxfId="447"/>
    <tableColumn id="8" xr3:uid="{C1D3EFDD-35F8-49F1-9E3B-187E23790AE4}" name="Column8" dataDxfId="446"/>
    <tableColumn id="9" xr3:uid="{1658263D-C0E7-4E97-8010-C35CB2600E8C}" name="Column9" dataDxfId="445"/>
    <tableColumn id="10" xr3:uid="{F67E02E3-B871-4997-BCE7-9D81ED72882D}" name="Column10" dataDxfId="444"/>
    <tableColumn id="11" xr3:uid="{AA4E4A52-72F2-4A72-8078-9E7B4AEC3AA6}" name="Column11" dataDxfId="443"/>
    <tableColumn id="12" xr3:uid="{FE10AA63-9EAA-4751-B036-0884DB42632D}" name="Column12" dataDxfId="442"/>
    <tableColumn id="13" xr3:uid="{85089D5D-96FA-4E75-8D48-D0363BAA3F8C}" name="Column13" dataDxfId="441"/>
    <tableColumn id="14" xr3:uid="{C18CA175-93B3-4BB5-A857-4664C28E4FDA}" name="Column14" dataDxfId="440"/>
    <tableColumn id="15" xr3:uid="{096209D0-06A2-490A-9426-77F5C9B9BE07}" name="Column15" dataDxfId="439"/>
    <tableColumn id="16" xr3:uid="{793C3FCD-C82E-4659-BC21-946199FD3D80}" name="Column16" dataDxfId="438"/>
    <tableColumn id="17" xr3:uid="{23DC7484-0160-4AA6-AB9D-FD76838515C3}" name="Column17" dataDxfId="437"/>
    <tableColumn id="18" xr3:uid="{0C641F0B-46AA-43F5-AFDF-B28C1D437049}" name="Column18" dataDxfId="436"/>
    <tableColumn id="19" xr3:uid="{3A79DB2F-A6CF-4C59-A872-4B35D4BA6B63}" name="Column19" dataDxfId="435"/>
    <tableColumn id="20" xr3:uid="{DF1F4567-FD5D-4032-B3A1-68D47A023432}" name="Column20" dataDxfId="434"/>
    <tableColumn id="21" xr3:uid="{A3974EB3-C9BC-4BCC-859A-9C4B2A997ED1}" name="Column21" dataDxfId="433"/>
    <tableColumn id="22" xr3:uid="{A528BDD2-1027-4A81-A535-81720F9AB38C}" name="Column22" dataDxfId="432"/>
    <tableColumn id="23" xr3:uid="{6CEBA7BC-2AF2-4CE3-B64A-DA11C0193C87}" name="Column23" dataDxfId="431"/>
    <tableColumn id="24" xr3:uid="{81AA65C5-9506-4B0B-A0B8-CF2076898D3F}" name="Column24" dataDxfId="430"/>
    <tableColumn id="25" xr3:uid="{736D5F17-EC4B-4B8A-AEDD-2E1868FF62E5}" name="Column25" dataDxfId="429"/>
    <tableColumn id="26" xr3:uid="{102AE334-6772-4F06-8FEE-E52FC613C90C}" name="Column26" dataDxfId="428"/>
    <tableColumn id="27" xr3:uid="{7013D49C-F46C-4566-B63A-689422CE354F}" name="Column27" dataDxfId="427"/>
    <tableColumn id="28" xr3:uid="{CAF5A59C-613D-4373-BFC3-506CB73DF0D3}" name="Column28" headerRowDxfId="426" dataDxfId="425"/>
    <tableColumn id="29" xr3:uid="{465AEC30-46D8-4077-84F5-4BB497277EC4}" name="Column29" headerRowDxfId="424" dataDxfId="423"/>
    <tableColumn id="30" xr3:uid="{3B993CAF-89A0-4F51-9691-7C92F7B8A912}" name="Column30" headerRowDxfId="422" dataDxfId="421"/>
    <tableColumn id="31" xr3:uid="{98152950-4E81-42A2-B51D-9B07323157D5}" name="Column31" headerRowDxfId="420" dataDxfId="419"/>
  </tableColumns>
  <tableStyleInfo name="TableStyleLight15" showFirstColumn="1" showLastColumn="1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A46BEA-9EEF-4344-8084-D4F0C8BCB746}" name="Table27" displayName="Table27" ref="A216:AA223" headerRowCount="0" totalsRowShown="0" headerRowDxfId="92" dataDxfId="91">
  <tableColumns count="27">
    <tableColumn id="1" xr3:uid="{8B8FFE5D-81A1-46AB-BFFE-DE155160B574}" name="Column1" dataDxfId="90"/>
    <tableColumn id="2" xr3:uid="{1489DFF3-EE30-4738-B9C3-61AA8F0BA94C}" name="Column2" dataDxfId="89"/>
    <tableColumn id="3" xr3:uid="{ED2E403F-8841-4005-B67C-DEBEB0DD908E}" name="Column3" dataDxfId="88"/>
    <tableColumn id="4" xr3:uid="{861C5AA4-AEE4-47B1-8999-E2E1064EE728}" name="Column4" dataDxfId="87"/>
    <tableColumn id="5" xr3:uid="{31AA60C8-85FD-4D8D-87D7-28BECE0E0841}" name="Column5" dataDxfId="86"/>
    <tableColumn id="6" xr3:uid="{958DEA99-7BEB-48F1-B1FA-6F96C79B7CA1}" name="Column6" dataDxfId="85"/>
    <tableColumn id="7" xr3:uid="{79CEAD65-FF30-4988-98C6-18D752E2C2C0}" name="Column7" dataDxfId="84"/>
    <tableColumn id="8" xr3:uid="{748C4611-F006-47A0-9D3A-F50670F9767A}" name="Column8" dataDxfId="83"/>
    <tableColumn id="9" xr3:uid="{F6458825-A89E-464E-B365-92205750DA75}" name="Column9" dataDxfId="82"/>
    <tableColumn id="10" xr3:uid="{A4AF005D-8430-44E9-B216-BB59BA3EB738}" name="Column10" dataDxfId="81"/>
    <tableColumn id="11" xr3:uid="{6B821406-E1F4-412C-A9F4-312C10D4FE51}" name="Column11" dataDxfId="80"/>
    <tableColumn id="12" xr3:uid="{DCC291B5-60C7-418F-868C-A1E01A2AAD4A}" name="Column12" dataDxfId="79"/>
    <tableColumn id="13" xr3:uid="{2917474E-B295-40AC-A66F-71469C021BD6}" name="Column13" dataDxfId="78"/>
    <tableColumn id="14" xr3:uid="{3221CB78-40C1-43D8-988A-0F4ED7580BD7}" name="Column14" dataDxfId="77"/>
    <tableColumn id="15" xr3:uid="{FFA38708-C095-41E2-BDBF-3510FD2B76E8}" name="Column15" dataDxfId="76"/>
    <tableColumn id="16" xr3:uid="{B2C29517-9356-45CA-BAA1-0E1AD286DB3C}" name="Column16" dataDxfId="75"/>
    <tableColumn id="17" xr3:uid="{7209E6E4-F4A6-4EBF-AD87-0F343DD40FF4}" name="Column17" dataDxfId="74"/>
    <tableColumn id="18" xr3:uid="{A1ACB110-126A-4605-ABE6-2A27385D3CAD}" name="Column18" dataDxfId="73"/>
    <tableColumn id="19" xr3:uid="{9DC9A880-CE66-42C2-90A9-553C5E842E69}" name="Column19" dataDxfId="72"/>
    <tableColumn id="20" xr3:uid="{BE2043C0-EE26-4017-BF16-C8B168BF775C}" name="Column20" dataDxfId="71"/>
    <tableColumn id="21" xr3:uid="{BC722E6A-8BB3-40D4-838E-3998EBAE6319}" name="Column21" dataDxfId="70"/>
    <tableColumn id="22" xr3:uid="{1BA62DB9-1FC8-463C-8A05-06C23D45BC0C}" name="Column22" dataDxfId="69"/>
    <tableColumn id="23" xr3:uid="{509D2BE7-DB14-4A3B-8599-5F9F75409116}" name="Column23" dataDxfId="68"/>
    <tableColumn id="24" xr3:uid="{C1DA331C-E0D1-4F6D-890D-89504A42D19C}" name="Column24" dataDxfId="67"/>
    <tableColumn id="25" xr3:uid="{5F24D85B-F2F2-4DC4-BB48-0CC71F22A06A}" name="Column25" dataDxfId="66"/>
    <tableColumn id="27" xr3:uid="{999E6843-FCAB-4260-899A-424B9BB6A979}" name="Column26" headerRowDxfId="65" dataDxfId="64"/>
    <tableColumn id="28" xr3:uid="{CA8AEF55-B4DB-4693-90B8-8FCA5D0AF19D}" name="Column27" headerRowDxfId="63" dataDxfId="62"/>
  </tableColumns>
  <tableStyleInfo name="TableStyleMedium22" showFirstColumn="1" showLastColumn="1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459A32-C1FF-45E8-88BA-1EA679FA24D8}" name="Table278" displayName="Table278" ref="A249:AA256" headerRowCount="0" totalsRowShown="0" headerRowDxfId="61" dataDxfId="60">
  <tableColumns count="27">
    <tableColumn id="1" xr3:uid="{D77C212B-7202-47A0-A069-B2A069B62B0A}" name="Column1" dataDxfId="59"/>
    <tableColumn id="2" xr3:uid="{60F2C656-56D5-4B2F-864C-7553FC2BF7A2}" name="Column2" dataDxfId="58"/>
    <tableColumn id="3" xr3:uid="{C21BB2CC-7B39-40C4-A542-E111E53AFBCD}" name="Column3" dataDxfId="57"/>
    <tableColumn id="4" xr3:uid="{4EE58081-96DD-4EA8-B47F-5BE5D04808C8}" name="Column4" dataDxfId="56"/>
    <tableColumn id="5" xr3:uid="{EAC905E2-CDBE-463F-8F71-DD2AF650193E}" name="Column5" dataDxfId="55"/>
    <tableColumn id="6" xr3:uid="{24516D18-9FA7-41A9-8F3A-9F6E77E4F3DE}" name="Column6" dataDxfId="54"/>
    <tableColumn id="7" xr3:uid="{A835BF22-D189-47B6-A331-823AAD016D5A}" name="Column7" dataDxfId="53"/>
    <tableColumn id="8" xr3:uid="{36601937-25F7-4337-840E-1074985B228F}" name="Column8" dataDxfId="52"/>
    <tableColumn id="9" xr3:uid="{24B86047-F2BB-489A-BADC-248285096B8E}" name="Column9" dataDxfId="51"/>
    <tableColumn id="10" xr3:uid="{1706ED9E-EEAC-4978-B385-C5982F612AF5}" name="Column10" dataDxfId="50"/>
    <tableColumn id="11" xr3:uid="{75919691-1F9A-419A-A50B-BE52AD19636F}" name="Column11" dataDxfId="49"/>
    <tableColumn id="12" xr3:uid="{9D6EAA40-3514-4227-B608-AFE54B8614DB}" name="Column12" dataDxfId="48"/>
    <tableColumn id="13" xr3:uid="{FB7DF78D-6682-403C-B196-58CEFB9A04FB}" name="Column13" dataDxfId="47"/>
    <tableColumn id="14" xr3:uid="{25B4614E-A6A1-4164-A44B-129B94951A39}" name="Column14" dataDxfId="46"/>
    <tableColumn id="15" xr3:uid="{F509FFAC-F2F3-401D-B0F7-22DCD2AC0F25}" name="Column15" dataDxfId="45"/>
    <tableColumn id="16" xr3:uid="{ABCA7745-8CCA-4527-B716-B95C479C644C}" name="Column16" dataDxfId="44"/>
    <tableColumn id="17" xr3:uid="{4D8BC261-68CA-42B9-8DA6-C429AE98D679}" name="Column17" dataDxfId="43"/>
    <tableColumn id="18" xr3:uid="{55DD766D-26B6-40C1-953A-8B6F011B2437}" name="Column18" dataDxfId="42"/>
    <tableColumn id="19" xr3:uid="{7197C254-9F26-4421-B5F7-75F6E16AF8E4}" name="Column19" dataDxfId="41"/>
    <tableColumn id="20" xr3:uid="{212FED8C-2607-4930-9A38-A5F0EEC382CE}" name="Column20" dataDxfId="40"/>
    <tableColumn id="21" xr3:uid="{A1EB0633-FE53-44CA-9F43-3CC48773C457}" name="Column21" dataDxfId="39"/>
    <tableColumn id="22" xr3:uid="{AF794D94-26C2-4088-896C-C2E125F5DB85}" name="Column22" dataDxfId="38"/>
    <tableColumn id="23" xr3:uid="{D4B2A088-4455-439D-AA91-4163971E1807}" name="Column23" dataDxfId="37"/>
    <tableColumn id="24" xr3:uid="{4E0DDEDB-87A4-46AC-99DE-B1DAA395487F}" name="Column24" dataDxfId="36"/>
    <tableColumn id="25" xr3:uid="{AF95370B-5B57-43C1-BBD2-DF5ADE91B7DB}" name="Column25" dataDxfId="35"/>
    <tableColumn id="27" xr3:uid="{600521C1-EE11-4EE5-B17C-A8D31A273553}" name="Column26" headerRowDxfId="34" dataDxfId="33"/>
    <tableColumn id="28" xr3:uid="{31792436-E66E-44B8-8EC9-8F3BCD06C44F}" name="Column27" headerRowDxfId="32" dataDxfId="31"/>
  </tableColumns>
  <tableStyleInfo name="TableStyleMedium22" showFirstColumn="1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7FE45C-A60E-40A9-8B53-040D0E441DF4}" name="Table2789" displayName="Table2789" ref="A286:AA293" headerRowCount="0" totalsRowShown="0" headerRowDxfId="30" dataDxfId="29">
  <tableColumns count="27">
    <tableColumn id="1" xr3:uid="{2F933BC0-6A44-4775-B4CA-876A90A57044}" name="Column1" dataDxfId="28"/>
    <tableColumn id="2" xr3:uid="{F612290C-558A-4CF6-9FFD-D609BD8AC7F1}" name="Column2" dataDxfId="27"/>
    <tableColumn id="3" xr3:uid="{9B2A6FE6-445C-458E-8C53-B18E780C1D1D}" name="Column3" dataDxfId="26"/>
    <tableColumn id="4" xr3:uid="{D6CD42CA-3CD2-4FD1-AFEC-72C7BBD579AD}" name="Column4" dataDxfId="25"/>
    <tableColumn id="5" xr3:uid="{6299C4F6-2727-422D-BD5A-D52F27DBD6C6}" name="Column5" dataDxfId="24"/>
    <tableColumn id="6" xr3:uid="{934BD749-728E-46C3-8BB5-84D13CEE6DBC}" name="Column6" dataDxfId="23"/>
    <tableColumn id="7" xr3:uid="{6CB00099-3172-4CB6-B12E-06BEB48B1EF6}" name="Column7" dataDxfId="22"/>
    <tableColumn id="8" xr3:uid="{45A201A4-E7DE-4518-A4B6-40B68BB062B5}" name="Column8" dataDxfId="21"/>
    <tableColumn id="9" xr3:uid="{1A3497EF-68C6-4EB4-9812-6FD12E31E3D5}" name="Column9" dataDxfId="20"/>
    <tableColumn id="10" xr3:uid="{55F0A578-36EF-4722-84BF-DC83F5671A1E}" name="Column10" dataDxfId="19"/>
    <tableColumn id="11" xr3:uid="{485B3D46-552B-4D63-8B1D-0709A447D843}" name="Column11" dataDxfId="18"/>
    <tableColumn id="12" xr3:uid="{5D670547-4659-46C1-A663-5FD51E7AD05C}" name="Column12" dataDxfId="17"/>
    <tableColumn id="13" xr3:uid="{1B686BCF-1387-4A65-8607-85CBE7B66631}" name="Column13" dataDxfId="16"/>
    <tableColumn id="14" xr3:uid="{D1EB464A-278E-4FED-BEBD-01F8691C7C28}" name="Column14" dataDxfId="15"/>
    <tableColumn id="15" xr3:uid="{BACD29D3-6304-400B-A739-A4B30BB4212A}" name="Column15" dataDxfId="14"/>
    <tableColumn id="16" xr3:uid="{90338DC0-1678-43B4-A431-C257B4C2EB5E}" name="Column16" dataDxfId="13"/>
    <tableColumn id="17" xr3:uid="{CEB6DC05-B093-4208-B4C1-A0C0F72ECF9E}" name="Column17" dataDxfId="12"/>
    <tableColumn id="18" xr3:uid="{C158540A-AD3B-460C-A83C-22DC8D07A89B}" name="Column18" dataDxfId="11"/>
    <tableColumn id="19" xr3:uid="{70D94309-0151-4BAA-AD4B-C084E0426648}" name="Column19" dataDxfId="10"/>
    <tableColumn id="20" xr3:uid="{37524A9A-AF47-4967-980D-58C7CA2C3814}" name="Column20" dataDxfId="9"/>
    <tableColumn id="21" xr3:uid="{E9C3A121-D2BB-4C45-A74C-CCC5E1E90E70}" name="Column21" dataDxfId="8"/>
    <tableColumn id="22" xr3:uid="{6CCCBDA5-D153-4EDB-A45C-A34137E8D703}" name="Column22" dataDxfId="7"/>
    <tableColumn id="23" xr3:uid="{D046BE7B-521E-4F79-91DE-2757B9447FF4}" name="Column23" dataDxfId="6"/>
    <tableColumn id="24" xr3:uid="{849F1A55-A046-467E-9614-A7D660802759}" name="Column24" dataDxfId="5"/>
    <tableColumn id="25" xr3:uid="{F4AE3911-8449-4C94-96CC-843E00AE1A00}" name="Column25" dataDxfId="4"/>
    <tableColumn id="27" xr3:uid="{A17F0947-366D-4EE3-88BC-DDE86C5BB45B}" name="Column26" headerRowDxfId="3" dataDxfId="2"/>
    <tableColumn id="28" xr3:uid="{1C519C9F-B71E-4DAF-B610-968A377C3438}" name="Column27" headerRowDxfId="1" dataDxfId="0"/>
  </tableColumns>
  <tableStyleInfo name="TableStyleMedium22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7FA23C-B562-47C0-941D-E244B329FFE3}" name="Table412" displayName="Table412" ref="CC19:DG31" headerRowCount="0" totalsRowShown="0" headerRowDxfId="418" dataDxfId="417" tableBorderDxfId="416">
  <tableColumns count="31">
    <tableColumn id="1" xr3:uid="{BB4B6FDD-F3AC-4AD0-A033-8537F3BD8302}" name="Column1" headerRowDxfId="415" dataDxfId="414"/>
    <tableColumn id="2" xr3:uid="{10324C26-F3BE-48CF-8357-40A6D635AF3D}" name="Column2" headerRowDxfId="413" dataDxfId="412"/>
    <tableColumn id="3" xr3:uid="{E96937C6-1C14-4F6A-BECD-D2B872C4BAD7}" name="Column3" headerRowDxfId="411" dataDxfId="410"/>
    <tableColumn id="4" xr3:uid="{BA1FBCFD-1DA0-4A75-A2E2-2D32045C7153}" name="Column4" headerRowDxfId="409" dataDxfId="408"/>
    <tableColumn id="5" xr3:uid="{4BB15B4B-925A-4DD3-9ABA-0BCE0C40EB6B}" name="Column5" headerRowDxfId="407" dataDxfId="406"/>
    <tableColumn id="6" xr3:uid="{0083E301-C781-439F-A170-EBBED85A2A1E}" name="Column6" headerRowDxfId="405" dataDxfId="404"/>
    <tableColumn id="7" xr3:uid="{7C878C9F-4B60-4FB9-9A70-EC5C38E449B9}" name="Column7" headerRowDxfId="403" dataDxfId="402"/>
    <tableColumn id="8" xr3:uid="{55842E68-AA68-4947-893C-B6E133A8ECA1}" name="Column8" headerRowDxfId="401" dataDxfId="400"/>
    <tableColumn id="9" xr3:uid="{16F32BD0-F1D0-4313-88DD-90CABB8AB251}" name="Column9" headerRowDxfId="399" dataDxfId="398"/>
    <tableColumn id="10" xr3:uid="{D9FD716A-5BEF-4D6F-B8AC-5EB472CD513B}" name="Column10" headerRowDxfId="397" dataDxfId="396"/>
    <tableColumn id="11" xr3:uid="{632D5AC5-6C54-4292-8045-64721D36FB20}" name="Column11" headerRowDxfId="395" dataDxfId="394"/>
    <tableColumn id="12" xr3:uid="{12F550EC-CAC9-49A9-A2EF-C4B94C17F125}" name="Column12" headerRowDxfId="393" dataDxfId="392"/>
    <tableColumn id="13" xr3:uid="{A3708051-4C0F-4F1A-9754-9DA08EE8B0E4}" name="Column13" headerRowDxfId="391" dataDxfId="390"/>
    <tableColumn id="14" xr3:uid="{67A70F28-F39A-49AA-BA84-5109EDB5D0F5}" name="Column14" headerRowDxfId="389" dataDxfId="388"/>
    <tableColumn id="15" xr3:uid="{32D993F5-BA57-42C7-BBC1-A353623E0AB0}" name="Column15" headerRowDxfId="387" dataDxfId="386"/>
    <tableColumn id="16" xr3:uid="{05486580-D398-42DA-976C-6B89813CB82E}" name="Column16" headerRowDxfId="385" dataDxfId="384"/>
    <tableColumn id="17" xr3:uid="{D86C7BF5-62D4-4BF2-B799-51689F6012ED}" name="Column17" headerRowDxfId="383" dataDxfId="382"/>
    <tableColumn id="18" xr3:uid="{4D2A5BD4-208B-400A-8D46-04ACDBE729D5}" name="Column18" headerRowDxfId="381" dataDxfId="380"/>
    <tableColumn id="19" xr3:uid="{5DBAB8A3-308A-47A8-A3A4-6CE37F845F17}" name="Column19" headerRowDxfId="379" dataDxfId="378"/>
    <tableColumn id="20" xr3:uid="{EF439E9D-0648-4A0E-BA59-B67EF130775B}" name="Column20" headerRowDxfId="377" dataDxfId="376"/>
    <tableColumn id="21" xr3:uid="{A7DD09A7-6BBC-4841-BCA4-2D3412D67AD0}" name="Column21" headerRowDxfId="375" dataDxfId="374"/>
    <tableColumn id="22" xr3:uid="{DD97DEC4-7C5C-422D-93FA-2376445329EC}" name="Column22" headerRowDxfId="373" dataDxfId="372"/>
    <tableColumn id="23" xr3:uid="{E906ECAB-882D-4D23-8B62-2BB84CAB30D9}" name="Column23" headerRowDxfId="371" dataDxfId="370"/>
    <tableColumn id="24" xr3:uid="{FEB3AF9A-1A42-47B2-824E-F229D8FD13A6}" name="Column24" headerRowDxfId="369" dataDxfId="368"/>
    <tableColumn id="25" xr3:uid="{64381B0B-4353-4092-B10A-A7D809D9299B}" name="Column25" headerRowDxfId="367" dataDxfId="366"/>
    <tableColumn id="26" xr3:uid="{2BC2DEE0-6AE3-46FB-B036-F6A1602A69E5}" name="Column26" headerRowDxfId="365" dataDxfId="364"/>
    <tableColumn id="27" xr3:uid="{06A200A3-A867-4456-B127-CFD05CCFF630}" name="Column27" headerRowDxfId="363" dataDxfId="362"/>
    <tableColumn id="28" xr3:uid="{AACA8E54-7C2E-44BD-8B8D-9E902423216E}" name="Column28" headerRowDxfId="361" dataDxfId="360"/>
    <tableColumn id="29" xr3:uid="{109297B7-2106-41BA-936F-D16969F44AD2}" name="Column29" headerRowDxfId="359" dataDxfId="358"/>
    <tableColumn id="30" xr3:uid="{4E973D84-B4CA-48C6-B6E2-55A2D1F9DC6E}" name="Column30" headerRowDxfId="357" dataDxfId="356"/>
    <tableColumn id="31" xr3:uid="{078F2457-36CF-4391-A488-2DFC44E4F0BA}" name="Column31" headerRowDxfId="355" dataDxfId="3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944745-16EE-4423-9368-5EB50FB02E79}" name="Table6913" displayName="Table6913" ref="CC33:DG41" headerRowCount="0" headerRowDxfId="353">
  <tableColumns count="31">
    <tableColumn id="1" xr3:uid="{93CED844-BFFD-4666-AC44-8993082744A3}" name="Column1" totalsRowLabel="Total" headerRowDxfId="352" dataDxfId="351" totalsRowDxfId="350"/>
    <tableColumn id="2" xr3:uid="{F34B78BA-61BD-4C95-ABF2-85DF1240B724}" name="Column2" headerRowDxfId="349" dataDxfId="348" totalsRowDxfId="347"/>
    <tableColumn id="3" xr3:uid="{81D27685-9287-4C26-9F2C-29F2DD427515}" name="Column3" headerRowDxfId="346" dataDxfId="345" totalsRowDxfId="344"/>
    <tableColumn id="4" xr3:uid="{9B4E4549-196D-4A1D-8F18-4C839F433907}" name="Column4" headerRowDxfId="343" dataDxfId="342"/>
    <tableColumn id="5" xr3:uid="{B792E43B-6090-443D-905A-8CC987B8F38D}" name="Column5" headerRowDxfId="341" dataDxfId="340"/>
    <tableColumn id="6" xr3:uid="{49AD9670-C6A7-47E9-B7B7-7CB8987470E3}" name="Column6" headerRowDxfId="339" dataDxfId="338"/>
    <tableColumn id="7" xr3:uid="{66BD8CF3-2F26-424D-BF0A-A8039DE3D2CC}" name="Column7" headerRowDxfId="337" dataDxfId="336"/>
    <tableColumn id="8" xr3:uid="{3869E965-4DAF-424F-8CF2-8E72631179A2}" name="Column8" headerRowDxfId="335" dataDxfId="334"/>
    <tableColumn id="9" xr3:uid="{408CCB13-558A-4F24-80BA-AEFE8BEC0FCF}" name="Column9" headerRowDxfId="333" dataDxfId="332"/>
    <tableColumn id="10" xr3:uid="{024CC7CE-49D4-4B8C-80FF-8A8565CDBBD3}" name="Column10" headerRowDxfId="331" dataDxfId="330"/>
    <tableColumn id="11" xr3:uid="{92BF010A-0707-4166-B3CC-4B2519EBDDE1}" name="Column11" headerRowDxfId="329" dataDxfId="328"/>
    <tableColumn id="12" xr3:uid="{50096600-40B5-45E3-B634-E6F0CD528F9D}" name="Column12" headerRowDxfId="327"/>
    <tableColumn id="13" xr3:uid="{9477773D-2B1E-4F55-8052-DD32F37BCAC4}" name="Column13" headerRowDxfId="326"/>
    <tableColumn id="14" xr3:uid="{E8C3A65C-D6DD-41F4-A2B2-D0E52C6EAAA0}" name="Column14" headerRowDxfId="325"/>
    <tableColumn id="15" xr3:uid="{12D182B5-472D-43B1-A1A0-BF6B72B4336A}" name="Column15" headerRowDxfId="324" dataDxfId="323"/>
    <tableColumn id="16" xr3:uid="{FD03AD78-F663-4B8D-B0D5-CDC5FB44AF96}" name="Column16" headerRowDxfId="322" dataDxfId="321"/>
    <tableColumn id="17" xr3:uid="{CF419E1F-A756-46C9-A577-0F73FC7DD9F4}" name="Column17" headerRowDxfId="320" dataDxfId="319"/>
    <tableColumn id="18" xr3:uid="{CF566931-6BD0-479B-9EE2-360E8623522B}" name="Column18" headerRowDxfId="318" dataDxfId="317"/>
    <tableColumn id="19" xr3:uid="{E4B10AF2-D617-4573-ACFD-C264D5CD702A}" name="Column19" headerRowDxfId="316" dataDxfId="315"/>
    <tableColumn id="20" xr3:uid="{6FCE6B6A-FBEC-4EF0-9C4C-8F2E280B2432}" name="Column20" headerRowDxfId="314" dataDxfId="313"/>
    <tableColumn id="21" xr3:uid="{F6B2FB2C-9C82-436C-8574-31349513E50F}" name="Column21" headerRowDxfId="312" dataDxfId="311"/>
    <tableColumn id="22" xr3:uid="{7780C7DB-5E33-4B7A-9809-6480173C0209}" name="Column22" headerRowDxfId="310"/>
    <tableColumn id="23" xr3:uid="{583922BF-5AE9-4F3D-B158-A0ECDDA2AC0D}" name="Column23" headerRowDxfId="309" dataDxfId="308"/>
    <tableColumn id="24" xr3:uid="{F6A69BD3-086F-424F-9E55-8F8D2DCE3B24}" name="Column24" headerRowDxfId="307"/>
    <tableColumn id="25" xr3:uid="{F0564D07-1574-466C-B866-73874DDC1431}" name="Column25" headerRowDxfId="306" dataDxfId="305"/>
    <tableColumn id="26" xr3:uid="{CE8CAA71-0AEA-4954-A91C-B1A9895F5B18}" name="Column26" headerRowDxfId="304" dataDxfId="303"/>
    <tableColumn id="27" xr3:uid="{E0FFFACF-252B-4DA3-AC3F-F101BECEFD1A}" name="Column27" totalsRowFunction="count" headerRowDxfId="302"/>
    <tableColumn id="28" xr3:uid="{E46CFB84-CB07-435D-A691-599293BE7DF1}" name="Column28" headerRowDxfId="301"/>
    <tableColumn id="29" xr3:uid="{959298B3-93AD-4581-AA7F-7590AD5C461D}" name="Column29" headerRowDxfId="300"/>
    <tableColumn id="30" xr3:uid="{F36A2E8A-291E-403A-8985-3BBD5B007BF4}" name="Column30" headerRowDxfId="299"/>
    <tableColumn id="31" xr3:uid="{60E174FC-0D33-46D9-AD79-F993A6E5A9AF}" name="Column31" headerRowDxfId="298"/>
  </tableColumns>
  <tableStyleInfo name="TableStyleLight1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0520F0-C41A-4A4B-8461-06C7976119C7}" name="Table914" displayName="Table914" ref="CC43:DG48" headerRowCount="0" totalsRowShown="0">
  <tableColumns count="31">
    <tableColumn id="1" xr3:uid="{3A65B9AE-9F04-4FC7-BBB4-EFB1978739BA}" name="Column1" headerRowDxfId="297" dataDxfId="296"/>
    <tableColumn id="2" xr3:uid="{49B24096-F50A-4599-A192-6CCADFE45FA7}" name="Column2" headerRowDxfId="295" dataDxfId="294"/>
    <tableColumn id="3" xr3:uid="{4B255888-4E1D-4D19-9109-4B84491936C7}" name="Column3" headerRowDxfId="293" dataDxfId="292"/>
    <tableColumn id="4" xr3:uid="{408CAF63-4D1A-4A5A-93EE-6202BAABD727}" name="Column4" headerRowDxfId="291" dataDxfId="290"/>
    <tableColumn id="5" xr3:uid="{59AAF917-555A-45B9-9A69-56B8998853FE}" name="Column5" headerRowDxfId="289" dataDxfId="288"/>
    <tableColumn id="6" xr3:uid="{D04481D5-9C05-4E04-96D3-906346DE467A}" name="Column6" headerRowDxfId="287" dataDxfId="286"/>
    <tableColumn id="7" xr3:uid="{0DAE4D0E-C592-4C54-B6B2-104E4C568400}" name="Column7" headerRowDxfId="285" dataDxfId="284"/>
    <tableColumn id="8" xr3:uid="{05EEEC96-032E-443E-85CD-7925F74ED4A2}" name="Column8" headerRowDxfId="283" dataDxfId="282"/>
    <tableColumn id="9" xr3:uid="{B72189D5-4038-45ED-88B9-815347751DBC}" name="Column9" headerRowDxfId="281" dataDxfId="280"/>
    <tableColumn id="10" xr3:uid="{B36329C7-591B-4175-990E-0579303CB3C2}" name="Column10" headerRowDxfId="279" dataDxfId="278"/>
    <tableColumn id="11" xr3:uid="{1715FEE1-E8EB-407B-B779-E5C83B514CEA}" name="Column11" headerRowDxfId="277" dataDxfId="276"/>
    <tableColumn id="12" xr3:uid="{A8D730F3-23AD-4BC1-B6EB-6ADD82D63A06}" name="Column12" headerRowDxfId="275" dataDxfId="274"/>
    <tableColumn id="13" xr3:uid="{7C4A97F3-724D-4491-958B-C2D27C0BEBFF}" name="Column13" headerRowDxfId="273" dataDxfId="272"/>
    <tableColumn id="14" xr3:uid="{15AB7792-5EB3-4B88-9BB6-9D860F7C21B2}" name="Column14" headerRowDxfId="271" dataDxfId="270"/>
    <tableColumn id="15" xr3:uid="{68103A09-A1FA-476D-84F6-C6B787924BB5}" name="Column15" headerRowDxfId="269" dataDxfId="268"/>
    <tableColumn id="16" xr3:uid="{D9B94938-E774-406F-998B-885116761DBC}" name="Column16" headerRowDxfId="267" dataDxfId="266"/>
    <tableColumn id="17" xr3:uid="{4BB6D1EC-F072-417C-8C4B-B0C52E12A5C2}" name="Column17" headerRowDxfId="265" dataDxfId="264"/>
    <tableColumn id="18" xr3:uid="{C94AFF3D-78D8-45C7-9551-0EAE6B24554F}" name="Column18" dataDxfId="263"/>
    <tableColumn id="19" xr3:uid="{839105E8-5DBE-4F5B-AF26-79572E4DDA68}" name="Column19" dataDxfId="262"/>
    <tableColumn id="20" xr3:uid="{610453E7-BA53-4987-A5AA-DC8CA65AB61E}" name="Column20" dataDxfId="261"/>
    <tableColumn id="21" xr3:uid="{3B6A3AE6-6162-41D2-935C-BA124B9AA0A3}" name="Column21" dataDxfId="260"/>
    <tableColumn id="22" xr3:uid="{B34208C9-96F6-4442-8045-B312C85B6635}" name="Column22" dataDxfId="259"/>
    <tableColumn id="23" xr3:uid="{262E8DCE-23DE-4850-8F66-68FB7AF8635D}" name="Column23" dataDxfId="258"/>
    <tableColumn id="24" xr3:uid="{C77662C2-F894-4A2C-ABF9-AF2F0292F140}" name="Column24" dataDxfId="257"/>
    <tableColumn id="25" xr3:uid="{3F81D44F-852F-4166-9B2A-97993CCB3735}" name="Column25" dataDxfId="256"/>
    <tableColumn id="26" xr3:uid="{8025492C-092A-4EFA-80E8-C561E5197A72}" name="Column26" dataDxfId="255"/>
    <tableColumn id="27" xr3:uid="{8AF2512A-3E3C-48FD-91AD-28BDD8771085}" name="Column27" dataDxfId="254"/>
    <tableColumn id="28" xr3:uid="{C1B42B20-6271-47A7-864B-6D4101932A80}" name="Column28" dataDxfId="253"/>
    <tableColumn id="29" xr3:uid="{7972FCF2-E8A7-4C3A-BC29-4469920AD6DA}" name="Column29" dataDxfId="252"/>
    <tableColumn id="30" xr3:uid="{6705658F-DEB2-4467-94AA-C71E839D2213}" name="Column30" dataDxfId="251"/>
    <tableColumn id="31" xr3:uid="{19AF1AA9-1175-44A9-B450-AC586517621E}" name="Column31" dataDxfId="25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B67CF-D0F6-4C33-914A-50B4CBA68D35}" name="Table2" displayName="Table2" ref="A2:AA8" headerRowCount="0" totalsRowShown="0" headerRowDxfId="249" dataDxfId="248">
  <tableColumns count="27">
    <tableColumn id="1" xr3:uid="{8D2A79C1-E932-4863-85D7-7DDAD43E7CAA}" name="Column1" dataDxfId="247"/>
    <tableColumn id="2" xr3:uid="{ABF5FF23-FE16-44F4-B0FC-458E9ABF2CB1}" name="Column2" dataDxfId="246"/>
    <tableColumn id="3" xr3:uid="{84BF6BE6-6D4F-4DE6-ABBF-E71A67CA4C09}" name="Column3" dataDxfId="245"/>
    <tableColumn id="4" xr3:uid="{C4FF194F-D840-4D31-A8F6-A180A4D90ABB}" name="Column4" dataDxfId="244"/>
    <tableColumn id="5" xr3:uid="{180BCE57-E1FB-41DE-BF7F-BC1F03CE2619}" name="Column5" dataDxfId="243"/>
    <tableColumn id="6" xr3:uid="{6969BDFC-17FB-4D25-892C-56365CF45D31}" name="Column6" dataDxfId="242"/>
    <tableColumn id="7" xr3:uid="{F7CEC348-2F89-4F5F-9C0C-95015727C158}" name="Column7" dataDxfId="241"/>
    <tableColumn id="8" xr3:uid="{523451A5-E98F-48A6-992E-B3CA949BE464}" name="Column8" dataDxfId="240"/>
    <tableColumn id="9" xr3:uid="{43FC6CF0-C93F-401E-9B67-C8D4E88E0D98}" name="Column9" dataDxfId="239"/>
    <tableColumn id="10" xr3:uid="{8DF65E5F-3AF3-409D-BF89-2444A4AFF40D}" name="Column10" dataDxfId="238"/>
    <tableColumn id="11" xr3:uid="{3CA3D5BB-09DD-4BCC-8B90-EE77ECADDC9F}" name="Column11" dataDxfId="237"/>
    <tableColumn id="12" xr3:uid="{29B9578E-1BEC-40B2-AEC1-26D535D21E75}" name="Column12" dataDxfId="236"/>
    <tableColumn id="13" xr3:uid="{3871A45B-916C-460C-9C55-4F63BE155FC8}" name="Column13" dataDxfId="235"/>
    <tableColumn id="14" xr3:uid="{FB3589EB-B69D-4421-A8C3-999029376F43}" name="Column14" dataDxfId="234"/>
    <tableColumn id="15" xr3:uid="{ADCC7FEE-5F8F-48C9-BF8B-0208CF322437}" name="Column15" dataDxfId="233"/>
    <tableColumn id="16" xr3:uid="{6C97F8FA-EB9B-4B34-AF97-B0A5F80B494C}" name="Column16" dataDxfId="232"/>
    <tableColumn id="17" xr3:uid="{CD599B49-BC4B-47C0-A5A2-3E1CB6824EB9}" name="Column17" dataDxfId="231"/>
    <tableColumn id="18" xr3:uid="{7330A80B-FD78-40EC-9D56-C3D060CC8677}" name="Column18" dataDxfId="230"/>
    <tableColumn id="19" xr3:uid="{FC0990BC-B111-4D43-BF6C-29AB18FA1274}" name="Column19" dataDxfId="229"/>
    <tableColumn id="20" xr3:uid="{5AB14A8C-0312-4FE9-A44F-643FBDF0077B}" name="Column20" dataDxfId="228"/>
    <tableColumn id="21" xr3:uid="{B3D661E2-E484-4699-91B6-09B445D9F2B9}" name="Column21" dataDxfId="227"/>
    <tableColumn id="22" xr3:uid="{EF1D18CC-9C90-41F5-B370-F7EB6EB8023A}" name="Column22" dataDxfId="226"/>
    <tableColumn id="23" xr3:uid="{F32379EF-706E-43AA-9709-EC7353E5DE60}" name="Column23" dataDxfId="225"/>
    <tableColumn id="24" xr3:uid="{AD230B81-36F5-434B-B3BB-CCD363BF533D}" name="Column24" dataDxfId="224"/>
    <tableColumn id="25" xr3:uid="{071B259A-5B69-4F10-B2F1-DF88645E2921}" name="Column25" dataDxfId="223"/>
    <tableColumn id="27" xr3:uid="{92657248-4A85-4E37-BF16-973CB4ADB058}" name="Column26" headerRowDxfId="222" dataDxfId="221"/>
    <tableColumn id="28" xr3:uid="{B296F336-7C02-4F84-BA28-D4F4FA49CAF9}" name="Column27" headerRowDxfId="220" dataDxfId="219"/>
  </tableColumns>
  <tableStyleInfo name="TableStyleMedium22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892F6-BCEB-4B7B-8E33-5245765E6628}" name="Table22" displayName="Table22" ref="A70:AA76" headerRowCount="0" totalsRowShown="0" headerRowDxfId="218" dataDxfId="217">
  <tableColumns count="27">
    <tableColumn id="1" xr3:uid="{D3F75D18-9D25-4A35-A780-4B5C4309B8F8}" name="Column1" dataDxfId="216"/>
    <tableColumn id="2" xr3:uid="{44610EF5-6B76-407A-A778-CB716F88626E}" name="Column2" dataDxfId="215"/>
    <tableColumn id="3" xr3:uid="{A43F56AC-1DB7-4CEE-BC7F-C689E8BB4F40}" name="Column3" dataDxfId="214"/>
    <tableColumn id="4" xr3:uid="{42C77AD3-84B7-4782-BB99-33325E7864EC}" name="Column4" dataDxfId="213"/>
    <tableColumn id="5" xr3:uid="{6736AD24-31FF-49C4-9903-EF962C38D956}" name="Column5" dataDxfId="212"/>
    <tableColumn id="6" xr3:uid="{E4C2C5D8-E0FC-46FC-A318-E04C6D45E891}" name="Column6" dataDxfId="211"/>
    <tableColumn id="7" xr3:uid="{886A5D0C-148D-44A0-A8D9-AD0BB0BE87C1}" name="Column7" dataDxfId="210"/>
    <tableColumn id="8" xr3:uid="{2A5B2CF5-1CD7-413F-9B6E-AFDC5985A9EA}" name="Column8" dataDxfId="209"/>
    <tableColumn id="9" xr3:uid="{4F602D36-4A4E-4009-B8DD-EF3988AC13C8}" name="Column9" dataDxfId="208"/>
    <tableColumn id="10" xr3:uid="{5B0257AB-0C85-4FAC-88E4-EC6B76E13768}" name="Column10" dataDxfId="207"/>
    <tableColumn id="11" xr3:uid="{3F49FF3B-6560-4437-A1B4-CBE86E0A2936}" name="Column11" dataDxfId="206"/>
    <tableColumn id="12" xr3:uid="{C93BBAF0-0A89-4B34-AC2F-A45A5E0908B0}" name="Column12" dataDxfId="205"/>
    <tableColumn id="13" xr3:uid="{94FC8CE0-0BE7-4922-B063-06ABAE64BFDF}" name="Column13" dataDxfId="204"/>
    <tableColumn id="14" xr3:uid="{E59A853B-C7C1-4E64-B8FE-22857F095FF0}" name="Column14" dataDxfId="203"/>
    <tableColumn id="15" xr3:uid="{2EBF605B-2CD7-47E9-A1B9-0FFB5521CDC5}" name="Column15" dataDxfId="202"/>
    <tableColumn id="16" xr3:uid="{DAD1BFA4-43D6-4F9C-AEF7-389EF9C133E0}" name="Column16" dataDxfId="201"/>
    <tableColumn id="17" xr3:uid="{BF26E11F-4967-485D-872E-19422D0CA7C7}" name="Column17" dataDxfId="200"/>
    <tableColumn id="18" xr3:uid="{A6722184-03FA-469A-B3BA-848B1971B297}" name="Column18" dataDxfId="199"/>
    <tableColumn id="19" xr3:uid="{0FBEF1C4-D924-4AD8-BD83-6A88A65D0401}" name="Column19" dataDxfId="198"/>
    <tableColumn id="20" xr3:uid="{619E44E9-8BC0-404B-A111-D81EDDD61B21}" name="Column20" dataDxfId="197"/>
    <tableColumn id="21" xr3:uid="{7FEE64DE-CBD6-4224-823E-153AC08EDF71}" name="Column21" dataDxfId="196"/>
    <tableColumn id="22" xr3:uid="{4F21BEAE-0142-48CE-A57F-93E6A0AB5B3C}" name="Column22" dataDxfId="195"/>
    <tableColumn id="23" xr3:uid="{62FF40C7-CB65-4508-A46E-1645819FBAA8}" name="Column23" dataDxfId="194"/>
    <tableColumn id="24" xr3:uid="{733FA922-6707-4E4C-887D-D5A9D5EA3BC1}" name="Column24" dataDxfId="193"/>
    <tableColumn id="25" xr3:uid="{130D9E3C-DBE5-4FCC-B490-709F1B423867}" name="Column25" dataDxfId="192"/>
    <tableColumn id="27" xr3:uid="{375FD499-C867-4DF4-BB99-3DA54CE648C5}" name="Column26" headerRowDxfId="191" dataDxfId="190"/>
    <tableColumn id="28" xr3:uid="{4C8BD36C-CF26-4403-8DC9-FEAFBF5A4A80}" name="Column27" headerRowDxfId="189" dataDxfId="188"/>
  </tableColumns>
  <tableStyleInfo name="TableStyleMedium22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67605C-BF57-4D41-9FBE-0F23F41BF348}" name="Table224" displayName="Table224" ref="A105:AB112" headerRowCount="0" totalsRowShown="0" headerRowDxfId="187" dataDxfId="186">
  <tableColumns count="28">
    <tableColumn id="1" xr3:uid="{AD81D400-C568-4644-A004-8C02E5ED0EB8}" name="Column1" dataDxfId="185"/>
    <tableColumn id="2" xr3:uid="{59A6804A-FD33-41F8-917C-01B62EC920D7}" name="Column2" dataDxfId="184"/>
    <tableColumn id="3" xr3:uid="{29821EE4-50A4-4734-90C3-AFCE0ED0F62D}" name="Column3" dataDxfId="183"/>
    <tableColumn id="4" xr3:uid="{E142788C-91D6-4D07-9C1B-CFF8EDD2EB38}" name="Column4" dataDxfId="182"/>
    <tableColumn id="5" xr3:uid="{6477622B-33A1-4342-ABFA-31EB2384F96A}" name="Column5" dataDxfId="181"/>
    <tableColumn id="6" xr3:uid="{5D47EFFA-7079-4152-8C29-D7909D0CEF16}" name="Column6" dataDxfId="180"/>
    <tableColumn id="7" xr3:uid="{D1E71D5E-CA7D-417E-B07E-E42728B295F9}" name="Column7" dataDxfId="179"/>
    <tableColumn id="8" xr3:uid="{EE1018D9-6D69-4394-8D0B-A5003C5D1311}" name="Column8" dataDxfId="178"/>
    <tableColumn id="9" xr3:uid="{0B238464-8F72-4A17-9F54-9323A936818D}" name="Column9" dataDxfId="177"/>
    <tableColumn id="10" xr3:uid="{499A9718-3198-4E99-A965-E23DDF0052CE}" name="Column10" dataDxfId="176"/>
    <tableColumn id="11" xr3:uid="{3C8C6BAF-C581-4117-8329-BCDB07B57226}" name="Column11" dataDxfId="175"/>
    <tableColumn id="12" xr3:uid="{28B5680B-F4C6-4F98-A0D4-03AEE0093BB6}" name="Column12" dataDxfId="174"/>
    <tableColumn id="13" xr3:uid="{7812E88C-83DE-4BD5-BE7C-03CBDEE1E628}" name="Column13" dataDxfId="173"/>
    <tableColumn id="14" xr3:uid="{72E2ED52-0B8E-4821-BBC0-27C1535A7AD4}" name="Column14" dataDxfId="172"/>
    <tableColumn id="15" xr3:uid="{BEFF33DC-B9F2-4369-BCCD-6368EFB31DAE}" name="Column15" dataDxfId="171"/>
    <tableColumn id="16" xr3:uid="{2DE2925F-0B61-47A7-B380-87EFBA3F1E17}" name="Column16" dataDxfId="170"/>
    <tableColumn id="17" xr3:uid="{C9D05A76-9AA6-4DD3-88B1-ADF42510A885}" name="Column17" dataDxfId="169"/>
    <tableColumn id="18" xr3:uid="{67B8CC22-200B-4B68-BDBE-A4C3484A6FB8}" name="Column18" dataDxfId="168"/>
    <tableColumn id="19" xr3:uid="{3BFC67A6-5061-4E4C-AE1A-5C2303DE5B63}" name="Column19" dataDxfId="167"/>
    <tableColumn id="20" xr3:uid="{1B75A6E5-21C2-4CFF-8CE3-F232E3ACAA12}" name="Column20" dataDxfId="166"/>
    <tableColumn id="21" xr3:uid="{06C4C552-A2B5-4701-A08A-C52B6D3D2264}" name="Column21" dataDxfId="165"/>
    <tableColumn id="22" xr3:uid="{3AA5FD02-3D98-403E-A76C-1BED4774EFD5}" name="Column22" dataDxfId="164"/>
    <tableColumn id="23" xr3:uid="{9D69B250-5897-4417-94AA-3AA071C12A69}" name="Column23" dataDxfId="163"/>
    <tableColumn id="24" xr3:uid="{6D920C5E-BC23-40FA-80A1-4E0518C207C4}" name="Column24" dataDxfId="162"/>
    <tableColumn id="25" xr3:uid="{AC2E283C-D47D-4E93-B548-6A2C72CA8E73}" name="Column25" dataDxfId="161"/>
    <tableColumn id="27" xr3:uid="{C7045A0B-B4B6-4E3B-9E28-780EFDCE3B81}" name="Column26" headerRowDxfId="160" dataDxfId="159"/>
    <tableColumn id="28" xr3:uid="{382C82DD-9826-43B0-8B1B-28BD74B55DFD}" name="Column27" headerRowDxfId="158" dataDxfId="157"/>
    <tableColumn id="26" xr3:uid="{B259D8D8-2526-4AD3-A5F5-242793C12006}" name="Column28" headerRowDxfId="156" dataDxfId="155"/>
  </tableColumns>
  <tableStyleInfo name="TableStyleMedium22" showFirstColumn="1" showLastColumn="1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4A3DBC-6F3C-48F8-9263-7018C1D632D2}" name="Table25" displayName="Table25" ref="A142:AA149" headerRowCount="0" totalsRowShown="0" headerRowDxfId="154" dataDxfId="153">
  <tableColumns count="27">
    <tableColumn id="1" xr3:uid="{4A6860A0-9647-4334-A78C-91F261EC1F7D}" name="Column1" dataDxfId="152"/>
    <tableColumn id="2" xr3:uid="{90F4164D-D276-4206-BABD-A37AC528D01A}" name="Column2" dataDxfId="151"/>
    <tableColumn id="3" xr3:uid="{E31D1C7A-3C56-445B-8931-03CB3F50357D}" name="Column3" dataDxfId="150"/>
    <tableColumn id="4" xr3:uid="{43670089-0810-4884-A17D-C8686A708532}" name="Column4" dataDxfId="149"/>
    <tableColumn id="5" xr3:uid="{741D91D5-0E24-4C23-BB91-548296B651BA}" name="Column5" dataDxfId="148"/>
    <tableColumn id="6" xr3:uid="{E7A260C4-ED05-4FCD-800D-6095E6B12FDC}" name="Column6" dataDxfId="147"/>
    <tableColumn id="7" xr3:uid="{35A62739-28AA-40DA-8365-B43A58E36BFC}" name="Column7" dataDxfId="146"/>
    <tableColumn id="8" xr3:uid="{87ADFBE8-0096-40B9-8EEB-665EA6C3F6ED}" name="Column8" dataDxfId="145"/>
    <tableColumn id="9" xr3:uid="{8C67F792-C95F-4A4F-BDC5-43BE9E6B2F70}" name="Column9" dataDxfId="144"/>
    <tableColumn id="10" xr3:uid="{8E1BE56E-77A8-48EB-AFCE-6BD576255FED}" name="Column10" dataDxfId="143"/>
    <tableColumn id="11" xr3:uid="{9268045C-7D77-438C-970D-73FA2A09800E}" name="Column11" dataDxfId="142"/>
    <tableColumn id="12" xr3:uid="{2105FD49-3E00-4513-B59E-239EBF43E9D6}" name="Column12" dataDxfId="141"/>
    <tableColumn id="13" xr3:uid="{82E51653-CB00-4773-A6A3-E5D3C8C3B4AE}" name="Column13" dataDxfId="140"/>
    <tableColumn id="14" xr3:uid="{47BF05D2-FD8F-41F3-97A5-459A70ED85B7}" name="Column14" dataDxfId="139"/>
    <tableColumn id="15" xr3:uid="{0267A03D-C4FA-4069-934D-0B6729DCA540}" name="Column15" dataDxfId="138"/>
    <tableColumn id="16" xr3:uid="{A4E9ECC9-1135-44DD-AF61-52201987E0BD}" name="Column16" dataDxfId="137"/>
    <tableColumn id="17" xr3:uid="{99C8E97F-D44C-4AB6-9FBC-019F8EDE623F}" name="Column17" dataDxfId="136"/>
    <tableColumn id="18" xr3:uid="{BA5DABD2-F80F-430C-BA94-66EF88B50643}" name="Column18" dataDxfId="135"/>
    <tableColumn id="19" xr3:uid="{12B7153A-A670-45F8-8555-33EE24149545}" name="Column19" dataDxfId="134"/>
    <tableColumn id="20" xr3:uid="{795E1AB1-89A2-4DBF-A76A-FE74CF51AA2B}" name="Column20" dataDxfId="133"/>
    <tableColumn id="21" xr3:uid="{12B64243-9728-40C2-A779-559AF3136FCA}" name="Column21" dataDxfId="132"/>
    <tableColumn id="22" xr3:uid="{A8395FA3-D749-4A1E-A05E-096887E46A62}" name="Column22" dataDxfId="131"/>
    <tableColumn id="23" xr3:uid="{B8D067FC-EA51-433E-94F3-87E23C2B9534}" name="Column23" dataDxfId="130"/>
    <tableColumn id="24" xr3:uid="{80666C90-2A44-473B-9F67-B780A5160DAD}" name="Column24" dataDxfId="129"/>
    <tableColumn id="25" xr3:uid="{9ECF2AC9-9DFF-4A81-A2E8-A1ACE010EAD9}" name="Column25" dataDxfId="128"/>
    <tableColumn id="27" xr3:uid="{8F32094C-6CC7-4E42-8BFA-D52DA492340D}" name="Column26" headerRowDxfId="127" dataDxfId="126"/>
    <tableColumn id="28" xr3:uid="{F780FC82-8E7D-4B0F-8C84-A6379482891D}" name="Column27" headerRowDxfId="125" dataDxfId="124"/>
  </tableColumns>
  <tableStyleInfo name="TableStyleMedium22" showFirstColumn="1" showLastColumn="1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FF6A25-BA89-41BE-892B-4DB0FB66248E}" name="Table256" displayName="Table256" ref="A179:AA186" headerRowCount="0" totalsRowShown="0" headerRowDxfId="123" dataDxfId="122">
  <tableColumns count="27">
    <tableColumn id="1" xr3:uid="{458E43AE-8ED0-40B6-BCDF-0A2F251BE04E}" name="Column1" dataDxfId="121"/>
    <tableColumn id="2" xr3:uid="{B063DBCE-0002-44F2-8A4E-7F37E9A8269C}" name="Column2" dataDxfId="120"/>
    <tableColumn id="3" xr3:uid="{67331BE5-3900-45A7-9DCD-63FEA714BA4A}" name="Column3" dataDxfId="119"/>
    <tableColumn id="4" xr3:uid="{65D7354E-2673-42BB-9FCE-9D21121457D8}" name="Column4" dataDxfId="118"/>
    <tableColumn id="5" xr3:uid="{8F315E3B-CADE-4AE4-B8E0-0D96930F2637}" name="Column5" dataDxfId="117"/>
    <tableColumn id="6" xr3:uid="{C9B59037-34F8-413F-90DC-BB56B68D70CE}" name="Column6" dataDxfId="116"/>
    <tableColumn id="7" xr3:uid="{69762FC9-B9BD-4795-A5CB-A50900FEED34}" name="Column7" dataDxfId="115"/>
    <tableColumn id="8" xr3:uid="{C81C9E6A-366E-4F2D-AF72-6EB0CBEBE824}" name="Column8" dataDxfId="114"/>
    <tableColumn id="9" xr3:uid="{FF8A3D00-6B4F-472D-ACD3-DEB10F6F06BF}" name="Column9" dataDxfId="113"/>
    <tableColumn id="10" xr3:uid="{031B7B54-9C32-4A4D-8B29-749BC2B90CF5}" name="Column10" dataDxfId="112"/>
    <tableColumn id="11" xr3:uid="{B10B028E-663B-493F-B7C0-74E3AF210740}" name="Column11" dataDxfId="111"/>
    <tableColumn id="12" xr3:uid="{2FA7E7A5-E1BE-46BB-BE7D-B6FE75A55682}" name="Column12" dataDxfId="110"/>
    <tableColumn id="13" xr3:uid="{C171C23D-4B3F-4118-81DC-8B90949B6CDE}" name="Column13" dataDxfId="109"/>
    <tableColumn id="14" xr3:uid="{8E4F4D1A-CC88-452C-8FD2-A496FA7D2FD4}" name="Column14" dataDxfId="108"/>
    <tableColumn id="15" xr3:uid="{64E6CA92-12E5-4468-84F8-12781D871975}" name="Column15" dataDxfId="107"/>
    <tableColumn id="16" xr3:uid="{407D3753-0F79-4A73-A81C-90E4BD232DDA}" name="Column16" dataDxfId="106"/>
    <tableColumn id="17" xr3:uid="{026E4842-73F1-4AE3-8D77-F9C57E6A4164}" name="Column17" dataDxfId="105"/>
    <tableColumn id="18" xr3:uid="{4102ACD1-30AD-410D-8EDD-524AADCC32BB}" name="Column18" dataDxfId="104"/>
    <tableColumn id="19" xr3:uid="{0E76FFB9-683A-4F1C-B3AE-291088712045}" name="Column19" dataDxfId="103"/>
    <tableColumn id="20" xr3:uid="{642865BB-DCCF-4559-A994-B3360413A579}" name="Column20" dataDxfId="102"/>
    <tableColumn id="21" xr3:uid="{A5BD8E6A-6E55-4631-9895-9B8EF7AE312C}" name="Column21" dataDxfId="101"/>
    <tableColumn id="22" xr3:uid="{C1235472-90B1-41D1-9DB9-24B866472A5C}" name="Column22" dataDxfId="100"/>
    <tableColumn id="23" xr3:uid="{BE504EEA-6F13-4CCB-BBCC-37D251FBEEF7}" name="Column23" dataDxfId="99"/>
    <tableColumn id="24" xr3:uid="{D6C1E071-DADE-47A3-A5DA-89E537B36100}" name="Column24" dataDxfId="98"/>
    <tableColumn id="25" xr3:uid="{2EE8D7C2-4982-4D2C-B1B3-98ACDB215946}" name="Column25" dataDxfId="97"/>
    <tableColumn id="27" xr3:uid="{44F0BCB3-3D8F-4D12-95B9-50F9259F3A18}" name="Column26" headerRowDxfId="96" dataDxfId="95"/>
    <tableColumn id="28" xr3:uid="{89D9FB02-47B7-4772-A923-782D9C31E082}" name="Column27" headerRowDxfId="94" dataDxfId="93"/>
  </tableColumns>
  <tableStyleInfo name="TableStyleMedium2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K323"/>
  <sheetViews>
    <sheetView rightToLeft="1" tabSelected="1" topLeftCell="D219" zoomScale="90" zoomScaleNormal="90" workbookViewId="0">
      <selection activeCell="N305" sqref="N305"/>
    </sheetView>
  </sheetViews>
  <sheetFormatPr defaultRowHeight="14.4" x14ac:dyDescent="0.3"/>
  <cols>
    <col min="1" max="1" width="10.44140625" customWidth="1"/>
    <col min="2" max="5" width="10.109375" customWidth="1"/>
    <col min="6" max="6" width="10.44140625" customWidth="1"/>
    <col min="7" max="9" width="10.109375" customWidth="1"/>
    <col min="10" max="10" width="11.109375" customWidth="1"/>
    <col min="11" max="11" width="11.44140625" customWidth="1"/>
    <col min="12" max="15" width="11.109375" customWidth="1"/>
    <col min="16" max="16" width="11.44140625" customWidth="1"/>
    <col min="17" max="20" width="11.109375" customWidth="1"/>
    <col min="21" max="21" width="11.44140625" customWidth="1"/>
    <col min="22" max="25" width="11.109375" customWidth="1"/>
    <col min="26" max="26" width="11.77734375" customWidth="1"/>
    <col min="28" max="28" width="10.33203125" customWidth="1"/>
  </cols>
  <sheetData>
    <row r="1" spans="1:115" ht="14.4" customHeigh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115" ht="14.4" customHeight="1" x14ac:dyDescent="0.3">
      <c r="A2" s="2" t="s">
        <v>366</v>
      </c>
      <c r="B2" s="2" t="s">
        <v>367</v>
      </c>
      <c r="C2" s="2" t="s">
        <v>368</v>
      </c>
      <c r="D2" s="2" t="s">
        <v>369</v>
      </c>
      <c r="E2" s="2" t="s">
        <v>370</v>
      </c>
      <c r="F2" s="2" t="s">
        <v>371</v>
      </c>
      <c r="G2" s="2" t="s">
        <v>372</v>
      </c>
      <c r="H2" s="2" t="s">
        <v>373</v>
      </c>
      <c r="I2" s="2" t="s">
        <v>374</v>
      </c>
      <c r="J2" s="2" t="s">
        <v>375</v>
      </c>
      <c r="K2" s="2" t="s">
        <v>376</v>
      </c>
      <c r="L2" s="2" t="s">
        <v>377</v>
      </c>
      <c r="M2" s="81" t="s">
        <v>378</v>
      </c>
      <c r="N2" s="83" t="s">
        <v>379</v>
      </c>
      <c r="O2" s="101" t="s">
        <v>380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8" t="s">
        <v>179</v>
      </c>
      <c r="AC2" s="168"/>
      <c r="AD2" s="168"/>
      <c r="AE2" s="168"/>
      <c r="AK2" s="2">
        <f>0</f>
        <v>0</v>
      </c>
      <c r="AL2" s="2">
        <f t="shared" ref="AL2:AX2" si="0">SUM(AK2+1)</f>
        <v>1</v>
      </c>
      <c r="AM2" s="2">
        <f t="shared" si="0"/>
        <v>2</v>
      </c>
      <c r="AN2" s="2">
        <f t="shared" si="0"/>
        <v>3</v>
      </c>
      <c r="AO2" s="2">
        <f t="shared" si="0"/>
        <v>4</v>
      </c>
      <c r="AP2" s="2">
        <f t="shared" si="0"/>
        <v>5</v>
      </c>
      <c r="AQ2" s="2">
        <f t="shared" si="0"/>
        <v>6</v>
      </c>
      <c r="AR2" s="2">
        <f t="shared" si="0"/>
        <v>7</v>
      </c>
      <c r="AS2" s="2">
        <f t="shared" si="0"/>
        <v>8</v>
      </c>
      <c r="AT2" s="2">
        <f t="shared" si="0"/>
        <v>9</v>
      </c>
      <c r="AU2">
        <f t="shared" si="0"/>
        <v>10</v>
      </c>
      <c r="AV2">
        <f t="shared" si="0"/>
        <v>11</v>
      </c>
      <c r="AW2">
        <f t="shared" si="0"/>
        <v>12</v>
      </c>
      <c r="AX2">
        <f t="shared" si="0"/>
        <v>13</v>
      </c>
      <c r="AY2">
        <f t="shared" ref="AY2:BM2" si="1">SUM(AX2+1)</f>
        <v>14</v>
      </c>
      <c r="AZ2">
        <f t="shared" si="1"/>
        <v>15</v>
      </c>
      <c r="BA2">
        <f t="shared" si="1"/>
        <v>16</v>
      </c>
      <c r="BB2">
        <f t="shared" si="1"/>
        <v>17</v>
      </c>
      <c r="BC2">
        <f t="shared" si="1"/>
        <v>18</v>
      </c>
      <c r="BD2">
        <f t="shared" si="1"/>
        <v>19</v>
      </c>
      <c r="BE2">
        <f t="shared" si="1"/>
        <v>20</v>
      </c>
      <c r="BF2">
        <f t="shared" si="1"/>
        <v>21</v>
      </c>
      <c r="BG2">
        <f t="shared" si="1"/>
        <v>22</v>
      </c>
      <c r="BH2">
        <f t="shared" si="1"/>
        <v>23</v>
      </c>
      <c r="BI2">
        <f t="shared" si="1"/>
        <v>24</v>
      </c>
      <c r="BJ2">
        <f t="shared" si="1"/>
        <v>25</v>
      </c>
      <c r="BK2">
        <f>SUM(BJ2+1)</f>
        <v>26</v>
      </c>
      <c r="BL2">
        <f t="shared" si="1"/>
        <v>27</v>
      </c>
      <c r="BM2">
        <f t="shared" si="1"/>
        <v>28</v>
      </c>
      <c r="CC2" s="2" t="str">
        <f t="shared" ref="CC2:CN2" si="2">"a" &amp; SUM(CT2+0) &amp; "b0"</f>
        <v>a0b0</v>
      </c>
      <c r="CD2" s="2" t="str">
        <f t="shared" si="2"/>
        <v>a1b0</v>
      </c>
      <c r="CE2" s="2" t="str">
        <f t="shared" si="2"/>
        <v>a2b0</v>
      </c>
      <c r="CF2" s="2" t="str">
        <f t="shared" si="2"/>
        <v>a3b0</v>
      </c>
      <c r="CG2" s="2" t="str">
        <f t="shared" si="2"/>
        <v>a4b0</v>
      </c>
      <c r="CH2" s="2" t="str">
        <f t="shared" si="2"/>
        <v>a5b0</v>
      </c>
      <c r="CI2" s="2" t="str">
        <f t="shared" si="2"/>
        <v>a6b0</v>
      </c>
      <c r="CJ2" s="2" t="str">
        <f t="shared" si="2"/>
        <v>a7b0</v>
      </c>
      <c r="CK2" s="2" t="str">
        <f t="shared" si="2"/>
        <v>a8b0</v>
      </c>
      <c r="CL2" s="2" t="str">
        <f t="shared" si="2"/>
        <v>a9b0</v>
      </c>
      <c r="CM2" s="2" t="str">
        <f t="shared" si="2"/>
        <v>a10b0</v>
      </c>
      <c r="CN2" s="2" t="str">
        <f t="shared" si="2"/>
        <v>a11b0</v>
      </c>
      <c r="CO2" s="2" t="str">
        <f t="shared" ref="CO2" si="3">"a" &amp; SUM(DF2+0) &amp; "b0"</f>
        <v>a12b0</v>
      </c>
      <c r="CP2" s="3" t="str">
        <f t="shared" ref="CP2" si="4">"a" &amp; SUM(DG2+0) &amp; "b0"</f>
        <v>a13b0</v>
      </c>
      <c r="CQ2" s="12" t="str">
        <f t="shared" ref="CQ2" si="5">"a" &amp; SUM(DH2+0) &amp; "b0"</f>
        <v>a14b0</v>
      </c>
      <c r="CR2" s="57" t="str">
        <f t="shared" ref="CR2" si="6">"a" &amp; SUM(DI2+0) &amp; "b0"</f>
        <v>a15b0</v>
      </c>
      <c r="CS2" s="2"/>
      <c r="CT2" s="2">
        <f>0</f>
        <v>0</v>
      </c>
      <c r="CU2" s="2">
        <f t="shared" ref="CU2:DI2" si="7">SUM(CT2+1)</f>
        <v>1</v>
      </c>
      <c r="CV2" s="2">
        <f t="shared" si="7"/>
        <v>2</v>
      </c>
      <c r="CW2" s="2">
        <f t="shared" si="7"/>
        <v>3</v>
      </c>
      <c r="CX2" s="2">
        <f t="shared" si="7"/>
        <v>4</v>
      </c>
      <c r="CY2" s="2">
        <f t="shared" si="7"/>
        <v>5</v>
      </c>
      <c r="CZ2" s="2">
        <f t="shared" si="7"/>
        <v>6</v>
      </c>
      <c r="DA2" s="2">
        <f t="shared" si="7"/>
        <v>7</v>
      </c>
      <c r="DB2" s="2">
        <f t="shared" si="7"/>
        <v>8</v>
      </c>
      <c r="DC2" s="2">
        <f t="shared" si="7"/>
        <v>9</v>
      </c>
      <c r="DD2" s="2">
        <f t="shared" si="7"/>
        <v>10</v>
      </c>
      <c r="DE2" s="2">
        <f t="shared" si="7"/>
        <v>11</v>
      </c>
      <c r="DF2" s="2">
        <f t="shared" si="7"/>
        <v>12</v>
      </c>
      <c r="DG2" s="2">
        <f t="shared" si="7"/>
        <v>13</v>
      </c>
      <c r="DH2" s="2">
        <f t="shared" si="7"/>
        <v>14</v>
      </c>
      <c r="DI2" s="2">
        <f t="shared" si="7"/>
        <v>15</v>
      </c>
    </row>
    <row r="3" spans="1:115" ht="14.4" customHeight="1" x14ac:dyDescent="0.3">
      <c r="A3" s="2"/>
      <c r="B3" s="2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385</v>
      </c>
      <c r="H3" s="2" t="s">
        <v>386</v>
      </c>
      <c r="I3" s="2" t="s">
        <v>387</v>
      </c>
      <c r="J3" s="2" t="s">
        <v>388</v>
      </c>
      <c r="K3" s="2" t="s">
        <v>389</v>
      </c>
      <c r="L3" s="2" t="s">
        <v>390</v>
      </c>
      <c r="M3" s="81" t="s">
        <v>391</v>
      </c>
      <c r="N3" s="83" t="s">
        <v>392</v>
      </c>
      <c r="O3" s="85" t="s">
        <v>393</v>
      </c>
      <c r="P3" s="87" t="s">
        <v>452</v>
      </c>
      <c r="Q3" s="89" t="s">
        <v>453</v>
      </c>
      <c r="R3" s="2"/>
      <c r="S3" s="2"/>
      <c r="T3" s="2"/>
      <c r="U3" s="2"/>
      <c r="V3" s="2"/>
      <c r="W3" s="2"/>
      <c r="X3" s="2"/>
      <c r="Y3" s="2"/>
      <c r="Z3" s="2"/>
      <c r="AA3" s="2"/>
      <c r="AB3" s="168"/>
      <c r="AC3" s="168"/>
      <c r="AD3" s="168"/>
      <c r="AE3" s="168"/>
      <c r="CC3" s="2"/>
      <c r="CD3" s="2" t="str">
        <f t="shared" ref="CD3:CQ3" si="8">"a" &amp; SUM(CT2+0) &amp; "b1"</f>
        <v>a0b1</v>
      </c>
      <c r="CE3" s="2" t="str">
        <f t="shared" si="8"/>
        <v>a1b1</v>
      </c>
      <c r="CF3" s="2" t="str">
        <f t="shared" si="8"/>
        <v>a2b1</v>
      </c>
      <c r="CG3" s="2" t="str">
        <f t="shared" si="8"/>
        <v>a3b1</v>
      </c>
      <c r="CH3" s="2" t="str">
        <f t="shared" si="8"/>
        <v>a4b1</v>
      </c>
      <c r="CI3" s="2" t="str">
        <f t="shared" si="8"/>
        <v>a5b1</v>
      </c>
      <c r="CJ3" s="2" t="str">
        <f t="shared" si="8"/>
        <v>a6b1</v>
      </c>
      <c r="CK3" s="2" t="str">
        <f t="shared" si="8"/>
        <v>a7b1</v>
      </c>
      <c r="CL3" s="2" t="str">
        <f t="shared" si="8"/>
        <v>a8b1</v>
      </c>
      <c r="CM3" s="2" t="str">
        <f t="shared" si="8"/>
        <v>a9b1</v>
      </c>
      <c r="CN3" s="2" t="str">
        <f t="shared" si="8"/>
        <v>a10b1</v>
      </c>
      <c r="CO3" s="2" t="str">
        <f t="shared" si="8"/>
        <v>a11b1</v>
      </c>
      <c r="CP3" s="3" t="str">
        <f t="shared" si="8"/>
        <v>a12b1</v>
      </c>
      <c r="CQ3" s="12" t="str">
        <f t="shared" si="8"/>
        <v>a13b1</v>
      </c>
      <c r="CR3" s="57" t="str">
        <f t="shared" ref="CR3" si="9">"a" &amp; SUM(DH2+0) &amp; "b1"</f>
        <v>a14b1</v>
      </c>
      <c r="CS3" s="65" t="str">
        <f t="shared" ref="CS3" si="10">"a" &amp; SUM(DI2+0) &amp; "b1"</f>
        <v>a15b1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56"/>
      <c r="DE3" s="52"/>
      <c r="DF3" s="56"/>
      <c r="DG3" s="52"/>
    </row>
    <row r="4" spans="1:115" ht="14.4" customHeight="1" x14ac:dyDescent="0.3">
      <c r="A4" s="2"/>
      <c r="B4" s="2"/>
      <c r="C4" s="2"/>
      <c r="D4" s="2"/>
      <c r="E4" s="2" t="s">
        <v>394</v>
      </c>
      <c r="F4" s="2" t="s">
        <v>395</v>
      </c>
      <c r="G4" s="2" t="s">
        <v>396</v>
      </c>
      <c r="H4" s="2" t="s">
        <v>397</v>
      </c>
      <c r="I4" s="2" t="s">
        <v>398</v>
      </c>
      <c r="J4" s="2" t="s">
        <v>399</v>
      </c>
      <c r="K4" s="2" t="s">
        <v>400</v>
      </c>
      <c r="L4" s="2" t="s">
        <v>401</v>
      </c>
      <c r="M4" s="2" t="s">
        <v>402</v>
      </c>
      <c r="N4" s="83" t="s">
        <v>403</v>
      </c>
      <c r="O4" s="85" t="s">
        <v>404</v>
      </c>
      <c r="P4" s="87" t="s">
        <v>454</v>
      </c>
      <c r="Q4" s="89" t="s">
        <v>488</v>
      </c>
      <c r="R4" s="2" t="s">
        <v>489</v>
      </c>
      <c r="S4" s="2" t="s">
        <v>490</v>
      </c>
      <c r="T4" s="2"/>
      <c r="U4" s="2"/>
      <c r="V4" s="2"/>
      <c r="W4" s="2"/>
      <c r="X4" s="2"/>
      <c r="Y4" s="2"/>
      <c r="Z4" s="2"/>
      <c r="AA4" s="2"/>
      <c r="AB4" s="168"/>
      <c r="AC4" s="168"/>
      <c r="AD4" s="168"/>
      <c r="AE4" s="168"/>
      <c r="CC4" s="2"/>
      <c r="CD4" s="2"/>
      <c r="CE4" s="2" t="str">
        <f t="shared" ref="CE4:CR4" si="11">"a" &amp; SUM(CT2+0) &amp; "b2"</f>
        <v>a0b2</v>
      </c>
      <c r="CF4" s="2" t="str">
        <f t="shared" si="11"/>
        <v>a1b2</v>
      </c>
      <c r="CG4" s="2" t="str">
        <f t="shared" si="11"/>
        <v>a2b2</v>
      </c>
      <c r="CH4" s="2" t="str">
        <f t="shared" si="11"/>
        <v>a3b2</v>
      </c>
      <c r="CI4" s="2" t="str">
        <f t="shared" si="11"/>
        <v>a4b2</v>
      </c>
      <c r="CJ4" s="2" t="str">
        <f t="shared" si="11"/>
        <v>a5b2</v>
      </c>
      <c r="CK4" s="2" t="str">
        <f t="shared" si="11"/>
        <v>a6b2</v>
      </c>
      <c r="CL4" s="2" t="str">
        <f t="shared" si="11"/>
        <v>a7b2</v>
      </c>
      <c r="CM4" s="2" t="str">
        <f t="shared" si="11"/>
        <v>a8b2</v>
      </c>
      <c r="CN4" s="2" t="str">
        <f t="shared" si="11"/>
        <v>a9b2</v>
      </c>
      <c r="CO4" s="2" t="str">
        <f t="shared" si="11"/>
        <v>a10b2</v>
      </c>
      <c r="CP4" s="2" t="str">
        <f t="shared" si="11"/>
        <v>a11b2</v>
      </c>
      <c r="CQ4" s="12" t="str">
        <f t="shared" si="11"/>
        <v>a12b2</v>
      </c>
      <c r="CR4" s="57" t="str">
        <f t="shared" si="11"/>
        <v>a13b2</v>
      </c>
      <c r="CS4" s="65" t="str">
        <f t="shared" ref="CS4" si="12">"a" &amp; SUM(DH2+0) &amp; "b2"</f>
        <v>a14b2</v>
      </c>
      <c r="CT4" s="69" t="str">
        <f t="shared" ref="CT4" si="13">"a" &amp; SUM(DI2+0) &amp; "b2"</f>
        <v>a15b2</v>
      </c>
      <c r="CU4" s="2"/>
      <c r="CV4" s="2"/>
      <c r="CW4" s="2"/>
      <c r="CX4" s="2"/>
      <c r="CY4" s="2"/>
      <c r="CZ4" s="2"/>
      <c r="DA4" s="2"/>
      <c r="DB4" s="2"/>
      <c r="DC4" s="2"/>
      <c r="DD4" s="52"/>
      <c r="DE4" s="52"/>
      <c r="DF4" s="52"/>
      <c r="DG4" s="52"/>
    </row>
    <row r="5" spans="1:115" ht="14.4" customHeight="1" x14ac:dyDescent="0.3">
      <c r="A5" s="2"/>
      <c r="B5" s="2"/>
      <c r="C5" s="2"/>
      <c r="D5" s="2"/>
      <c r="E5" s="2"/>
      <c r="F5" s="2"/>
      <c r="G5" s="2" t="s">
        <v>405</v>
      </c>
      <c r="H5" s="2" t="s">
        <v>406</v>
      </c>
      <c r="I5" s="2" t="s">
        <v>407</v>
      </c>
      <c r="J5" s="2" t="s">
        <v>408</v>
      </c>
      <c r="K5" s="2" t="s">
        <v>409</v>
      </c>
      <c r="L5" s="2" t="s">
        <v>410</v>
      </c>
      <c r="M5" s="2" t="s">
        <v>411</v>
      </c>
      <c r="N5" s="2" t="s">
        <v>412</v>
      </c>
      <c r="O5" s="2" t="s">
        <v>413</v>
      </c>
      <c r="P5" s="2" t="s">
        <v>455</v>
      </c>
      <c r="Q5" s="2" t="s">
        <v>456</v>
      </c>
      <c r="R5" s="2" t="s">
        <v>457</v>
      </c>
      <c r="S5" s="2" t="s">
        <v>458</v>
      </c>
      <c r="T5" s="2" t="s">
        <v>459</v>
      </c>
      <c r="U5" s="2" t="s">
        <v>460</v>
      </c>
      <c r="V5" s="2"/>
      <c r="W5" s="2"/>
      <c r="X5" s="2"/>
      <c r="Y5" s="2"/>
      <c r="Z5" s="2"/>
      <c r="AA5" s="2"/>
      <c r="AB5" s="168"/>
      <c r="AC5" s="168"/>
      <c r="AD5" s="168"/>
      <c r="AE5" s="168"/>
      <c r="CC5" s="2"/>
      <c r="CD5" s="2"/>
      <c r="CE5" s="2"/>
      <c r="CF5" s="2" t="str">
        <f t="shared" ref="CF5:CR5" si="14">"a" &amp; SUM(CT2+0) &amp; "b3"</f>
        <v>a0b3</v>
      </c>
      <c r="CG5" s="2" t="str">
        <f t="shared" si="14"/>
        <v>a1b3</v>
      </c>
      <c r="CH5" s="2" t="str">
        <f t="shared" si="14"/>
        <v>a2b3</v>
      </c>
      <c r="CI5" s="2" t="str">
        <f t="shared" si="14"/>
        <v>a3b3</v>
      </c>
      <c r="CJ5" s="2" t="str">
        <f t="shared" si="14"/>
        <v>a4b3</v>
      </c>
      <c r="CK5" s="2" t="str">
        <f t="shared" si="14"/>
        <v>a5b3</v>
      </c>
      <c r="CL5" s="2" t="str">
        <f t="shared" si="14"/>
        <v>a6b3</v>
      </c>
      <c r="CM5" s="2" t="str">
        <f t="shared" si="14"/>
        <v>a7b3</v>
      </c>
      <c r="CN5" s="2" t="str">
        <f t="shared" si="14"/>
        <v>a8b3</v>
      </c>
      <c r="CO5" s="2" t="str">
        <f t="shared" si="14"/>
        <v>a9b3</v>
      </c>
      <c r="CP5" s="2" t="str">
        <f t="shared" si="14"/>
        <v>a10b3</v>
      </c>
      <c r="CQ5" s="61" t="str">
        <f t="shared" si="14"/>
        <v>a11b3</v>
      </c>
      <c r="CR5" s="59" t="str">
        <f t="shared" si="14"/>
        <v>a12b3</v>
      </c>
      <c r="CS5" s="65" t="str">
        <f t="shared" ref="CS5" si="15">"a" &amp; SUM(DG2+0) &amp; "b3"</f>
        <v>a13b3</v>
      </c>
      <c r="CT5" s="69" t="str">
        <f t="shared" ref="CT5" si="16">"a" &amp; SUM(DH2+0) &amp; "b3"</f>
        <v>a14b3</v>
      </c>
      <c r="CU5" s="59" t="str">
        <f t="shared" ref="CU5" si="17">"a" &amp; SUM(DI2+0) &amp; "b3"</f>
        <v>a15b3</v>
      </c>
      <c r="CV5" s="2"/>
      <c r="CW5" s="2"/>
      <c r="CX5" s="2"/>
      <c r="CY5" s="2"/>
      <c r="CZ5" s="2"/>
      <c r="DA5" s="2"/>
      <c r="DB5" s="2"/>
      <c r="DC5" s="2"/>
      <c r="DD5" s="56"/>
      <c r="DE5" s="52"/>
      <c r="DF5" s="56"/>
      <c r="DG5" s="52"/>
    </row>
    <row r="6" spans="1:115" ht="14.4" customHeight="1" x14ac:dyDescent="0.3">
      <c r="A6" s="2"/>
      <c r="B6" s="2"/>
      <c r="C6" s="2"/>
      <c r="D6" s="2"/>
      <c r="E6" s="2"/>
      <c r="F6" s="2"/>
      <c r="G6" s="2"/>
      <c r="H6" s="2"/>
      <c r="I6" s="2" t="s">
        <v>414</v>
      </c>
      <c r="J6" s="2" t="s">
        <v>415</v>
      </c>
      <c r="K6" s="2" t="s">
        <v>416</v>
      </c>
      <c r="L6" s="2" t="s">
        <v>417</v>
      </c>
      <c r="M6" s="2" t="s">
        <v>418</v>
      </c>
      <c r="N6" s="2" t="s">
        <v>419</v>
      </c>
      <c r="O6" s="2" t="s">
        <v>420</v>
      </c>
      <c r="P6" s="2" t="s">
        <v>461</v>
      </c>
      <c r="Q6" s="2" t="s">
        <v>462</v>
      </c>
      <c r="R6" s="2" t="s">
        <v>463</v>
      </c>
      <c r="S6" s="2" t="s">
        <v>464</v>
      </c>
      <c r="T6" s="2" t="s">
        <v>465</v>
      </c>
      <c r="U6" s="2" t="s">
        <v>466</v>
      </c>
      <c r="V6" s="2" t="s">
        <v>467</v>
      </c>
      <c r="W6" s="2" t="s">
        <v>468</v>
      </c>
      <c r="X6" s="2"/>
      <c r="Y6" s="2"/>
      <c r="Z6" s="2"/>
      <c r="AA6" s="2"/>
      <c r="AB6" s="168"/>
      <c r="AC6" s="168"/>
      <c r="AD6" s="168"/>
      <c r="AE6" s="168"/>
      <c r="CC6" s="2"/>
      <c r="CD6" s="2"/>
      <c r="CE6" s="2"/>
      <c r="CF6" s="2"/>
      <c r="CG6" s="2" t="str">
        <f t="shared" ref="CG6:CR6" si="18">"a" &amp; SUM(CT2+0) &amp; "b4"</f>
        <v>a0b4</v>
      </c>
      <c r="CH6" s="2" t="str">
        <f t="shared" si="18"/>
        <v>a1b4</v>
      </c>
      <c r="CI6" s="2" t="str">
        <f t="shared" si="18"/>
        <v>a2b4</v>
      </c>
      <c r="CJ6" s="2" t="str">
        <f t="shared" si="18"/>
        <v>a3b4</v>
      </c>
      <c r="CK6" s="2" t="str">
        <f t="shared" si="18"/>
        <v>a4b4</v>
      </c>
      <c r="CL6" s="2" t="str">
        <f t="shared" si="18"/>
        <v>a5b4</v>
      </c>
      <c r="CM6" s="2" t="str">
        <f t="shared" si="18"/>
        <v>a6b4</v>
      </c>
      <c r="CN6" s="2" t="str">
        <f t="shared" si="18"/>
        <v>a7b4</v>
      </c>
      <c r="CO6" s="2" t="str">
        <f t="shared" si="18"/>
        <v>a8b4</v>
      </c>
      <c r="CP6" s="2" t="str">
        <f t="shared" si="18"/>
        <v>a9b4</v>
      </c>
      <c r="CQ6" s="61" t="str">
        <f t="shared" si="18"/>
        <v>a10b4</v>
      </c>
      <c r="CR6" s="59" t="str">
        <f t="shared" si="18"/>
        <v>a11b4</v>
      </c>
      <c r="CS6" s="66" t="str">
        <f t="shared" ref="CS6" si="19">"a" &amp; SUM(DF2+0) &amp; "b4"</f>
        <v>a12b4</v>
      </c>
      <c r="CT6" s="69" t="str">
        <f t="shared" ref="CT6" si="20">"a" &amp; SUM(DG2+0) &amp; "b4"</f>
        <v>a13b4</v>
      </c>
      <c r="CU6" s="59" t="str">
        <f t="shared" ref="CU6:CV6" si="21">"a" &amp; SUM(DH2+0) &amp; "b4"</f>
        <v>a14b4</v>
      </c>
      <c r="CV6" s="74" t="str">
        <f t="shared" si="21"/>
        <v>a15b4</v>
      </c>
      <c r="CW6" s="2"/>
      <c r="CX6" s="2"/>
      <c r="CY6" s="2"/>
      <c r="CZ6" s="2"/>
      <c r="DA6" s="2"/>
      <c r="DB6" s="2"/>
      <c r="DC6" s="2"/>
      <c r="DD6" s="52"/>
      <c r="DE6" s="52"/>
      <c r="DF6" s="52"/>
      <c r="DG6" s="52"/>
      <c r="DH6" s="162" t="s">
        <v>1</v>
      </c>
      <c r="DI6" s="168"/>
      <c r="DJ6" s="168"/>
      <c r="DK6" s="168"/>
    </row>
    <row r="7" spans="1:115" ht="14.4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 t="s">
        <v>421</v>
      </c>
      <c r="L7" s="2" t="s">
        <v>422</v>
      </c>
      <c r="M7" s="2" t="s">
        <v>423</v>
      </c>
      <c r="N7" s="2" t="s">
        <v>424</v>
      </c>
      <c r="O7" s="2" t="s">
        <v>425</v>
      </c>
      <c r="P7" s="2" t="s">
        <v>469</v>
      </c>
      <c r="Q7" s="2" t="s">
        <v>470</v>
      </c>
      <c r="R7" s="2" t="s">
        <v>471</v>
      </c>
      <c r="S7" s="2" t="s">
        <v>472</v>
      </c>
      <c r="T7" s="2" t="s">
        <v>473</v>
      </c>
      <c r="U7" s="2" t="s">
        <v>474</v>
      </c>
      <c r="V7" s="2" t="s">
        <v>475</v>
      </c>
      <c r="W7" s="2" t="s">
        <v>493</v>
      </c>
      <c r="X7" s="2" t="s">
        <v>494</v>
      </c>
      <c r="Y7" s="2" t="s">
        <v>495</v>
      </c>
      <c r="Z7" s="2"/>
      <c r="AA7" s="2"/>
      <c r="AB7" s="161" t="s">
        <v>439</v>
      </c>
      <c r="AC7" s="161"/>
      <c r="AD7" s="161" t="s">
        <v>180</v>
      </c>
      <c r="AE7" s="161"/>
      <c r="CC7" s="2"/>
      <c r="CD7" s="2"/>
      <c r="CE7" s="2"/>
      <c r="CF7" s="2"/>
      <c r="CG7" s="2"/>
      <c r="CH7" s="2" t="str">
        <f t="shared" ref="CH7:CR7" si="22">"a" &amp; SUM(CT2+0) &amp; "b5"</f>
        <v>a0b5</v>
      </c>
      <c r="CI7" s="2" t="str">
        <f t="shared" si="22"/>
        <v>a1b5</v>
      </c>
      <c r="CJ7" s="2" t="str">
        <f t="shared" si="22"/>
        <v>a2b5</v>
      </c>
      <c r="CK7" s="2" t="str">
        <f t="shared" si="22"/>
        <v>a3b5</v>
      </c>
      <c r="CL7" s="2" t="str">
        <f t="shared" si="22"/>
        <v>a4b5</v>
      </c>
      <c r="CM7" s="2" t="str">
        <f t="shared" si="22"/>
        <v>a5b5</v>
      </c>
      <c r="CN7" s="2" t="str">
        <f t="shared" si="22"/>
        <v>a6b5</v>
      </c>
      <c r="CO7" s="2" t="str">
        <f t="shared" si="22"/>
        <v>a7b5</v>
      </c>
      <c r="CP7" s="2" t="str">
        <f t="shared" si="22"/>
        <v>a8b5</v>
      </c>
      <c r="CQ7" s="2" t="str">
        <f t="shared" si="22"/>
        <v>a9b5</v>
      </c>
      <c r="CR7" s="59" t="str">
        <f t="shared" si="22"/>
        <v>a10b5</v>
      </c>
      <c r="CS7" s="66" t="str">
        <f t="shared" ref="CS7" si="23">"a" &amp; SUM(DE2+0) &amp; "b5"</f>
        <v>a11b5</v>
      </c>
      <c r="CT7" s="72" t="str">
        <f t="shared" ref="CT7" si="24">"a" &amp; SUM(DF2+0) &amp; "b5"</f>
        <v>a12b5</v>
      </c>
      <c r="CU7" s="64" t="str">
        <f t="shared" ref="CU7:CW7" si="25">"a" &amp; SUM(DG2+0) &amp; "b5"</f>
        <v>a13b5</v>
      </c>
      <c r="CV7" s="74" t="str">
        <f t="shared" si="25"/>
        <v>a14b5</v>
      </c>
      <c r="CW7" s="2" t="str">
        <f t="shared" si="25"/>
        <v>a15b5</v>
      </c>
      <c r="CX7" s="2"/>
      <c r="CY7" s="2"/>
      <c r="CZ7" s="2"/>
      <c r="DA7" s="2"/>
      <c r="DB7" s="2"/>
      <c r="DC7" s="2"/>
      <c r="DD7" s="56"/>
      <c r="DE7" s="52"/>
      <c r="DF7" s="56"/>
      <c r="DG7" s="52"/>
      <c r="DH7" s="162"/>
      <c r="DI7" s="168"/>
      <c r="DJ7" s="168"/>
      <c r="DK7" s="168"/>
    </row>
    <row r="8" spans="1:115" ht="14.4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M8" s="2" t="s">
        <v>436</v>
      </c>
      <c r="N8" s="2" t="s">
        <v>437</v>
      </c>
      <c r="O8" s="2" t="s">
        <v>438</v>
      </c>
      <c r="P8" s="2" t="s">
        <v>476</v>
      </c>
      <c r="Q8" s="2" t="s">
        <v>477</v>
      </c>
      <c r="R8" s="2" t="s">
        <v>478</v>
      </c>
      <c r="S8" s="2" t="s">
        <v>479</v>
      </c>
      <c r="T8" s="2" t="s">
        <v>480</v>
      </c>
      <c r="U8" s="2" t="s">
        <v>481</v>
      </c>
      <c r="V8" s="2" t="s">
        <v>482</v>
      </c>
      <c r="W8" s="2" t="s">
        <v>483</v>
      </c>
      <c r="X8" s="2" t="s">
        <v>484</v>
      </c>
      <c r="Y8" s="2" t="s">
        <v>485</v>
      </c>
      <c r="Z8" s="2" t="s">
        <v>486</v>
      </c>
      <c r="AA8" s="2" t="s">
        <v>487</v>
      </c>
      <c r="AB8" s="161" t="s">
        <v>443</v>
      </c>
      <c r="AC8" s="161"/>
      <c r="AD8" s="161" t="s">
        <v>444</v>
      </c>
      <c r="AE8" s="161"/>
      <c r="CC8" s="2"/>
      <c r="CD8" s="2"/>
      <c r="CE8" s="2"/>
      <c r="CF8" s="2"/>
      <c r="CG8" s="2"/>
      <c r="CH8" s="2"/>
      <c r="CI8" s="2" t="str">
        <f t="shared" ref="CI8:CR8" si="26">"a" &amp; SUM(CT2+0) &amp; "b6"</f>
        <v>a0b6</v>
      </c>
      <c r="CJ8" s="2" t="str">
        <f t="shared" si="26"/>
        <v>a1b6</v>
      </c>
      <c r="CK8" s="2" t="str">
        <f t="shared" si="26"/>
        <v>a2b6</v>
      </c>
      <c r="CL8" s="2" t="str">
        <f t="shared" si="26"/>
        <v>a3b6</v>
      </c>
      <c r="CM8" s="2" t="str">
        <f t="shared" si="26"/>
        <v>a4b6</v>
      </c>
      <c r="CN8" s="2" t="str">
        <f t="shared" si="26"/>
        <v>a5b6</v>
      </c>
      <c r="CO8" s="2" t="str">
        <f t="shared" si="26"/>
        <v>a6b6</v>
      </c>
      <c r="CP8" s="2" t="str">
        <f t="shared" si="26"/>
        <v>a7b6</v>
      </c>
      <c r="CQ8" s="2" t="str">
        <f t="shared" si="26"/>
        <v>a8b6</v>
      </c>
      <c r="CR8" s="64" t="str">
        <f t="shared" si="26"/>
        <v>a9b6</v>
      </c>
      <c r="CS8" s="66" t="str">
        <f t="shared" ref="CS8" si="27">"a" &amp; SUM(DD2+0) &amp; "b6"</f>
        <v>a10b6</v>
      </c>
      <c r="CT8" s="72" t="str">
        <f t="shared" ref="CT8" si="28">"a" &amp; SUM(DE2+0) &amp; "b6"</f>
        <v>a11b6</v>
      </c>
      <c r="CU8" s="64" t="str">
        <f t="shared" ref="CU8:CX8" si="29">"a" &amp; SUM(DF2+0) &amp; "b6"</f>
        <v>a12b6</v>
      </c>
      <c r="CV8" s="13" t="str">
        <f t="shared" si="29"/>
        <v>a13b6</v>
      </c>
      <c r="CW8" s="2" t="str">
        <f t="shared" si="29"/>
        <v>a14b6</v>
      </c>
      <c r="CX8" s="2" t="str">
        <f t="shared" si="29"/>
        <v>a15b6</v>
      </c>
      <c r="CY8" s="2"/>
      <c r="CZ8" s="2"/>
      <c r="DA8" s="2"/>
      <c r="DB8" s="2"/>
      <c r="DC8" s="2"/>
      <c r="DD8" s="52"/>
      <c r="DE8" s="52"/>
      <c r="DF8" s="52"/>
      <c r="DG8" s="52"/>
      <c r="DH8" s="162"/>
      <c r="DI8" s="168"/>
      <c r="DJ8" s="168"/>
      <c r="DK8" s="168"/>
    </row>
    <row r="9" spans="1:115" ht="14.4" customHeight="1" x14ac:dyDescent="0.3">
      <c r="CC9" s="2"/>
      <c r="CD9" s="2"/>
      <c r="CE9" s="2"/>
      <c r="CF9" s="2"/>
      <c r="CG9" s="2"/>
      <c r="CH9" s="2"/>
      <c r="CI9" s="2"/>
      <c r="CJ9" s="2" t="str">
        <f t="shared" ref="CJ9:CR9" si="30">"a" &amp; SUM(CT2+0) &amp; "b7"</f>
        <v>a0b7</v>
      </c>
      <c r="CK9" s="2" t="str">
        <f t="shared" si="30"/>
        <v>a1b7</v>
      </c>
      <c r="CL9" s="2" t="str">
        <f t="shared" si="30"/>
        <v>a2b7</v>
      </c>
      <c r="CM9" s="2" t="str">
        <f t="shared" si="30"/>
        <v>a3b7</v>
      </c>
      <c r="CN9" s="2" t="str">
        <f t="shared" si="30"/>
        <v>a4b7</v>
      </c>
      <c r="CO9" s="2" t="str">
        <f t="shared" si="30"/>
        <v>a5b7</v>
      </c>
      <c r="CP9" s="2" t="str">
        <f t="shared" si="30"/>
        <v>a6b7</v>
      </c>
      <c r="CQ9" s="2" t="str">
        <f t="shared" si="30"/>
        <v>a7b7</v>
      </c>
      <c r="CR9" s="64" t="str">
        <f t="shared" si="30"/>
        <v>a8b7</v>
      </c>
      <c r="CS9" s="67" t="str">
        <f t="shared" ref="CS9" si="31">"a" &amp; SUM(DC2+0) &amp; "b7"</f>
        <v>a9b7</v>
      </c>
      <c r="CT9" s="72" t="str">
        <f t="shared" ref="CT9" si="32">"a" &amp; SUM(DD2+0) &amp; "b7"</f>
        <v>a10b7</v>
      </c>
      <c r="CU9" s="13" t="str">
        <f t="shared" ref="CU9:CY9" si="33">"a" &amp; SUM(DE2+0) &amp; "b7"</f>
        <v>a11b7</v>
      </c>
      <c r="CV9" s="2" t="str">
        <f t="shared" si="33"/>
        <v>a12b7</v>
      </c>
      <c r="CW9" s="2" t="str">
        <f t="shared" si="33"/>
        <v>a13b7</v>
      </c>
      <c r="CX9" s="2" t="str">
        <f t="shared" si="33"/>
        <v>a14b7</v>
      </c>
      <c r="CY9" s="2" t="str">
        <f t="shared" si="33"/>
        <v>a15b7</v>
      </c>
      <c r="CZ9" s="2"/>
      <c r="DA9" s="2"/>
      <c r="DB9" s="2"/>
      <c r="DC9" s="2"/>
      <c r="DD9" s="56"/>
      <c r="DE9" s="52"/>
      <c r="DF9" s="56"/>
      <c r="DG9" s="52"/>
      <c r="DH9" s="162"/>
      <c r="DI9" s="168"/>
      <c r="DJ9" s="168"/>
      <c r="DK9" s="168"/>
    </row>
    <row r="10" spans="1:115" ht="14.4" customHeight="1" x14ac:dyDescent="0.3">
      <c r="A10" s="54" t="s">
        <v>366</v>
      </c>
      <c r="B10" s="53" t="s">
        <v>367</v>
      </c>
      <c r="C10" s="53" t="s">
        <v>368</v>
      </c>
      <c r="D10" s="53" t="s">
        <v>369</v>
      </c>
      <c r="E10" s="53" t="s">
        <v>370</v>
      </c>
      <c r="F10" s="53" t="s">
        <v>371</v>
      </c>
      <c r="G10" s="53" t="s">
        <v>372</v>
      </c>
      <c r="H10" s="53" t="s">
        <v>373</v>
      </c>
      <c r="I10" s="53" t="s">
        <v>374</v>
      </c>
      <c r="J10" s="53" t="s">
        <v>375</v>
      </c>
      <c r="K10" s="53" t="s">
        <v>376</v>
      </c>
      <c r="L10" s="53" t="s">
        <v>377</v>
      </c>
      <c r="M10" s="82" t="s">
        <v>106</v>
      </c>
      <c r="N10" s="84" t="s">
        <v>183</v>
      </c>
      <c r="O10" s="86" t="s">
        <v>184</v>
      </c>
      <c r="P10" s="88" t="s">
        <v>186</v>
      </c>
      <c r="Q10" s="79" t="s">
        <v>187</v>
      </c>
      <c r="R10" s="79" t="s">
        <v>189</v>
      </c>
      <c r="S10" s="53" t="s">
        <v>490</v>
      </c>
      <c r="T10" s="52" t="s">
        <v>459</v>
      </c>
      <c r="U10" s="53" t="s">
        <v>460</v>
      </c>
      <c r="V10" s="53" t="s">
        <v>467</v>
      </c>
      <c r="W10" s="53" t="s">
        <v>468</v>
      </c>
      <c r="X10" s="52" t="s">
        <v>494</v>
      </c>
      <c r="Y10" s="53" t="s">
        <v>495</v>
      </c>
      <c r="Z10" s="53" t="s">
        <v>486</v>
      </c>
      <c r="AA10" s="53" t="s">
        <v>487</v>
      </c>
      <c r="AB10" s="162" t="s">
        <v>245</v>
      </c>
      <c r="AC10" s="168"/>
      <c r="AD10" s="168"/>
      <c r="AE10" s="168"/>
      <c r="BL10" s="1"/>
      <c r="BM10" s="1"/>
      <c r="CC10" s="2"/>
      <c r="CD10" s="2"/>
      <c r="CE10" s="2"/>
      <c r="CF10" s="2"/>
      <c r="CG10" s="2"/>
      <c r="CH10" s="2"/>
      <c r="CI10" s="2"/>
      <c r="CJ10" s="2"/>
      <c r="CK10" s="2" t="str">
        <f t="shared" ref="CK10:CZ10" si="34">"a" &amp; SUM(CT2+0) &amp; "b8"</f>
        <v>a0b8</v>
      </c>
      <c r="CL10" s="2" t="str">
        <f t="shared" si="34"/>
        <v>a1b8</v>
      </c>
      <c r="CM10" s="2" t="str">
        <f t="shared" si="34"/>
        <v>a2b8</v>
      </c>
      <c r="CN10" s="2" t="str">
        <f t="shared" si="34"/>
        <v>a3b8</v>
      </c>
      <c r="CO10" s="2" t="str">
        <f t="shared" si="34"/>
        <v>a4b8</v>
      </c>
      <c r="CP10" s="2" t="str">
        <f t="shared" si="34"/>
        <v>a5b8</v>
      </c>
      <c r="CQ10" s="2" t="str">
        <f t="shared" si="34"/>
        <v>a6b8</v>
      </c>
      <c r="CR10" s="2" t="str">
        <f t="shared" si="34"/>
        <v>a7b8</v>
      </c>
      <c r="CS10" s="67" t="str">
        <f t="shared" ref="CS10" si="35">"a" &amp; SUM(DB2+0) &amp; "b8"</f>
        <v>a8b8</v>
      </c>
      <c r="CT10" s="2" t="str">
        <f t="shared" ref="CT10" si="36">"a" &amp; SUM(DC2+0) &amp; "b8"</f>
        <v>a9b8</v>
      </c>
      <c r="CU10" s="2" t="str">
        <f t="shared" ref="CU10:CV10" si="37">"a" &amp; SUM(DD2+0) &amp; "b8"</f>
        <v>a10b8</v>
      </c>
      <c r="CV10" s="2" t="str">
        <f t="shared" si="37"/>
        <v>a11b8</v>
      </c>
      <c r="CW10" s="2" t="str">
        <f t="shared" si="34"/>
        <v>a12b8</v>
      </c>
      <c r="CX10" s="2" t="str">
        <f t="shared" si="34"/>
        <v>a13b8</v>
      </c>
      <c r="CY10" s="2" t="str">
        <f t="shared" si="34"/>
        <v>a14b8</v>
      </c>
      <c r="CZ10" s="2" t="str">
        <f t="shared" si="34"/>
        <v>a15b8</v>
      </c>
      <c r="DA10" s="2"/>
      <c r="DB10" s="2"/>
      <c r="DC10" s="2"/>
      <c r="DD10" s="56"/>
      <c r="DE10" s="52"/>
      <c r="DF10" s="56"/>
      <c r="DG10" s="52"/>
      <c r="DH10" s="162"/>
      <c r="DI10" s="168"/>
      <c r="DJ10" s="168"/>
      <c r="DK10" s="168"/>
    </row>
    <row r="11" spans="1:115" ht="14.4" customHeight="1" x14ac:dyDescent="0.3">
      <c r="A11" s="54"/>
      <c r="B11" s="52"/>
      <c r="C11" s="53" t="s">
        <v>381</v>
      </c>
      <c r="D11" s="52" t="s">
        <v>382</v>
      </c>
      <c r="E11" s="53" t="s">
        <v>383</v>
      </c>
      <c r="F11" s="52" t="s">
        <v>384</v>
      </c>
      <c r="G11" s="53" t="s">
        <v>385</v>
      </c>
      <c r="H11" s="52" t="s">
        <v>386</v>
      </c>
      <c r="I11" s="53" t="s">
        <v>387</v>
      </c>
      <c r="J11" s="52" t="s">
        <v>388</v>
      </c>
      <c r="K11" s="53" t="s">
        <v>389</v>
      </c>
      <c r="L11" s="52" t="s">
        <v>390</v>
      </c>
      <c r="M11" s="53" t="s">
        <v>402</v>
      </c>
      <c r="N11" s="82" t="s">
        <v>182</v>
      </c>
      <c r="O11" s="84" t="s">
        <v>185</v>
      </c>
      <c r="P11" s="86" t="s">
        <v>190</v>
      </c>
      <c r="Q11" s="88" t="s">
        <v>191</v>
      </c>
      <c r="R11" s="53" t="s">
        <v>489</v>
      </c>
      <c r="S11" s="53" t="s">
        <v>458</v>
      </c>
      <c r="T11" s="53" t="s">
        <v>465</v>
      </c>
      <c r="U11" s="53" t="s">
        <v>466</v>
      </c>
      <c r="V11" s="52" t="s">
        <v>475</v>
      </c>
      <c r="W11" s="53" t="s">
        <v>493</v>
      </c>
      <c r="X11" s="53" t="s">
        <v>484</v>
      </c>
      <c r="Y11" s="53" t="s">
        <v>485</v>
      </c>
      <c r="Z11" s="52"/>
      <c r="AA11" s="54"/>
      <c r="AB11" s="162"/>
      <c r="AC11" s="168"/>
      <c r="AD11" s="168"/>
      <c r="AE11" s="168"/>
      <c r="CC11" s="2"/>
      <c r="CD11" s="2"/>
      <c r="CE11" s="2"/>
      <c r="CF11" s="2"/>
      <c r="CG11" s="2"/>
      <c r="CH11" s="2"/>
      <c r="CI11" s="2"/>
      <c r="CJ11" s="2"/>
      <c r="CK11" s="2"/>
      <c r="CL11" s="2" t="str">
        <f t="shared" ref="CL11:DA11" si="38">"a" &amp; SUM(CT2+0) &amp; "b9"</f>
        <v>a0b9</v>
      </c>
      <c r="CM11" s="2" t="str">
        <f t="shared" si="38"/>
        <v>a1b9</v>
      </c>
      <c r="CN11" s="2" t="str">
        <f t="shared" si="38"/>
        <v>a2b9</v>
      </c>
      <c r="CO11" s="2" t="str">
        <f t="shared" si="38"/>
        <v>a3b9</v>
      </c>
      <c r="CP11" s="2" t="str">
        <f t="shared" si="38"/>
        <v>a4b9</v>
      </c>
      <c r="CQ11" s="2" t="str">
        <f t="shared" si="38"/>
        <v>a5b9</v>
      </c>
      <c r="CR11" s="2" t="str">
        <f t="shared" si="38"/>
        <v>a6b9</v>
      </c>
      <c r="CS11" s="13" t="str">
        <f t="shared" ref="CS11" si="39">"a" &amp; SUM(DA2+0) &amp; "b9"</f>
        <v>a7b9</v>
      </c>
      <c r="CT11" s="2" t="str">
        <f t="shared" ref="CT11" si="40">"a" &amp; SUM(DB2+0) &amp; "b9"</f>
        <v>a8b9</v>
      </c>
      <c r="CU11" s="2" t="str">
        <f t="shared" ref="CU11:CV11" si="41">"a" &amp; SUM(DC2+0) &amp; "b9"</f>
        <v>a9b9</v>
      </c>
      <c r="CV11" s="2" t="str">
        <f t="shared" si="41"/>
        <v>a10b9</v>
      </c>
      <c r="CW11" s="2" t="str">
        <f t="shared" si="38"/>
        <v>a11b9</v>
      </c>
      <c r="CX11" s="2" t="str">
        <f t="shared" si="38"/>
        <v>a12b9</v>
      </c>
      <c r="CY11" s="2" t="str">
        <f t="shared" si="38"/>
        <v>a13b9</v>
      </c>
      <c r="CZ11" s="2" t="str">
        <f t="shared" si="38"/>
        <v>a14b9</v>
      </c>
      <c r="DA11" s="2" t="str">
        <f t="shared" si="38"/>
        <v>a15b9</v>
      </c>
      <c r="DB11" s="2"/>
      <c r="DC11" s="2"/>
      <c r="DD11" s="52"/>
      <c r="DE11" s="52"/>
      <c r="DF11" s="52"/>
      <c r="DG11" s="52"/>
      <c r="DH11" s="163" t="s">
        <v>273</v>
      </c>
      <c r="DI11" s="161"/>
      <c r="DJ11" s="161" t="s">
        <v>3</v>
      </c>
      <c r="DK11" s="161"/>
    </row>
    <row r="12" spans="1:115" ht="14.4" customHeight="1" x14ac:dyDescent="0.3">
      <c r="A12" s="54"/>
      <c r="B12" s="53"/>
      <c r="C12" s="53"/>
      <c r="D12" s="53"/>
      <c r="E12" s="53" t="s">
        <v>394</v>
      </c>
      <c r="F12" s="53" t="s">
        <v>395</v>
      </c>
      <c r="G12" s="53" t="s">
        <v>396</v>
      </c>
      <c r="H12" s="53" t="s">
        <v>397</v>
      </c>
      <c r="I12" s="53" t="s">
        <v>398</v>
      </c>
      <c r="J12" s="53" t="s">
        <v>399</v>
      </c>
      <c r="K12" s="53" t="s">
        <v>400</v>
      </c>
      <c r="L12" s="53" t="s">
        <v>401</v>
      </c>
      <c r="M12" s="53" t="s">
        <v>411</v>
      </c>
      <c r="N12" s="52" t="s">
        <v>412</v>
      </c>
      <c r="O12" s="53" t="s">
        <v>413</v>
      </c>
      <c r="P12" s="52" t="s">
        <v>455</v>
      </c>
      <c r="Q12" s="53" t="s">
        <v>456</v>
      </c>
      <c r="R12" s="52" t="s">
        <v>457</v>
      </c>
      <c r="S12" s="53" t="s">
        <v>464</v>
      </c>
      <c r="T12" s="52" t="s">
        <v>473</v>
      </c>
      <c r="U12" s="53" t="s">
        <v>474</v>
      </c>
      <c r="V12" s="53" t="s">
        <v>482</v>
      </c>
      <c r="W12" s="53" t="s">
        <v>483</v>
      </c>
      <c r="X12" s="53"/>
      <c r="Y12" s="53"/>
      <c r="Z12" s="52"/>
      <c r="AA12" s="54"/>
      <c r="AB12" s="162"/>
      <c r="AC12" s="168"/>
      <c r="AD12" s="168"/>
      <c r="AE12" s="168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 t="str">
        <f t="shared" ref="CM12:DB12" si="42">"a" &amp; SUM(CT2+0) &amp; "b10"</f>
        <v>a0b10</v>
      </c>
      <c r="CN12" s="2" t="str">
        <f t="shared" si="42"/>
        <v>a1b10</v>
      </c>
      <c r="CO12" s="2" t="str">
        <f t="shared" si="42"/>
        <v>a2b10</v>
      </c>
      <c r="CP12" s="2" t="str">
        <f t="shared" si="42"/>
        <v>a3b10</v>
      </c>
      <c r="CQ12" s="2" t="str">
        <f t="shared" si="42"/>
        <v>a4b10</v>
      </c>
      <c r="CR12" s="2" t="str">
        <f t="shared" si="42"/>
        <v>a5b10</v>
      </c>
      <c r="CS12" s="2" t="str">
        <f t="shared" ref="CS12" si="43">"a" &amp; SUM(CZ2+0) &amp; "b10"</f>
        <v>a6b10</v>
      </c>
      <c r="CT12" s="2" t="str">
        <f t="shared" ref="CT12" si="44">"a" &amp; SUM(DA2+0) &amp; "b10"</f>
        <v>a7b10</v>
      </c>
      <c r="CU12" s="2" t="str">
        <f t="shared" ref="CU12:CV12" si="45">"a" &amp; SUM(DB2+0) &amp; "b10"</f>
        <v>a8b10</v>
      </c>
      <c r="CV12" s="2" t="str">
        <f t="shared" si="45"/>
        <v>a9b10</v>
      </c>
      <c r="CW12" s="2" t="str">
        <f t="shared" si="42"/>
        <v>a10b10</v>
      </c>
      <c r="CX12" s="2" t="str">
        <f t="shared" si="42"/>
        <v>a11b10</v>
      </c>
      <c r="CY12" s="2" t="str">
        <f t="shared" si="42"/>
        <v>a12b10</v>
      </c>
      <c r="CZ12" s="2" t="str">
        <f t="shared" si="42"/>
        <v>a13b10</v>
      </c>
      <c r="DA12" s="2" t="str">
        <f t="shared" si="42"/>
        <v>a14b10</v>
      </c>
      <c r="DB12" s="2" t="str">
        <f t="shared" si="42"/>
        <v>a15b10</v>
      </c>
      <c r="DC12" s="2"/>
      <c r="DD12" s="56"/>
      <c r="DE12" s="52"/>
      <c r="DF12" s="56"/>
      <c r="DG12" s="52"/>
      <c r="DH12" s="163" t="s">
        <v>307</v>
      </c>
      <c r="DI12" s="161"/>
      <c r="DJ12" s="161" t="s">
        <v>306</v>
      </c>
      <c r="DK12" s="161"/>
    </row>
    <row r="13" spans="1:115" ht="14.4" customHeight="1" x14ac:dyDescent="0.3">
      <c r="A13" s="54"/>
      <c r="B13" s="52"/>
      <c r="C13" s="53"/>
      <c r="D13" s="52"/>
      <c r="E13" s="53"/>
      <c r="F13" s="52"/>
      <c r="G13" s="53" t="s">
        <v>405</v>
      </c>
      <c r="H13" s="52" t="s">
        <v>406</v>
      </c>
      <c r="I13" s="53" t="s">
        <v>407</v>
      </c>
      <c r="J13" s="52" t="s">
        <v>408</v>
      </c>
      <c r="K13" s="53" t="s">
        <v>409</v>
      </c>
      <c r="L13" s="52" t="s">
        <v>410</v>
      </c>
      <c r="M13" s="53" t="s">
        <v>418</v>
      </c>
      <c r="N13" s="53" t="s">
        <v>419</v>
      </c>
      <c r="O13" s="53" t="s">
        <v>420</v>
      </c>
      <c r="P13" s="53" t="s">
        <v>461</v>
      </c>
      <c r="Q13" s="53" t="s">
        <v>462</v>
      </c>
      <c r="R13" s="53" t="s">
        <v>463</v>
      </c>
      <c r="S13" s="53" t="s">
        <v>472</v>
      </c>
      <c r="T13" s="53" t="s">
        <v>480</v>
      </c>
      <c r="U13" s="53" t="s">
        <v>481</v>
      </c>
      <c r="V13" s="52"/>
      <c r="W13" s="52"/>
      <c r="X13" s="52"/>
      <c r="Y13" s="52"/>
      <c r="Z13" s="52"/>
      <c r="AA13" s="54"/>
      <c r="AB13" s="162"/>
      <c r="AC13" s="168"/>
      <c r="AD13" s="168"/>
      <c r="AE13" s="168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 t="str">
        <f t="shared" ref="CN13:DC13" si="46">"a" &amp; SUM(CT2+0) &amp; "b11"</f>
        <v>a0b11</v>
      </c>
      <c r="CO13" s="2" t="str">
        <f t="shared" si="46"/>
        <v>a1b11</v>
      </c>
      <c r="CP13" s="2" t="str">
        <f t="shared" si="46"/>
        <v>a2b11</v>
      </c>
      <c r="CQ13" s="2" t="str">
        <f t="shared" si="46"/>
        <v>a3b11</v>
      </c>
      <c r="CR13" s="2" t="str">
        <f t="shared" si="46"/>
        <v>a4b11</v>
      </c>
      <c r="CS13" s="2" t="str">
        <f t="shared" ref="CS13" si="47">"a" &amp; SUM(CY2+0) &amp; "b11"</f>
        <v>a5b11</v>
      </c>
      <c r="CT13" s="2" t="str">
        <f t="shared" ref="CT13" si="48">"a" &amp; SUM(CZ2+0) &amp; "b11"</f>
        <v>a6b11</v>
      </c>
      <c r="CU13" s="2" t="str">
        <f t="shared" ref="CU13:CV13" si="49">"a" &amp; SUM(DA2+0) &amp; "b11"</f>
        <v>a7b11</v>
      </c>
      <c r="CV13" s="2" t="str">
        <f t="shared" si="49"/>
        <v>a8b11</v>
      </c>
      <c r="CW13" s="2" t="str">
        <f t="shared" si="46"/>
        <v>a9b11</v>
      </c>
      <c r="CX13" s="2" t="str">
        <f t="shared" si="46"/>
        <v>a10b11</v>
      </c>
      <c r="CY13" s="2" t="str">
        <f t="shared" si="46"/>
        <v>a11b11</v>
      </c>
      <c r="CZ13" s="2" t="str">
        <f t="shared" si="46"/>
        <v>a12b11</v>
      </c>
      <c r="DA13" s="2" t="str">
        <f t="shared" si="46"/>
        <v>a13b11</v>
      </c>
      <c r="DB13" s="2" t="str">
        <f t="shared" si="46"/>
        <v>a14b11</v>
      </c>
      <c r="DC13" s="2" t="str">
        <f t="shared" si="46"/>
        <v>a15b11</v>
      </c>
      <c r="DD13" s="52"/>
      <c r="DE13" s="52"/>
      <c r="DF13" s="52"/>
      <c r="DG13" s="52"/>
    </row>
    <row r="14" spans="1:115" ht="14.4" customHeight="1" x14ac:dyDescent="0.3">
      <c r="A14" s="54"/>
      <c r="B14" s="53"/>
      <c r="C14" s="53"/>
      <c r="D14" s="53"/>
      <c r="E14" s="53"/>
      <c r="F14" s="53"/>
      <c r="G14" s="53"/>
      <c r="H14" s="53"/>
      <c r="I14" s="53" t="s">
        <v>414</v>
      </c>
      <c r="J14" s="53" t="s">
        <v>415</v>
      </c>
      <c r="K14" s="53" t="s">
        <v>416</v>
      </c>
      <c r="L14" s="53" t="s">
        <v>417</v>
      </c>
      <c r="M14" s="53" t="s">
        <v>423</v>
      </c>
      <c r="N14" s="52" t="s">
        <v>424</v>
      </c>
      <c r="O14" s="53" t="s">
        <v>425</v>
      </c>
      <c r="P14" s="52" t="s">
        <v>469</v>
      </c>
      <c r="Q14" s="53" t="s">
        <v>470</v>
      </c>
      <c r="R14" s="52" t="s">
        <v>471</v>
      </c>
      <c r="S14" s="53" t="s">
        <v>479</v>
      </c>
      <c r="T14" s="53"/>
      <c r="U14" s="52"/>
      <c r="V14" s="52"/>
      <c r="W14" s="52"/>
      <c r="X14" s="52"/>
      <c r="Y14" s="52"/>
      <c r="Z14" s="52"/>
      <c r="AA14" s="54"/>
      <c r="AB14" s="161" t="s">
        <v>427</v>
      </c>
      <c r="AC14" s="161"/>
      <c r="AD14" s="161" t="s">
        <v>246</v>
      </c>
      <c r="AE14" s="161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 t="str">
        <f t="shared" ref="CO14:DD14" si="50">"a" &amp; SUM(CT2+0) &amp; "b12"</f>
        <v>a0b12</v>
      </c>
      <c r="CP14" s="2" t="str">
        <f t="shared" si="50"/>
        <v>a1b12</v>
      </c>
      <c r="CQ14" s="2" t="str">
        <f t="shared" si="50"/>
        <v>a2b12</v>
      </c>
      <c r="CR14" s="2" t="str">
        <f t="shared" si="50"/>
        <v>a3b12</v>
      </c>
      <c r="CS14" s="2" t="str">
        <f t="shared" ref="CS14" si="51">"a" &amp; SUM(CX2+0) &amp; "b12"</f>
        <v>a4b12</v>
      </c>
      <c r="CT14" s="2" t="str">
        <f t="shared" ref="CT14" si="52">"a" &amp; SUM(CY2+0) &amp; "b12"</f>
        <v>a5b12</v>
      </c>
      <c r="CU14" s="2" t="str">
        <f t="shared" ref="CU14:CV14" si="53">"a" &amp; SUM(CZ2+0) &amp; "b12"</f>
        <v>a6b12</v>
      </c>
      <c r="CV14" s="2" t="str">
        <f t="shared" si="53"/>
        <v>a7b12</v>
      </c>
      <c r="CW14" s="2" t="str">
        <f t="shared" si="50"/>
        <v>a8b12</v>
      </c>
      <c r="CX14" s="2" t="str">
        <f t="shared" si="50"/>
        <v>a9b12</v>
      </c>
      <c r="CY14" s="2" t="str">
        <f t="shared" si="50"/>
        <v>a10b12</v>
      </c>
      <c r="CZ14" s="2" t="str">
        <f t="shared" si="50"/>
        <v>a11b12</v>
      </c>
      <c r="DA14" s="2" t="str">
        <f t="shared" si="50"/>
        <v>a12b12</v>
      </c>
      <c r="DB14" s="2" t="str">
        <f t="shared" si="50"/>
        <v>a13b12</v>
      </c>
      <c r="DC14" s="2" t="str">
        <f t="shared" si="50"/>
        <v>a14b12</v>
      </c>
      <c r="DD14" s="2" t="str">
        <f t="shared" si="50"/>
        <v>a15b12</v>
      </c>
      <c r="DE14" s="52"/>
      <c r="DF14" s="56"/>
      <c r="DG14" s="52"/>
    </row>
    <row r="15" spans="1:115" ht="14.4" customHeight="1" x14ac:dyDescent="0.3">
      <c r="A15" s="54"/>
      <c r="B15" s="52"/>
      <c r="C15" s="53"/>
      <c r="D15" s="52"/>
      <c r="E15" s="53"/>
      <c r="F15" s="52"/>
      <c r="G15" s="53"/>
      <c r="H15" s="52"/>
      <c r="I15" s="53"/>
      <c r="J15" s="52"/>
      <c r="K15" s="53" t="s">
        <v>421</v>
      </c>
      <c r="L15" s="52" t="s">
        <v>422</v>
      </c>
      <c r="M15" s="53" t="s">
        <v>436</v>
      </c>
      <c r="N15" s="53" t="s">
        <v>437</v>
      </c>
      <c r="O15" s="53" t="s">
        <v>438</v>
      </c>
      <c r="P15" s="53" t="s">
        <v>476</v>
      </c>
      <c r="Q15" s="53" t="s">
        <v>477</v>
      </c>
      <c r="R15" s="53" t="s">
        <v>478</v>
      </c>
      <c r="S15" s="53"/>
      <c r="T15" s="52"/>
      <c r="U15" s="52"/>
      <c r="V15" s="52"/>
      <c r="W15" s="52"/>
      <c r="X15" s="52"/>
      <c r="Y15" s="52"/>
      <c r="Z15" s="52"/>
      <c r="AA15" s="54"/>
      <c r="AB15" s="161" t="s">
        <v>491</v>
      </c>
      <c r="AC15" s="161"/>
      <c r="AD15" s="161" t="s">
        <v>492</v>
      </c>
      <c r="AE15" s="161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 t="str">
        <f t="shared" ref="CP15:DA15" si="54">"a" &amp; SUM(CT2+0) &amp; "b13"</f>
        <v>a0b13</v>
      </c>
      <c r="CQ15" s="2" t="str">
        <f t="shared" si="54"/>
        <v>a1b13</v>
      </c>
      <c r="CR15" s="2" t="str">
        <f t="shared" si="54"/>
        <v>a2b13</v>
      </c>
      <c r="CS15" s="2" t="str">
        <f t="shared" ref="CS15" si="55">"a" &amp; SUM(CW2+0) &amp; "b13"</f>
        <v>a3b13</v>
      </c>
      <c r="CT15" s="2" t="str">
        <f t="shared" ref="CT15" si="56">"a" &amp; SUM(CX2+0) &amp; "b13"</f>
        <v>a4b13</v>
      </c>
      <c r="CU15" s="2" t="str">
        <f t="shared" ref="CU15:CV15" si="57">"a" &amp; SUM(CY2+0) &amp; "b13"</f>
        <v>a5b13</v>
      </c>
      <c r="CV15" s="2" t="str">
        <f t="shared" si="57"/>
        <v>a6b13</v>
      </c>
      <c r="CW15" s="2" t="str">
        <f t="shared" si="54"/>
        <v>a7b13</v>
      </c>
      <c r="CX15" s="2" t="str">
        <f t="shared" si="54"/>
        <v>a8b13</v>
      </c>
      <c r="CY15" s="2" t="str">
        <f t="shared" si="54"/>
        <v>a9b13</v>
      </c>
      <c r="CZ15" s="2" t="str">
        <f t="shared" si="54"/>
        <v>a10b13</v>
      </c>
      <c r="DA15" s="2" t="str">
        <f t="shared" si="54"/>
        <v>a11b13</v>
      </c>
      <c r="DB15" s="2" t="str">
        <f t="shared" ref="DB15" si="58">"a" &amp; SUM(DF2+0) &amp; "b13"</f>
        <v>a12b13</v>
      </c>
      <c r="DC15" s="2" t="str">
        <f t="shared" ref="DC15:DD15" si="59">"a" &amp; SUM(DG2+0) &amp; "b13"</f>
        <v>a13b13</v>
      </c>
      <c r="DD15" s="2" t="str">
        <f t="shared" si="59"/>
        <v>a14b13</v>
      </c>
      <c r="DE15" s="2" t="str">
        <f t="shared" ref="DE15" si="60">"a" &amp; SUM(DI2+0) &amp; "b13"</f>
        <v>a15b13</v>
      </c>
      <c r="DF15" s="52"/>
      <c r="DG15" s="52"/>
    </row>
    <row r="16" spans="1:115" ht="14.4" customHeight="1" x14ac:dyDescent="0.3"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 t="str">
        <f>"a" &amp; SUM(CT2+0) &amp; "b14"</f>
        <v>a0b14</v>
      </c>
      <c r="CR16" s="2" t="str">
        <f t="shared" ref="CR16:DB16" si="61">"a" &amp; SUM(CU2+0) &amp; "b14"</f>
        <v>a1b14</v>
      </c>
      <c r="CS16" s="2" t="str">
        <f t="shared" ref="CS16" si="62">"a" &amp; SUM(CV2+0) &amp; "b14"</f>
        <v>a2b14</v>
      </c>
      <c r="CT16" s="2" t="str">
        <f t="shared" ref="CT16" si="63">"a" &amp; SUM(CW2+0) &amp; "b14"</f>
        <v>a3b14</v>
      </c>
      <c r="CU16" s="2" t="str">
        <f t="shared" ref="CU16:CV16" si="64">"a" &amp; SUM(CX2+0) &amp; "b14"</f>
        <v>a4b14</v>
      </c>
      <c r="CV16" s="2" t="str">
        <f t="shared" si="64"/>
        <v>a5b14</v>
      </c>
      <c r="CW16" s="2" t="str">
        <f t="shared" si="61"/>
        <v>a6b14</v>
      </c>
      <c r="CX16" s="2" t="str">
        <f t="shared" si="61"/>
        <v>a7b14</v>
      </c>
      <c r="CY16" s="2" t="str">
        <f t="shared" si="61"/>
        <v>a8b14</v>
      </c>
      <c r="CZ16" s="2" t="str">
        <f t="shared" si="61"/>
        <v>a9b14</v>
      </c>
      <c r="DA16" s="2" t="str">
        <f t="shared" si="61"/>
        <v>a10b14</v>
      </c>
      <c r="DB16" s="2" t="str">
        <f t="shared" si="61"/>
        <v>a11b14</v>
      </c>
      <c r="DC16" s="2" t="str">
        <f t="shared" ref="DC16" si="65">"a" &amp; SUM(DF2+0) &amp; "b14"</f>
        <v>a12b14</v>
      </c>
      <c r="DD16" s="2" t="str">
        <f t="shared" ref="DD16" si="66">"a" &amp; SUM(DG2+0) &amp; "b14"</f>
        <v>a13b14</v>
      </c>
      <c r="DE16" s="2" t="str">
        <f t="shared" ref="DE16" si="67">"a" &amp; SUM(DH2+0) &amp; "b14"</f>
        <v>a14b14</v>
      </c>
      <c r="DF16" s="2" t="str">
        <f t="shared" ref="DF16" si="68">"a" &amp; SUM(DI2+0) &amp; "b14"</f>
        <v>a15b14</v>
      </c>
      <c r="DG16" s="52"/>
    </row>
    <row r="17" spans="1:115" ht="14.4" customHeight="1" x14ac:dyDescent="0.3">
      <c r="A17" s="54" t="s">
        <v>366</v>
      </c>
      <c r="B17" s="53" t="s">
        <v>367</v>
      </c>
      <c r="C17" s="53" t="s">
        <v>368</v>
      </c>
      <c r="D17" s="53" t="s">
        <v>369</v>
      </c>
      <c r="E17" s="53" t="s">
        <v>370</v>
      </c>
      <c r="F17" s="53" t="s">
        <v>371</v>
      </c>
      <c r="G17" s="97" t="s">
        <v>372</v>
      </c>
      <c r="H17" s="80" t="s">
        <v>373</v>
      </c>
      <c r="I17" s="92" t="s">
        <v>188</v>
      </c>
      <c r="J17" s="93" t="s">
        <v>192</v>
      </c>
      <c r="K17" s="90" t="s">
        <v>195</v>
      </c>
      <c r="L17" s="80" t="s">
        <v>197</v>
      </c>
      <c r="M17" s="90" t="s">
        <v>199</v>
      </c>
      <c r="N17" s="80" t="s">
        <v>201</v>
      </c>
      <c r="O17" s="90" t="s">
        <v>207</v>
      </c>
      <c r="P17" s="80" t="s">
        <v>209</v>
      </c>
      <c r="Q17" s="90" t="s">
        <v>215</v>
      </c>
      <c r="R17" s="80" t="s">
        <v>217</v>
      </c>
      <c r="S17" s="90" t="s">
        <v>223</v>
      </c>
      <c r="T17" s="91" t="s">
        <v>225</v>
      </c>
      <c r="U17" s="95" t="s">
        <v>234</v>
      </c>
      <c r="V17" s="96" t="s">
        <v>235</v>
      </c>
      <c r="W17" s="80" t="s">
        <v>468</v>
      </c>
      <c r="X17" s="52" t="s">
        <v>494</v>
      </c>
      <c r="Y17" s="52" t="s">
        <v>495</v>
      </c>
      <c r="Z17" s="53" t="s">
        <v>486</v>
      </c>
      <c r="AA17" s="53" t="s">
        <v>487</v>
      </c>
      <c r="AB17" s="162" t="s">
        <v>426</v>
      </c>
      <c r="AC17" s="168"/>
      <c r="AD17" s="168"/>
      <c r="AE17" s="168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 t="str">
        <f>"a" &amp; SUM(CT2+0) &amp; "b15"</f>
        <v>a0b15</v>
      </c>
      <c r="CS17" s="2" t="str">
        <f t="shared" ref="CS17:CV17" si="69">"a" &amp; SUM(CU2+0) &amp; "b15"</f>
        <v>a1b15</v>
      </c>
      <c r="CT17" s="2" t="str">
        <f t="shared" si="69"/>
        <v>a2b15</v>
      </c>
      <c r="CU17" s="2" t="str">
        <f t="shared" si="69"/>
        <v>a3b15</v>
      </c>
      <c r="CV17" s="2" t="str">
        <f t="shared" si="69"/>
        <v>a4b15</v>
      </c>
      <c r="CW17" s="2" t="str">
        <f t="shared" ref="CW17:DB17" si="70">"a" &amp; SUM(CY2+0) &amp; "b15"</f>
        <v>a5b15</v>
      </c>
      <c r="CX17" s="2" t="str">
        <f t="shared" si="70"/>
        <v>a6b15</v>
      </c>
      <c r="CY17" s="2" t="str">
        <f t="shared" si="70"/>
        <v>a7b15</v>
      </c>
      <c r="CZ17" s="2" t="str">
        <f t="shared" si="70"/>
        <v>a8b15</v>
      </c>
      <c r="DA17" s="2" t="str">
        <f t="shared" si="70"/>
        <v>a9b15</v>
      </c>
      <c r="DB17" s="2" t="str">
        <f t="shared" si="70"/>
        <v>a10b15</v>
      </c>
      <c r="DC17" s="2" t="str">
        <f t="shared" ref="DC17" si="71">"a" &amp; SUM(DE2+0) &amp; "b15"</f>
        <v>a11b15</v>
      </c>
      <c r="DD17" s="2" t="str">
        <f t="shared" ref="DD17" si="72">"a" &amp; SUM(DF2+0) &amp; "b15"</f>
        <v>a12b15</v>
      </c>
      <c r="DE17" s="2" t="str">
        <f t="shared" ref="DE17" si="73">"a" &amp; SUM(DG2+0) &amp; "b15"</f>
        <v>a13b15</v>
      </c>
      <c r="DF17" s="2" t="str">
        <f t="shared" ref="DF17" si="74">"a" &amp; SUM(DH2+0) &amp; "b15"</f>
        <v>a14b15</v>
      </c>
      <c r="DG17" s="2" t="str">
        <f t="shared" ref="DG17" si="75">"a" &amp; SUM(DI2+0) &amp; "b15"</f>
        <v>a15b15</v>
      </c>
    </row>
    <row r="18" spans="1:115" ht="14.4" customHeight="1" x14ac:dyDescent="0.3">
      <c r="A18" s="54"/>
      <c r="B18" s="52"/>
      <c r="C18" s="53" t="s">
        <v>381</v>
      </c>
      <c r="D18" s="52" t="s">
        <v>382</v>
      </c>
      <c r="E18" s="53" t="s">
        <v>383</v>
      </c>
      <c r="F18" s="52" t="s">
        <v>384</v>
      </c>
      <c r="G18" s="97" t="s">
        <v>385</v>
      </c>
      <c r="H18" s="77" t="s">
        <v>386</v>
      </c>
      <c r="I18" s="92" t="s">
        <v>398</v>
      </c>
      <c r="J18" s="78" t="s">
        <v>193</v>
      </c>
      <c r="K18" s="90" t="s">
        <v>196</v>
      </c>
      <c r="L18" s="77" t="s">
        <v>198</v>
      </c>
      <c r="M18" s="90" t="s">
        <v>200</v>
      </c>
      <c r="N18" s="77" t="s">
        <v>202</v>
      </c>
      <c r="O18" s="90" t="s">
        <v>208</v>
      </c>
      <c r="P18" s="77" t="s">
        <v>210</v>
      </c>
      <c r="Q18" s="90" t="s">
        <v>216</v>
      </c>
      <c r="R18" s="77" t="s">
        <v>218</v>
      </c>
      <c r="S18" s="90" t="s">
        <v>224</v>
      </c>
      <c r="T18" s="94" t="s">
        <v>230</v>
      </c>
      <c r="U18" s="95" t="s">
        <v>232</v>
      </c>
      <c r="V18" s="96" t="s">
        <v>467</v>
      </c>
      <c r="W18" s="80" t="s">
        <v>493</v>
      </c>
      <c r="X18" s="53" t="s">
        <v>484</v>
      </c>
      <c r="Y18" s="53" t="s">
        <v>485</v>
      </c>
      <c r="Z18" s="52"/>
      <c r="AA18" s="54"/>
      <c r="AB18" s="162"/>
      <c r="AC18" s="168"/>
      <c r="AD18" s="168"/>
      <c r="AE18" s="168"/>
    </row>
    <row r="19" spans="1:115" ht="14.4" customHeight="1" x14ac:dyDescent="0.3">
      <c r="A19" s="54"/>
      <c r="B19" s="53"/>
      <c r="C19" s="53"/>
      <c r="D19" s="53"/>
      <c r="E19" s="53" t="s">
        <v>394</v>
      </c>
      <c r="F19" s="53" t="s">
        <v>395</v>
      </c>
      <c r="G19" s="53" t="s">
        <v>396</v>
      </c>
      <c r="H19" s="80" t="s">
        <v>397</v>
      </c>
      <c r="I19" s="92" t="s">
        <v>407</v>
      </c>
      <c r="J19" s="93" t="s">
        <v>408</v>
      </c>
      <c r="K19" s="90" t="s">
        <v>194</v>
      </c>
      <c r="L19" s="80" t="s">
        <v>203</v>
      </c>
      <c r="M19" s="90" t="s">
        <v>205</v>
      </c>
      <c r="N19" s="80" t="s">
        <v>211</v>
      </c>
      <c r="O19" s="90" t="s">
        <v>213</v>
      </c>
      <c r="P19" s="80" t="s">
        <v>219</v>
      </c>
      <c r="Q19" s="90" t="s">
        <v>221</v>
      </c>
      <c r="R19" s="80" t="s">
        <v>226</v>
      </c>
      <c r="S19" s="90" t="s">
        <v>228</v>
      </c>
      <c r="T19" s="91" t="s">
        <v>231</v>
      </c>
      <c r="U19" s="95" t="s">
        <v>474</v>
      </c>
      <c r="V19" s="96" t="s">
        <v>475</v>
      </c>
      <c r="W19" s="53" t="s">
        <v>483</v>
      </c>
      <c r="X19" s="53"/>
      <c r="Y19" s="53"/>
      <c r="Z19" s="53"/>
      <c r="AA19" s="54"/>
      <c r="AB19" s="163" t="s">
        <v>427</v>
      </c>
      <c r="AC19" s="161"/>
      <c r="AD19" s="161" t="s">
        <v>428</v>
      </c>
      <c r="AE19" s="161"/>
      <c r="CC19" s="4" t="s">
        <v>0</v>
      </c>
      <c r="CD19" s="5" t="s">
        <v>4</v>
      </c>
      <c r="CE19" s="5" t="s">
        <v>5</v>
      </c>
      <c r="CF19" s="5" t="s">
        <v>6</v>
      </c>
      <c r="CG19" s="5" t="s">
        <v>7</v>
      </c>
      <c r="CH19" s="4" t="s">
        <v>8</v>
      </c>
      <c r="CI19" s="5" t="s">
        <v>9</v>
      </c>
      <c r="CJ19" s="5" t="s">
        <v>10</v>
      </c>
      <c r="CK19" s="5" t="s">
        <v>11</v>
      </c>
      <c r="CL19" s="14" t="s">
        <v>12</v>
      </c>
      <c r="CM19" s="18" t="s">
        <v>13</v>
      </c>
      <c r="CN19" s="23" t="s">
        <v>14</v>
      </c>
      <c r="CO19" s="34" t="s">
        <v>15</v>
      </c>
      <c r="CP19" s="3" t="s">
        <v>107</v>
      </c>
      <c r="CQ19" s="62" t="s">
        <v>106</v>
      </c>
      <c r="CR19" s="58" t="s">
        <v>184</v>
      </c>
      <c r="CS19" s="43" t="s">
        <v>188</v>
      </c>
      <c r="CT19" s="70" t="s">
        <v>196</v>
      </c>
      <c r="CU19" s="34" t="s">
        <v>198</v>
      </c>
      <c r="CV19" s="46" t="s">
        <v>200</v>
      </c>
      <c r="CW19" s="75" t="s">
        <v>212</v>
      </c>
      <c r="CX19" s="2" t="s">
        <v>258</v>
      </c>
      <c r="CY19" s="2" t="s">
        <v>260</v>
      </c>
      <c r="CZ19" s="8" t="s">
        <v>262</v>
      </c>
      <c r="DA19" s="8" t="s">
        <v>264</v>
      </c>
      <c r="DB19" s="6" t="s">
        <v>266</v>
      </c>
      <c r="DC19" s="8" t="s">
        <v>268</v>
      </c>
      <c r="DD19" s="8" t="s">
        <v>270</v>
      </c>
      <c r="DE19" s="8" t="s">
        <v>272</v>
      </c>
      <c r="DF19" s="8" t="s">
        <v>295</v>
      </c>
      <c r="DG19" s="8" t="s">
        <v>305</v>
      </c>
    </row>
    <row r="20" spans="1:115" ht="14.4" customHeight="1" x14ac:dyDescent="0.3">
      <c r="A20" s="54"/>
      <c r="B20" s="52"/>
      <c r="C20" s="53"/>
      <c r="D20" s="52"/>
      <c r="E20" s="53"/>
      <c r="F20" s="52"/>
      <c r="G20" s="53" t="s">
        <v>405</v>
      </c>
      <c r="H20" s="53" t="s">
        <v>406</v>
      </c>
      <c r="I20" s="54" t="s">
        <v>414</v>
      </c>
      <c r="J20" s="54" t="s">
        <v>415</v>
      </c>
      <c r="K20" s="54" t="s">
        <v>421</v>
      </c>
      <c r="L20" s="52" t="s">
        <v>204</v>
      </c>
      <c r="M20" s="54" t="s">
        <v>206</v>
      </c>
      <c r="N20" s="52" t="s">
        <v>212</v>
      </c>
      <c r="O20" s="54" t="s">
        <v>214</v>
      </c>
      <c r="P20" s="52" t="s">
        <v>220</v>
      </c>
      <c r="Q20" s="54" t="s">
        <v>222</v>
      </c>
      <c r="R20" s="52" t="s">
        <v>227</v>
      </c>
      <c r="S20" s="54" t="s">
        <v>229</v>
      </c>
      <c r="T20" s="52" t="s">
        <v>480</v>
      </c>
      <c r="U20" s="54" t="s">
        <v>481</v>
      </c>
      <c r="V20" s="54" t="s">
        <v>482</v>
      </c>
      <c r="W20" s="54"/>
      <c r="X20" s="52"/>
      <c r="Y20" s="54"/>
      <c r="Z20" s="52"/>
      <c r="AA20" s="54"/>
      <c r="AB20" s="161" t="s">
        <v>244</v>
      </c>
      <c r="AC20" s="161"/>
      <c r="AD20" s="161" t="s">
        <v>446</v>
      </c>
      <c r="AE20" s="161"/>
      <c r="CC20" s="6"/>
      <c r="CD20" s="7" t="s">
        <v>16</v>
      </c>
      <c r="CE20" s="8" t="s">
        <v>17</v>
      </c>
      <c r="CF20" s="7" t="s">
        <v>18</v>
      </c>
      <c r="CG20" s="8" t="s">
        <v>19</v>
      </c>
      <c r="CH20" s="6" t="s">
        <v>20</v>
      </c>
      <c r="CI20" s="7" t="s">
        <v>21</v>
      </c>
      <c r="CJ20" s="8" t="s">
        <v>22</v>
      </c>
      <c r="CK20" s="7" t="s">
        <v>23</v>
      </c>
      <c r="CL20" s="15" t="s">
        <v>24</v>
      </c>
      <c r="CM20" s="19" t="s">
        <v>25</v>
      </c>
      <c r="CN20" s="24" t="s">
        <v>26</v>
      </c>
      <c r="CO20" s="35" t="s">
        <v>27</v>
      </c>
      <c r="CP20" s="2" t="s">
        <v>94</v>
      </c>
      <c r="CQ20" s="63" t="s">
        <v>183</v>
      </c>
      <c r="CR20" s="60" t="s">
        <v>186</v>
      </c>
      <c r="CS20" s="44" t="s">
        <v>192</v>
      </c>
      <c r="CT20" s="71" t="s">
        <v>197</v>
      </c>
      <c r="CU20" s="73" t="s">
        <v>199</v>
      </c>
      <c r="CV20" s="34" t="s">
        <v>206</v>
      </c>
      <c r="CW20" s="2" t="s">
        <v>256</v>
      </c>
      <c r="CX20" s="2" t="s">
        <v>259</v>
      </c>
      <c r="CY20" s="8" t="s">
        <v>261</v>
      </c>
      <c r="CZ20" s="8" t="s">
        <v>263</v>
      </c>
      <c r="DA20" s="8" t="s">
        <v>265</v>
      </c>
      <c r="DB20" s="6" t="s">
        <v>267</v>
      </c>
      <c r="DC20" s="8" t="s">
        <v>269</v>
      </c>
      <c r="DD20" s="8" t="s">
        <v>271</v>
      </c>
      <c r="DE20" s="8" t="s">
        <v>294</v>
      </c>
      <c r="DF20" s="8" t="s">
        <v>304</v>
      </c>
      <c r="DG20" s="8"/>
    </row>
    <row r="21" spans="1:115" ht="15" customHeight="1" x14ac:dyDescent="0.3">
      <c r="CC21" s="9"/>
      <c r="CD21" s="10"/>
      <c r="CE21" s="10" t="s">
        <v>28</v>
      </c>
      <c r="CF21" s="10" t="s">
        <v>29</v>
      </c>
      <c r="CG21" s="10" t="s">
        <v>30</v>
      </c>
      <c r="CH21" s="9" t="s">
        <v>31</v>
      </c>
      <c r="CI21" s="10" t="s">
        <v>32</v>
      </c>
      <c r="CJ21" s="10" t="s">
        <v>33</v>
      </c>
      <c r="CK21" s="10" t="s">
        <v>34</v>
      </c>
      <c r="CL21" s="10" t="s">
        <v>35</v>
      </c>
      <c r="CM21" s="21" t="s">
        <v>36</v>
      </c>
      <c r="CN21" s="25" t="s">
        <v>37</v>
      </c>
      <c r="CO21" s="36" t="s">
        <v>38</v>
      </c>
      <c r="CP21" s="2" t="s">
        <v>95</v>
      </c>
      <c r="CQ21" s="3" t="s">
        <v>117</v>
      </c>
      <c r="CR21" s="19" t="s">
        <v>187</v>
      </c>
      <c r="CS21" s="68" t="s">
        <v>195</v>
      </c>
      <c r="CT21" s="43" t="s">
        <v>193</v>
      </c>
      <c r="CU21" s="70" t="s">
        <v>204</v>
      </c>
      <c r="CV21" s="73" t="s">
        <v>211</v>
      </c>
      <c r="CW21" s="2" t="s">
        <v>257</v>
      </c>
      <c r="CX21" s="2" t="s">
        <v>137</v>
      </c>
      <c r="CY21" s="8" t="s">
        <v>143</v>
      </c>
      <c r="CZ21" s="8" t="s">
        <v>150</v>
      </c>
      <c r="DA21" s="8" t="s">
        <v>158</v>
      </c>
      <c r="DB21" s="6" t="s">
        <v>167</v>
      </c>
      <c r="DC21" s="8" t="s">
        <v>177</v>
      </c>
      <c r="DD21" s="8" t="s">
        <v>293</v>
      </c>
      <c r="DE21" s="8" t="s">
        <v>303</v>
      </c>
      <c r="DF21" s="8"/>
      <c r="DG21" s="8"/>
    </row>
    <row r="22" spans="1:115" ht="14.4" customHeight="1" x14ac:dyDescent="0.3">
      <c r="A22" s="54" t="s">
        <v>366</v>
      </c>
      <c r="B22" s="53" t="s">
        <v>367</v>
      </c>
      <c r="C22" s="53" t="s">
        <v>368</v>
      </c>
      <c r="D22" s="53" t="s">
        <v>369</v>
      </c>
      <c r="E22" s="99" t="s">
        <v>370</v>
      </c>
      <c r="F22" s="53" t="s">
        <v>371</v>
      </c>
      <c r="G22" s="97" t="s">
        <v>233</v>
      </c>
      <c r="H22" s="80" t="s">
        <v>237</v>
      </c>
      <c r="I22" s="92" t="s">
        <v>239</v>
      </c>
      <c r="J22" s="93" t="s">
        <v>241</v>
      </c>
      <c r="K22" s="90" t="s">
        <v>248</v>
      </c>
      <c r="L22" s="80" t="s">
        <v>250</v>
      </c>
      <c r="M22" s="90" t="s">
        <v>308</v>
      </c>
      <c r="N22" s="80" t="s">
        <v>253</v>
      </c>
      <c r="O22" s="90" t="s">
        <v>254</v>
      </c>
      <c r="P22" s="80" t="s">
        <v>255</v>
      </c>
      <c r="Q22" s="90" t="s">
        <v>309</v>
      </c>
      <c r="R22" s="80" t="s">
        <v>310</v>
      </c>
      <c r="S22" s="90" t="s">
        <v>313</v>
      </c>
      <c r="T22" s="91" t="s">
        <v>314</v>
      </c>
      <c r="U22" s="95" t="s">
        <v>315</v>
      </c>
      <c r="V22" s="96" t="s">
        <v>316</v>
      </c>
      <c r="W22" s="80" t="s">
        <v>317</v>
      </c>
      <c r="X22" s="80" t="s">
        <v>337</v>
      </c>
      <c r="Y22" s="99" t="s">
        <v>495</v>
      </c>
      <c r="Z22" s="53" t="s">
        <v>486</v>
      </c>
      <c r="AA22" s="53" t="s">
        <v>487</v>
      </c>
      <c r="AB22" s="164" t="s">
        <v>429</v>
      </c>
      <c r="AC22" s="165"/>
      <c r="AD22" s="165"/>
      <c r="AE22" s="165"/>
      <c r="CC22" s="6"/>
      <c r="CD22" s="7"/>
      <c r="CE22" s="8"/>
      <c r="CF22" s="7" t="s">
        <v>39</v>
      </c>
      <c r="CG22" s="8" t="s">
        <v>40</v>
      </c>
      <c r="CH22" s="6" t="s">
        <v>41</v>
      </c>
      <c r="CI22" s="7" t="s">
        <v>42</v>
      </c>
      <c r="CJ22" s="8" t="s">
        <v>43</v>
      </c>
      <c r="CK22" s="7" t="s">
        <v>44</v>
      </c>
      <c r="CL22" s="8" t="s">
        <v>45</v>
      </c>
      <c r="CM22" s="16" t="s">
        <v>46</v>
      </c>
      <c r="CN22" s="26" t="s">
        <v>47</v>
      </c>
      <c r="CO22" s="37" t="s">
        <v>48</v>
      </c>
      <c r="CP22" s="2" t="s">
        <v>96</v>
      </c>
      <c r="CQ22" s="2" t="s">
        <v>108</v>
      </c>
      <c r="CR22" s="62" t="s">
        <v>182</v>
      </c>
      <c r="CS22" s="58" t="s">
        <v>190</v>
      </c>
      <c r="CT22" s="44" t="s">
        <v>194</v>
      </c>
      <c r="CU22" s="71" t="s">
        <v>205</v>
      </c>
      <c r="CV22" s="13" t="s">
        <v>129</v>
      </c>
      <c r="CW22" s="2" t="s">
        <v>132</v>
      </c>
      <c r="CX22" s="2" t="s">
        <v>142</v>
      </c>
      <c r="CY22" s="8" t="s">
        <v>149</v>
      </c>
      <c r="CZ22" s="8" t="s">
        <v>157</v>
      </c>
      <c r="DA22" s="8" t="s">
        <v>166</v>
      </c>
      <c r="DB22" s="6" t="s">
        <v>176</v>
      </c>
      <c r="DC22" s="8" t="s">
        <v>292</v>
      </c>
      <c r="DD22" s="8" t="s">
        <v>302</v>
      </c>
      <c r="DE22" s="8"/>
      <c r="DF22" s="8"/>
      <c r="DG22" s="8"/>
      <c r="DH22" s="175" t="s">
        <v>2</v>
      </c>
      <c r="DI22" s="175"/>
      <c r="DJ22" s="175"/>
      <c r="DK22" s="175"/>
    </row>
    <row r="23" spans="1:115" ht="13.8" customHeight="1" x14ac:dyDescent="0.3">
      <c r="A23" s="54"/>
      <c r="B23" s="52"/>
      <c r="C23" s="53" t="s">
        <v>381</v>
      </c>
      <c r="D23" s="52" t="s">
        <v>382</v>
      </c>
      <c r="E23" s="99" t="s">
        <v>383</v>
      </c>
      <c r="F23" s="52" t="s">
        <v>384</v>
      </c>
      <c r="G23" s="53" t="s">
        <v>396</v>
      </c>
      <c r="H23" s="97" t="s">
        <v>236</v>
      </c>
      <c r="I23" s="80" t="s">
        <v>238</v>
      </c>
      <c r="J23" s="92" t="s">
        <v>240</v>
      </c>
      <c r="K23" s="93" t="s">
        <v>249</v>
      </c>
      <c r="L23" s="90" t="s">
        <v>251</v>
      </c>
      <c r="M23" s="80" t="s">
        <v>252</v>
      </c>
      <c r="N23" s="90" t="s">
        <v>311</v>
      </c>
      <c r="O23" s="80" t="s">
        <v>312</v>
      </c>
      <c r="P23" s="90" t="s">
        <v>329</v>
      </c>
      <c r="Q23" s="80" t="s">
        <v>330</v>
      </c>
      <c r="R23" s="90" t="s">
        <v>331</v>
      </c>
      <c r="S23" s="80" t="s">
        <v>332</v>
      </c>
      <c r="T23" s="90" t="s">
        <v>333</v>
      </c>
      <c r="U23" s="91" t="s">
        <v>334</v>
      </c>
      <c r="V23" s="95" t="s">
        <v>335</v>
      </c>
      <c r="W23" s="96" t="s">
        <v>336</v>
      </c>
      <c r="X23" s="52" t="s">
        <v>494</v>
      </c>
      <c r="Y23" s="99" t="s">
        <v>485</v>
      </c>
      <c r="Z23" s="52"/>
      <c r="AA23" s="54"/>
      <c r="AB23" s="161" t="s">
        <v>430</v>
      </c>
      <c r="AC23" s="161"/>
      <c r="AD23" s="161" t="s">
        <v>449</v>
      </c>
      <c r="AE23" s="161"/>
      <c r="CC23" s="9"/>
      <c r="CD23" s="10"/>
      <c r="CE23" s="10"/>
      <c r="CF23" s="10"/>
      <c r="CG23" s="10" t="s">
        <v>49</v>
      </c>
      <c r="CH23" s="9" t="s">
        <v>50</v>
      </c>
      <c r="CI23" s="10" t="s">
        <v>51</v>
      </c>
      <c r="CJ23" s="10" t="s">
        <v>52</v>
      </c>
      <c r="CK23" s="10" t="s">
        <v>53</v>
      </c>
      <c r="CL23" s="10" t="s">
        <v>54</v>
      </c>
      <c r="CM23" s="21" t="s">
        <v>55</v>
      </c>
      <c r="CN23" s="27" t="s">
        <v>56</v>
      </c>
      <c r="CO23" s="38" t="s">
        <v>57</v>
      </c>
      <c r="CP23" s="2" t="s">
        <v>97</v>
      </c>
      <c r="CQ23" s="2" t="s">
        <v>109</v>
      </c>
      <c r="CR23" s="63" t="s">
        <v>185</v>
      </c>
      <c r="CS23" s="60" t="s">
        <v>191</v>
      </c>
      <c r="CT23" s="68" t="s">
        <v>203</v>
      </c>
      <c r="CU23" s="13" t="s">
        <v>130</v>
      </c>
      <c r="CV23" s="2" t="s">
        <v>131</v>
      </c>
      <c r="CW23" s="2" t="s">
        <v>136</v>
      </c>
      <c r="CX23" s="2" t="s">
        <v>148</v>
      </c>
      <c r="CY23" s="8" t="s">
        <v>156</v>
      </c>
      <c r="CZ23" s="8" t="s">
        <v>165</v>
      </c>
      <c r="DA23" s="8" t="s">
        <v>175</v>
      </c>
      <c r="DB23" s="6" t="s">
        <v>291</v>
      </c>
      <c r="DC23" s="8" t="s">
        <v>301</v>
      </c>
      <c r="DD23" s="8"/>
      <c r="DE23" s="8"/>
      <c r="DF23" s="8"/>
      <c r="DG23" s="8"/>
      <c r="DH23" s="175"/>
      <c r="DI23" s="175"/>
      <c r="DJ23" s="175"/>
      <c r="DK23" s="175"/>
    </row>
    <row r="24" spans="1:115" ht="14.4" customHeight="1" x14ac:dyDescent="0.3">
      <c r="A24" s="54"/>
      <c r="B24" s="53"/>
      <c r="C24" s="53"/>
      <c r="D24" s="53"/>
      <c r="E24" s="53" t="s">
        <v>394</v>
      </c>
      <c r="F24" s="53" t="s">
        <v>395</v>
      </c>
      <c r="G24" s="53" t="s">
        <v>405</v>
      </c>
      <c r="H24" s="53" t="s">
        <v>406</v>
      </c>
      <c r="I24" s="54" t="s">
        <v>414</v>
      </c>
      <c r="J24" s="53" t="s">
        <v>415</v>
      </c>
      <c r="K24" s="54" t="s">
        <v>421</v>
      </c>
      <c r="L24" s="53" t="s">
        <v>204</v>
      </c>
      <c r="M24" s="54" t="s">
        <v>206</v>
      </c>
      <c r="N24" s="53" t="s">
        <v>212</v>
      </c>
      <c r="O24" s="54" t="s">
        <v>214</v>
      </c>
      <c r="P24" s="53" t="s">
        <v>220</v>
      </c>
      <c r="Q24" s="54" t="s">
        <v>222</v>
      </c>
      <c r="R24" s="53" t="s">
        <v>227</v>
      </c>
      <c r="S24" s="54" t="s">
        <v>229</v>
      </c>
      <c r="T24" s="53" t="s">
        <v>480</v>
      </c>
      <c r="U24" s="53" t="s">
        <v>481</v>
      </c>
      <c r="V24" s="53" t="s">
        <v>482</v>
      </c>
      <c r="W24" s="53" t="s">
        <v>483</v>
      </c>
      <c r="X24" s="53" t="s">
        <v>484</v>
      </c>
      <c r="Y24" s="54"/>
      <c r="Z24" s="53"/>
      <c r="AA24" s="54"/>
      <c r="AB24" s="161" t="s">
        <v>244</v>
      </c>
      <c r="AC24" s="161"/>
      <c r="AD24" s="161" t="s">
        <v>445</v>
      </c>
      <c r="AE24" s="161"/>
      <c r="CC24" s="6"/>
      <c r="CD24" s="7"/>
      <c r="CE24" s="8"/>
      <c r="CF24" s="7"/>
      <c r="CG24" s="8"/>
      <c r="CH24" s="6" t="s">
        <v>58</v>
      </c>
      <c r="CI24" s="7" t="s">
        <v>59</v>
      </c>
      <c r="CJ24" s="8" t="s">
        <v>60</v>
      </c>
      <c r="CK24" s="7" t="s">
        <v>61</v>
      </c>
      <c r="CL24" s="8" t="s">
        <v>62</v>
      </c>
      <c r="CM24" s="6" t="s">
        <v>63</v>
      </c>
      <c r="CN24" s="26" t="s">
        <v>64</v>
      </c>
      <c r="CO24" s="37" t="s">
        <v>65</v>
      </c>
      <c r="CP24" s="2" t="s">
        <v>98</v>
      </c>
      <c r="CQ24" s="2" t="s">
        <v>110</v>
      </c>
      <c r="CR24" s="2" t="s">
        <v>118</v>
      </c>
      <c r="CS24" s="19" t="s">
        <v>189</v>
      </c>
      <c r="CT24" s="2" t="s">
        <v>133</v>
      </c>
      <c r="CU24" s="2" t="s">
        <v>134</v>
      </c>
      <c r="CV24" s="2" t="s">
        <v>135</v>
      </c>
      <c r="CW24" s="2" t="s">
        <v>141</v>
      </c>
      <c r="CX24" s="2" t="s">
        <v>155</v>
      </c>
      <c r="CY24" s="8" t="s">
        <v>164</v>
      </c>
      <c r="CZ24" s="8" t="s">
        <v>174</v>
      </c>
      <c r="DA24" s="8" t="s">
        <v>290</v>
      </c>
      <c r="DB24" s="6" t="s">
        <v>300</v>
      </c>
      <c r="DC24" s="8"/>
      <c r="DD24" s="8"/>
      <c r="DE24" s="8"/>
      <c r="DF24" s="8"/>
      <c r="DG24" s="8"/>
      <c r="DH24" s="175"/>
      <c r="DI24" s="175"/>
      <c r="DJ24" s="175"/>
      <c r="DK24" s="175"/>
    </row>
    <row r="25" spans="1:115" ht="14.4" customHeight="1" x14ac:dyDescent="0.3">
      <c r="CC25" s="9"/>
      <c r="CD25" s="10"/>
      <c r="CE25" s="10"/>
      <c r="CF25" s="10"/>
      <c r="CG25" s="10"/>
      <c r="CH25" s="9"/>
      <c r="CI25" s="10" t="s">
        <v>66</v>
      </c>
      <c r="CJ25" s="10" t="s">
        <v>67</v>
      </c>
      <c r="CK25" s="10" t="s">
        <v>68</v>
      </c>
      <c r="CL25" s="10" t="s">
        <v>69</v>
      </c>
      <c r="CM25" s="9" t="s">
        <v>70</v>
      </c>
      <c r="CN25" s="29" t="s">
        <v>71</v>
      </c>
      <c r="CO25" s="39" t="s">
        <v>72</v>
      </c>
      <c r="CP25" s="2" t="s">
        <v>99</v>
      </c>
      <c r="CQ25" s="2" t="s">
        <v>111</v>
      </c>
      <c r="CR25" s="2" t="s">
        <v>119</v>
      </c>
      <c r="CS25" s="8" t="s">
        <v>124</v>
      </c>
      <c r="CT25" s="2" t="s">
        <v>138</v>
      </c>
      <c r="CU25" s="2" t="s">
        <v>139</v>
      </c>
      <c r="CV25" s="2" t="s">
        <v>140</v>
      </c>
      <c r="CW25" s="2" t="s">
        <v>147</v>
      </c>
      <c r="CX25" s="2" t="s">
        <v>163</v>
      </c>
      <c r="CY25" s="8" t="s">
        <v>173</v>
      </c>
      <c r="CZ25" s="8" t="s">
        <v>289</v>
      </c>
      <c r="DA25" s="8" t="s">
        <v>299</v>
      </c>
      <c r="DB25" s="6"/>
      <c r="DC25" s="8"/>
      <c r="DD25" s="8"/>
      <c r="DE25" s="8"/>
      <c r="DF25" s="8"/>
      <c r="DG25" s="8"/>
      <c r="DH25" s="175"/>
      <c r="DI25" s="175"/>
      <c r="DJ25" s="175"/>
      <c r="DK25" s="175"/>
    </row>
    <row r="26" spans="1:115" ht="18" customHeight="1" x14ac:dyDescent="0.3">
      <c r="A26" s="54" t="s">
        <v>366</v>
      </c>
      <c r="B26" s="53" t="s">
        <v>367</v>
      </c>
      <c r="C26" s="53" t="s">
        <v>368</v>
      </c>
      <c r="D26" s="53" t="s">
        <v>369</v>
      </c>
      <c r="E26" s="100" t="s">
        <v>318</v>
      </c>
      <c r="F26" s="54" t="s">
        <v>319</v>
      </c>
      <c r="G26" s="54" t="s">
        <v>320</v>
      </c>
      <c r="H26" s="54" t="s">
        <v>321</v>
      </c>
      <c r="I26" s="54" t="s">
        <v>322</v>
      </c>
      <c r="J26" s="54" t="s">
        <v>323</v>
      </c>
      <c r="K26" s="54" t="s">
        <v>324</v>
      </c>
      <c r="L26" s="54" t="s">
        <v>325</v>
      </c>
      <c r="M26" s="54" t="s">
        <v>326</v>
      </c>
      <c r="N26" s="54" t="s">
        <v>327</v>
      </c>
      <c r="O26" s="54" t="s">
        <v>328</v>
      </c>
      <c r="P26" s="54" t="s">
        <v>345</v>
      </c>
      <c r="Q26" s="54" t="s">
        <v>346</v>
      </c>
      <c r="R26" s="54" t="s">
        <v>347</v>
      </c>
      <c r="S26" s="54" t="s">
        <v>352</v>
      </c>
      <c r="T26" s="54" t="s">
        <v>354</v>
      </c>
      <c r="U26" s="54" t="s">
        <v>357</v>
      </c>
      <c r="V26" s="54" t="s">
        <v>362</v>
      </c>
      <c r="W26" s="54" t="s">
        <v>364</v>
      </c>
      <c r="X26" s="54" t="s">
        <v>365</v>
      </c>
      <c r="Y26" s="100" t="s">
        <v>447</v>
      </c>
      <c r="Z26" s="99" t="s">
        <v>448</v>
      </c>
      <c r="AA26" s="54" t="s">
        <v>487</v>
      </c>
      <c r="AB26" s="164" t="s">
        <v>431</v>
      </c>
      <c r="AC26" s="166"/>
      <c r="AD26" s="166"/>
      <c r="AE26" s="166"/>
      <c r="CC26" s="6"/>
      <c r="CD26" s="7"/>
      <c r="CE26" s="8"/>
      <c r="CF26" s="7"/>
      <c r="CG26" s="8"/>
      <c r="CH26" s="6"/>
      <c r="CI26" s="7"/>
      <c r="CJ26" s="8" t="s">
        <v>73</v>
      </c>
      <c r="CK26" s="7" t="s">
        <v>74</v>
      </c>
      <c r="CL26" s="8" t="s">
        <v>75</v>
      </c>
      <c r="CM26" s="6" t="s">
        <v>76</v>
      </c>
      <c r="CN26" s="28" t="s">
        <v>77</v>
      </c>
      <c r="CO26" s="40" t="s">
        <v>78</v>
      </c>
      <c r="CP26" s="2" t="s">
        <v>100</v>
      </c>
      <c r="CQ26" s="2" t="s">
        <v>112</v>
      </c>
      <c r="CR26" s="2" t="s">
        <v>120</v>
      </c>
      <c r="CS26" s="8" t="s">
        <v>125</v>
      </c>
      <c r="CT26" s="2" t="s">
        <v>144</v>
      </c>
      <c r="CU26" s="2" t="s">
        <v>145</v>
      </c>
      <c r="CV26" s="2" t="s">
        <v>146</v>
      </c>
      <c r="CW26" s="2" t="s">
        <v>154</v>
      </c>
      <c r="CX26" s="2" t="s">
        <v>172</v>
      </c>
      <c r="CY26" s="8" t="s">
        <v>288</v>
      </c>
      <c r="CZ26" s="8" t="s">
        <v>298</v>
      </c>
      <c r="DA26" s="8"/>
      <c r="DB26" s="6"/>
      <c r="DC26" s="8"/>
      <c r="DD26" s="8"/>
      <c r="DE26" s="8"/>
      <c r="DF26" s="8"/>
      <c r="DG26" s="8"/>
      <c r="DH26" s="174" t="s">
        <v>178</v>
      </c>
      <c r="DI26" s="174"/>
      <c r="DJ26" s="174" t="s">
        <v>178</v>
      </c>
      <c r="DK26" s="174"/>
    </row>
    <row r="27" spans="1:115" ht="18" x14ac:dyDescent="0.35">
      <c r="A27" s="54"/>
      <c r="B27" s="52"/>
      <c r="C27" s="53" t="s">
        <v>381</v>
      </c>
      <c r="D27" s="52" t="s">
        <v>382</v>
      </c>
      <c r="E27" s="54" t="s">
        <v>394</v>
      </c>
      <c r="F27" s="98" t="s">
        <v>338</v>
      </c>
      <c r="G27" s="52" t="s">
        <v>339</v>
      </c>
      <c r="H27" s="52" t="s">
        <v>340</v>
      </c>
      <c r="I27" s="52" t="s">
        <v>341</v>
      </c>
      <c r="J27" s="52" t="s">
        <v>342</v>
      </c>
      <c r="K27" s="52" t="s">
        <v>343</v>
      </c>
      <c r="L27" s="52" t="s">
        <v>344</v>
      </c>
      <c r="M27" s="52" t="s">
        <v>348</v>
      </c>
      <c r="N27" s="52" t="s">
        <v>349</v>
      </c>
      <c r="O27" s="52" t="s">
        <v>350</v>
      </c>
      <c r="P27" s="52" t="s">
        <v>351</v>
      </c>
      <c r="Q27" s="52" t="s">
        <v>441</v>
      </c>
      <c r="R27" s="52" t="s">
        <v>355</v>
      </c>
      <c r="S27" s="52" t="s">
        <v>356</v>
      </c>
      <c r="T27" s="52" t="s">
        <v>353</v>
      </c>
      <c r="U27" s="52" t="s">
        <v>358</v>
      </c>
      <c r="V27" s="52" t="s">
        <v>359</v>
      </c>
      <c r="W27" s="52" t="s">
        <v>363</v>
      </c>
      <c r="X27" s="52" t="s">
        <v>442</v>
      </c>
      <c r="Y27" s="52" t="s">
        <v>440</v>
      </c>
      <c r="Z27" s="53" t="s">
        <v>486</v>
      </c>
      <c r="AA27" s="54"/>
      <c r="AB27" s="156" t="s">
        <v>432</v>
      </c>
      <c r="AC27" s="157"/>
      <c r="AD27" s="157" t="s">
        <v>433</v>
      </c>
      <c r="AE27" s="157"/>
      <c r="CC27" s="9"/>
      <c r="CD27" s="10"/>
      <c r="CE27" s="10"/>
      <c r="CF27" s="10"/>
      <c r="CG27" s="10"/>
      <c r="CH27" s="9"/>
      <c r="CI27" s="10"/>
      <c r="CJ27" s="10"/>
      <c r="CK27" s="10" t="s">
        <v>79</v>
      </c>
      <c r="CL27" s="10" t="s">
        <v>80</v>
      </c>
      <c r="CM27" s="9" t="s">
        <v>81</v>
      </c>
      <c r="CN27" s="10" t="s">
        <v>82</v>
      </c>
      <c r="CO27" s="39" t="s">
        <v>83</v>
      </c>
      <c r="CP27" s="2" t="s">
        <v>101</v>
      </c>
      <c r="CQ27" s="2" t="s">
        <v>113</v>
      </c>
      <c r="CR27" s="2" t="s">
        <v>121</v>
      </c>
      <c r="CS27" s="8" t="s">
        <v>126</v>
      </c>
      <c r="CT27" s="2" t="s">
        <v>151</v>
      </c>
      <c r="CU27" s="2" t="s">
        <v>152</v>
      </c>
      <c r="CV27" s="2" t="s">
        <v>153</v>
      </c>
      <c r="CW27" s="2" t="s">
        <v>162</v>
      </c>
      <c r="CX27" s="2" t="s">
        <v>287</v>
      </c>
      <c r="CY27" s="8" t="s">
        <v>297</v>
      </c>
      <c r="CZ27" s="8"/>
      <c r="DA27" s="8"/>
      <c r="DB27" s="6"/>
      <c r="DC27" s="8"/>
      <c r="DD27" s="8"/>
      <c r="DE27" s="8"/>
      <c r="DF27" s="8"/>
      <c r="DG27" s="8"/>
      <c r="DH27" s="174" t="s">
        <v>361</v>
      </c>
      <c r="DI27" s="174"/>
      <c r="DJ27" s="174" t="s">
        <v>360</v>
      </c>
      <c r="DK27" s="174"/>
    </row>
    <row r="28" spans="1:115" x14ac:dyDescent="0.3">
      <c r="CC28" s="6"/>
      <c r="CD28" s="7"/>
      <c r="CE28" s="8"/>
      <c r="CF28" s="7"/>
      <c r="CG28" s="8"/>
      <c r="CH28" s="6"/>
      <c r="CI28" s="7"/>
      <c r="CJ28" s="8"/>
      <c r="CK28" s="7"/>
      <c r="CL28" s="8" t="s">
        <v>84</v>
      </c>
      <c r="CM28" s="6" t="s">
        <v>85</v>
      </c>
      <c r="CN28" s="7" t="s">
        <v>86</v>
      </c>
      <c r="CO28" s="41" t="s">
        <v>87</v>
      </c>
      <c r="CP28" s="2" t="s">
        <v>102</v>
      </c>
      <c r="CQ28" s="2" t="s">
        <v>114</v>
      </c>
      <c r="CR28" s="2" t="s">
        <v>122</v>
      </c>
      <c r="CS28" s="8" t="s">
        <v>127</v>
      </c>
      <c r="CT28" s="2" t="s">
        <v>159</v>
      </c>
      <c r="CU28" s="2" t="s">
        <v>160</v>
      </c>
      <c r="CV28" s="2" t="s">
        <v>161</v>
      </c>
      <c r="CW28" s="2" t="s">
        <v>171</v>
      </c>
      <c r="CX28" s="2" t="s">
        <v>296</v>
      </c>
      <c r="CY28" s="8"/>
      <c r="CZ28" s="8"/>
      <c r="DA28" s="8"/>
      <c r="DB28" s="6"/>
      <c r="DC28" s="8"/>
      <c r="DD28" s="8"/>
      <c r="DE28" s="8"/>
      <c r="DF28" s="8"/>
      <c r="DG28" s="8"/>
    </row>
    <row r="29" spans="1:115" ht="15" customHeight="1" x14ac:dyDescent="0.3">
      <c r="A29" s="170" t="s">
        <v>366</v>
      </c>
      <c r="B29" s="170" t="s">
        <v>367</v>
      </c>
      <c r="C29" s="158" t="s">
        <v>434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9" t="s">
        <v>435</v>
      </c>
      <c r="AC29" s="159"/>
      <c r="AD29" s="159"/>
      <c r="AE29" s="159"/>
      <c r="CC29" s="9"/>
      <c r="CD29" s="10"/>
      <c r="CE29" s="10"/>
      <c r="CF29" s="10"/>
      <c r="CG29" s="10"/>
      <c r="CH29" s="9"/>
      <c r="CI29" s="10"/>
      <c r="CJ29" s="10"/>
      <c r="CK29" s="10"/>
      <c r="CL29" s="10"/>
      <c r="CM29" s="9" t="s">
        <v>88</v>
      </c>
      <c r="CN29" s="10" t="s">
        <v>89</v>
      </c>
      <c r="CO29" s="42" t="s">
        <v>90</v>
      </c>
      <c r="CP29" s="2" t="s">
        <v>103</v>
      </c>
      <c r="CQ29" s="2" t="s">
        <v>115</v>
      </c>
      <c r="CR29" s="2" t="s">
        <v>123</v>
      </c>
      <c r="CS29" s="8" t="s">
        <v>128</v>
      </c>
      <c r="CT29" s="2" t="s">
        <v>168</v>
      </c>
      <c r="CU29" s="2" t="s">
        <v>169</v>
      </c>
      <c r="CV29" s="2" t="s">
        <v>170</v>
      </c>
      <c r="CW29" s="2" t="s">
        <v>285</v>
      </c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5" ht="14.4" customHeight="1" x14ac:dyDescent="0.3">
      <c r="A30" s="171"/>
      <c r="B30" s="171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9"/>
      <c r="AC30" s="159"/>
      <c r="AD30" s="159"/>
      <c r="AE30" s="159"/>
      <c r="CC30" s="6"/>
      <c r="CD30" s="7"/>
      <c r="CE30" s="8"/>
      <c r="CF30" s="7"/>
      <c r="CG30" s="8"/>
      <c r="CH30" s="6"/>
      <c r="CI30" s="7"/>
      <c r="CJ30" s="8"/>
      <c r="CK30" s="7"/>
      <c r="CL30" s="8"/>
      <c r="CM30" s="6"/>
      <c r="CN30" s="7" t="s">
        <v>91</v>
      </c>
      <c r="CO30" s="8" t="s">
        <v>92</v>
      </c>
      <c r="CP30" s="2" t="s">
        <v>104</v>
      </c>
      <c r="CQ30" s="2" t="s">
        <v>116</v>
      </c>
      <c r="CR30" s="2" t="s">
        <v>275</v>
      </c>
      <c r="CS30" s="8" t="s">
        <v>277</v>
      </c>
      <c r="CT30" s="2" t="s">
        <v>279</v>
      </c>
      <c r="CU30" s="2" t="s">
        <v>281</v>
      </c>
      <c r="CV30" s="2" t="s">
        <v>283</v>
      </c>
      <c r="CW30" s="2" t="s">
        <v>286</v>
      </c>
      <c r="CX30" s="7"/>
      <c r="CY30" s="8"/>
      <c r="CZ30" s="7"/>
      <c r="DA30" s="8"/>
      <c r="DB30" s="7"/>
      <c r="DC30" s="8"/>
      <c r="DD30" s="7"/>
      <c r="DE30" s="8"/>
      <c r="DF30" s="7"/>
      <c r="DG30" s="8"/>
    </row>
    <row r="31" spans="1:115" ht="14.4" customHeight="1" x14ac:dyDescent="0.3">
      <c r="J31" t="s">
        <v>496</v>
      </c>
      <c r="K31" t="s">
        <v>497</v>
      </c>
      <c r="L31" t="s">
        <v>498</v>
      </c>
      <c r="M31" t="s">
        <v>499</v>
      </c>
      <c r="N31" t="s">
        <v>500</v>
      </c>
      <c r="O31" t="s">
        <v>501</v>
      </c>
      <c r="P31" t="s">
        <v>502</v>
      </c>
      <c r="AB31" t="s">
        <v>450</v>
      </c>
      <c r="CC31" s="9"/>
      <c r="CD31" s="10"/>
      <c r="CE31" s="10"/>
      <c r="CF31" s="10"/>
      <c r="CG31" s="10"/>
      <c r="CH31" s="9"/>
      <c r="CI31" s="10"/>
      <c r="CJ31" s="10"/>
      <c r="CK31" s="10"/>
      <c r="CL31" s="10"/>
      <c r="CM31" s="9"/>
      <c r="CN31" s="10"/>
      <c r="CO31" s="10" t="s">
        <v>93</v>
      </c>
      <c r="CP31" s="2" t="s">
        <v>105</v>
      </c>
      <c r="CQ31" s="2" t="s">
        <v>274</v>
      </c>
      <c r="CR31" s="2" t="s">
        <v>276</v>
      </c>
      <c r="CS31" s="2" t="s">
        <v>278</v>
      </c>
      <c r="CT31" s="2" t="s">
        <v>280</v>
      </c>
      <c r="CU31" s="2" t="s">
        <v>282</v>
      </c>
      <c r="CV31" s="2" t="s">
        <v>284</v>
      </c>
      <c r="CW31" s="9"/>
      <c r="CX31" s="10"/>
      <c r="CY31" s="10"/>
      <c r="CZ31" s="7"/>
      <c r="DA31" s="8"/>
      <c r="DB31" s="7"/>
      <c r="DC31" s="8"/>
      <c r="DD31" s="7"/>
      <c r="DE31" s="8"/>
      <c r="DF31" s="7"/>
      <c r="DG31" s="8"/>
    </row>
    <row r="32" spans="1:115" ht="14.4" customHeight="1" x14ac:dyDescent="0.3">
      <c r="AB32" s="160" t="s">
        <v>451</v>
      </c>
      <c r="AC32" s="160"/>
      <c r="AD32" s="160"/>
      <c r="AE32" s="160"/>
      <c r="CU32" s="5"/>
    </row>
    <row r="33" spans="17:115" ht="14.4" customHeight="1" x14ac:dyDescent="0.3">
      <c r="AB33" s="160"/>
      <c r="AC33" s="160"/>
      <c r="AD33" s="160"/>
      <c r="AE33" s="160"/>
      <c r="CC33" s="4" t="s">
        <v>0</v>
      </c>
      <c r="CD33" s="5" t="s">
        <v>4</v>
      </c>
      <c r="CE33" s="5" t="s">
        <v>5</v>
      </c>
      <c r="CF33" s="5" t="s">
        <v>6</v>
      </c>
      <c r="CG33" s="5" t="s">
        <v>7</v>
      </c>
      <c r="CH33" s="4" t="s">
        <v>8</v>
      </c>
      <c r="CI33" s="47" t="s">
        <v>9</v>
      </c>
      <c r="CJ33" s="45" t="s">
        <v>10</v>
      </c>
      <c r="CK33" s="23" t="s">
        <v>11</v>
      </c>
      <c r="CL33" s="17" t="s">
        <v>201</v>
      </c>
      <c r="CM33" s="22" t="s">
        <v>202</v>
      </c>
      <c r="CN33" s="30" t="s">
        <v>208</v>
      </c>
      <c r="CO33" s="36" t="s">
        <v>215</v>
      </c>
      <c r="CP33" s="51" t="s">
        <v>223</v>
      </c>
      <c r="CQ33" s="8" t="s">
        <v>233</v>
      </c>
      <c r="CR33" s="5" t="s">
        <v>248</v>
      </c>
      <c r="CS33" s="5" t="s">
        <v>254</v>
      </c>
      <c r="CT33" s="5" t="s">
        <v>313</v>
      </c>
      <c r="CU33" s="5" t="s">
        <v>317</v>
      </c>
      <c r="CV33" s="5" t="s">
        <v>321</v>
      </c>
      <c r="CW33" s="5" t="s">
        <v>325</v>
      </c>
      <c r="CX33" s="5" t="s">
        <v>345</v>
      </c>
      <c r="CY33" s="5" t="s">
        <v>352</v>
      </c>
      <c r="CZ33" s="5" t="s">
        <v>357</v>
      </c>
      <c r="DA33" s="5" t="s">
        <v>359</v>
      </c>
      <c r="DB33" s="7" t="s">
        <v>266</v>
      </c>
      <c r="DC33" s="8" t="s">
        <v>268</v>
      </c>
      <c r="DD33" s="7" t="s">
        <v>270</v>
      </c>
      <c r="DE33" s="8" t="s">
        <v>272</v>
      </c>
      <c r="DF33" s="7" t="s">
        <v>295</v>
      </c>
      <c r="DG33" s="8" t="s">
        <v>305</v>
      </c>
    </row>
    <row r="34" spans="17:115" ht="14.4" customHeight="1" x14ac:dyDescent="0.3">
      <c r="CC34" s="6"/>
      <c r="CD34" s="7" t="s">
        <v>16</v>
      </c>
      <c r="CE34" s="8" t="s">
        <v>17</v>
      </c>
      <c r="CF34" s="7" t="s">
        <v>18</v>
      </c>
      <c r="CG34" s="8" t="s">
        <v>19</v>
      </c>
      <c r="CH34" s="6" t="s">
        <v>20</v>
      </c>
      <c r="CI34" s="48" t="s">
        <v>21</v>
      </c>
      <c r="CJ34" s="43" t="s">
        <v>22</v>
      </c>
      <c r="CK34" s="24" t="s">
        <v>23</v>
      </c>
      <c r="CL34" s="10" t="s">
        <v>35</v>
      </c>
      <c r="CM34" s="12" t="s">
        <v>207</v>
      </c>
      <c r="CN34" s="31" t="s">
        <v>209</v>
      </c>
      <c r="CO34" s="37" t="s">
        <v>216</v>
      </c>
      <c r="CP34" s="51" t="s">
        <v>224</v>
      </c>
      <c r="CQ34" s="8" t="s">
        <v>237</v>
      </c>
      <c r="CR34" s="7" t="s">
        <v>250</v>
      </c>
      <c r="CS34" s="8" t="s">
        <v>255</v>
      </c>
      <c r="CT34" s="7" t="s">
        <v>314</v>
      </c>
      <c r="CU34" s="8" t="s">
        <v>318</v>
      </c>
      <c r="CV34" s="7" t="s">
        <v>322</v>
      </c>
      <c r="CW34" s="8" t="s">
        <v>326</v>
      </c>
      <c r="CX34" s="7" t="s">
        <v>346</v>
      </c>
      <c r="CY34" s="8" t="s">
        <v>354</v>
      </c>
      <c r="CZ34" s="7" t="s">
        <v>353</v>
      </c>
      <c r="DA34" s="8" t="s">
        <v>264</v>
      </c>
      <c r="DB34" s="7" t="s">
        <v>267</v>
      </c>
      <c r="DC34" s="10" t="s">
        <v>269</v>
      </c>
      <c r="DD34" s="7" t="s">
        <v>271</v>
      </c>
      <c r="DE34" s="10" t="s">
        <v>294</v>
      </c>
      <c r="DF34" s="7" t="s">
        <v>304</v>
      </c>
      <c r="DG34" s="10"/>
      <c r="DH34" s="173" t="s">
        <v>179</v>
      </c>
      <c r="DI34" s="173"/>
      <c r="DJ34" s="173"/>
      <c r="DK34" s="173"/>
    </row>
    <row r="35" spans="17:115" ht="14.4" customHeight="1" x14ac:dyDescent="0.3">
      <c r="CC35" s="9"/>
      <c r="CD35" s="10"/>
      <c r="CE35" s="10" t="s">
        <v>28</v>
      </c>
      <c r="CF35" s="10" t="s">
        <v>29</v>
      </c>
      <c r="CG35" s="10" t="s">
        <v>30</v>
      </c>
      <c r="CH35" s="9" t="s">
        <v>31</v>
      </c>
      <c r="CI35" s="10" t="s">
        <v>32</v>
      </c>
      <c r="CJ35" s="43" t="s">
        <v>33</v>
      </c>
      <c r="CK35" s="25" t="s">
        <v>34</v>
      </c>
      <c r="CL35" s="8" t="s">
        <v>45</v>
      </c>
      <c r="CM35" s="3" t="s">
        <v>213</v>
      </c>
      <c r="CN35" s="32" t="s">
        <v>210</v>
      </c>
      <c r="CO35" s="39" t="s">
        <v>217</v>
      </c>
      <c r="CP35" s="76" t="s">
        <v>225</v>
      </c>
      <c r="CQ35" s="8" t="s">
        <v>239</v>
      </c>
      <c r="CR35" s="7" t="s">
        <v>308</v>
      </c>
      <c r="CS35" s="8" t="s">
        <v>309</v>
      </c>
      <c r="CT35" s="7" t="s">
        <v>315</v>
      </c>
      <c r="CU35" s="8" t="s">
        <v>319</v>
      </c>
      <c r="CV35" s="7" t="s">
        <v>323</v>
      </c>
      <c r="CW35" s="8" t="s">
        <v>327</v>
      </c>
      <c r="CX35" s="7" t="s">
        <v>347</v>
      </c>
      <c r="CY35" s="8" t="s">
        <v>355</v>
      </c>
      <c r="CZ35" s="7" t="s">
        <v>358</v>
      </c>
      <c r="DA35" s="8" t="s">
        <v>265</v>
      </c>
      <c r="DB35" s="7" t="s">
        <v>167</v>
      </c>
      <c r="DC35" s="8" t="s">
        <v>177</v>
      </c>
      <c r="DD35" s="7" t="s">
        <v>293</v>
      </c>
      <c r="DE35" s="8" t="s">
        <v>303</v>
      </c>
      <c r="DF35" s="7"/>
      <c r="DG35" s="8"/>
      <c r="DH35" s="173"/>
      <c r="DI35" s="173"/>
      <c r="DJ35" s="173"/>
      <c r="DK35" s="173"/>
    </row>
    <row r="36" spans="17:115" ht="14.4" customHeight="1" x14ac:dyDescent="0.3">
      <c r="CC36" s="6"/>
      <c r="CD36" s="7"/>
      <c r="CE36" s="8"/>
      <c r="CF36" s="7" t="s">
        <v>39</v>
      </c>
      <c r="CG36" s="8" t="s">
        <v>40</v>
      </c>
      <c r="CH36" s="6" t="s">
        <v>41</v>
      </c>
      <c r="CI36" s="7" t="s">
        <v>42</v>
      </c>
      <c r="CJ36" s="35" t="s">
        <v>43</v>
      </c>
      <c r="CK36" s="49" t="s">
        <v>44</v>
      </c>
      <c r="CL36" s="10" t="s">
        <v>54</v>
      </c>
      <c r="CM36" s="6" t="s">
        <v>63</v>
      </c>
      <c r="CN36" s="20" t="s">
        <v>214</v>
      </c>
      <c r="CO36" s="41" t="s">
        <v>218</v>
      </c>
      <c r="CP36" s="51" t="s">
        <v>234</v>
      </c>
      <c r="CQ36" s="8" t="s">
        <v>241</v>
      </c>
      <c r="CR36" s="7" t="s">
        <v>253</v>
      </c>
      <c r="CS36" s="8" t="s">
        <v>310</v>
      </c>
      <c r="CT36" s="7" t="s">
        <v>316</v>
      </c>
      <c r="CU36" s="8" t="s">
        <v>320</v>
      </c>
      <c r="CV36" s="7" t="s">
        <v>324</v>
      </c>
      <c r="CW36" s="8" t="s">
        <v>328</v>
      </c>
      <c r="CX36" s="7" t="s">
        <v>348</v>
      </c>
      <c r="CY36" s="8" t="s">
        <v>356</v>
      </c>
      <c r="CZ36" s="7" t="s">
        <v>150</v>
      </c>
      <c r="DA36" s="8" t="s">
        <v>158</v>
      </c>
      <c r="DB36" s="7" t="s">
        <v>176</v>
      </c>
      <c r="DC36" s="8" t="s">
        <v>292</v>
      </c>
      <c r="DD36" s="7" t="s">
        <v>302</v>
      </c>
      <c r="DE36" s="8"/>
      <c r="DF36" s="7"/>
      <c r="DG36" s="8"/>
      <c r="DH36" s="173"/>
      <c r="DI36" s="173"/>
      <c r="DJ36" s="173"/>
      <c r="DK36" s="173"/>
    </row>
    <row r="37" spans="17:115" ht="14.4" customHeight="1" x14ac:dyDescent="0.3">
      <c r="Q37" s="55" t="s">
        <v>505</v>
      </c>
      <c r="R37" s="55" t="s">
        <v>393</v>
      </c>
      <c r="S37" s="55" t="s">
        <v>380</v>
      </c>
      <c r="CC37" s="9"/>
      <c r="CD37" s="10"/>
      <c r="CE37" s="10"/>
      <c r="CF37" s="10"/>
      <c r="CG37" s="10" t="s">
        <v>49</v>
      </c>
      <c r="CH37" s="9" t="s">
        <v>50</v>
      </c>
      <c r="CI37" s="10" t="s">
        <v>51</v>
      </c>
      <c r="CJ37" s="36" t="s">
        <v>52</v>
      </c>
      <c r="CK37" s="50" t="s">
        <v>53</v>
      </c>
      <c r="CL37" s="8" t="s">
        <v>62</v>
      </c>
      <c r="CM37" s="9" t="s">
        <v>70</v>
      </c>
      <c r="CN37" s="33" t="s">
        <v>219</v>
      </c>
      <c r="CO37" s="30" t="s">
        <v>220</v>
      </c>
      <c r="CP37" s="36" t="s">
        <v>226</v>
      </c>
      <c r="CQ37" s="8" t="s">
        <v>230</v>
      </c>
      <c r="CR37" s="10" t="s">
        <v>236</v>
      </c>
      <c r="CS37" s="8" t="s">
        <v>251</v>
      </c>
      <c r="CT37" s="10" t="s">
        <v>329</v>
      </c>
      <c r="CU37" s="8" t="s">
        <v>333</v>
      </c>
      <c r="CV37" s="10" t="s">
        <v>337</v>
      </c>
      <c r="CW37" s="8" t="s">
        <v>341</v>
      </c>
      <c r="CX37" s="10" t="s">
        <v>349</v>
      </c>
      <c r="CY37" s="8" t="s">
        <v>353</v>
      </c>
      <c r="CZ37" s="10" t="s">
        <v>157</v>
      </c>
      <c r="DA37" s="8" t="s">
        <v>166</v>
      </c>
      <c r="DB37" s="10" t="s">
        <v>291</v>
      </c>
      <c r="DC37" s="10" t="s">
        <v>301</v>
      </c>
      <c r="DD37" s="10"/>
      <c r="DE37" s="10"/>
      <c r="DF37" s="10"/>
      <c r="DG37" s="10"/>
      <c r="DH37" s="172" t="s">
        <v>181</v>
      </c>
      <c r="DI37" s="172"/>
      <c r="DJ37" s="172" t="s">
        <v>180</v>
      </c>
      <c r="DK37" s="172"/>
    </row>
    <row r="38" spans="17:115" ht="14.4" customHeight="1" x14ac:dyDescent="0.3">
      <c r="Q38" s="55">
        <v>1</v>
      </c>
      <c r="R38" s="55">
        <v>0</v>
      </c>
      <c r="S38" s="55">
        <v>1</v>
      </c>
      <c r="CC38" s="6"/>
      <c r="CD38" s="7"/>
      <c r="CE38" s="8"/>
      <c r="CF38" s="7"/>
      <c r="CG38" s="8"/>
      <c r="CH38" s="6" t="s">
        <v>58</v>
      </c>
      <c r="CI38" s="7" t="s">
        <v>59</v>
      </c>
      <c r="CJ38" s="8" t="s">
        <v>60</v>
      </c>
      <c r="CK38" s="49" t="s">
        <v>61</v>
      </c>
      <c r="CL38" s="10" t="s">
        <v>69</v>
      </c>
      <c r="CM38" s="6" t="s">
        <v>76</v>
      </c>
      <c r="CN38" s="10" t="s">
        <v>82</v>
      </c>
      <c r="CO38" s="31" t="s">
        <v>221</v>
      </c>
      <c r="CP38" s="37" t="s">
        <v>227</v>
      </c>
      <c r="CQ38" s="8" t="s">
        <v>231</v>
      </c>
      <c r="CR38" s="7" t="s">
        <v>238</v>
      </c>
      <c r="CS38" s="8" t="s">
        <v>252</v>
      </c>
      <c r="CT38" s="7" t="s">
        <v>330</v>
      </c>
      <c r="CU38" s="8" t="s">
        <v>334</v>
      </c>
      <c r="CV38" s="7" t="s">
        <v>338</v>
      </c>
      <c r="CW38" s="8" t="s">
        <v>342</v>
      </c>
      <c r="CX38" s="7" t="s">
        <v>350</v>
      </c>
      <c r="CY38" s="8" t="s">
        <v>164</v>
      </c>
      <c r="CZ38" s="7" t="s">
        <v>165</v>
      </c>
      <c r="DA38" s="8" t="s">
        <v>175</v>
      </c>
      <c r="DB38" s="7"/>
      <c r="DC38" s="8"/>
      <c r="DD38" s="7"/>
      <c r="DE38" s="8"/>
      <c r="DF38" s="7"/>
      <c r="DG38" s="8"/>
      <c r="DH38" s="172" t="s">
        <v>243</v>
      </c>
      <c r="DI38" s="172"/>
      <c r="DJ38" s="172" t="s">
        <v>242</v>
      </c>
      <c r="DK38" s="172"/>
    </row>
    <row r="39" spans="17:115" ht="14.4" customHeight="1" x14ac:dyDescent="0.3">
      <c r="U39" t="b">
        <f>_xlfn.XOR(S38,R38)</f>
        <v>1</v>
      </c>
      <c r="CC39" s="9"/>
      <c r="CD39" s="10"/>
      <c r="CE39" s="10"/>
      <c r="CF39" s="10"/>
      <c r="CG39" s="10"/>
      <c r="CH39" s="9"/>
      <c r="CI39" s="10" t="s">
        <v>66</v>
      </c>
      <c r="CJ39" s="10" t="s">
        <v>67</v>
      </c>
      <c r="CK39" s="27" t="s">
        <v>68</v>
      </c>
      <c r="CL39" s="8" t="s">
        <v>75</v>
      </c>
      <c r="CM39" s="9" t="s">
        <v>81</v>
      </c>
      <c r="CN39" s="7" t="s">
        <v>86</v>
      </c>
      <c r="CO39" s="32" t="s">
        <v>222</v>
      </c>
      <c r="CP39" s="39" t="s">
        <v>228</v>
      </c>
      <c r="CQ39" s="8" t="s">
        <v>232</v>
      </c>
      <c r="CR39" s="10" t="s">
        <v>240</v>
      </c>
      <c r="CS39" s="8" t="s">
        <v>311</v>
      </c>
      <c r="CT39" s="10" t="s">
        <v>331</v>
      </c>
      <c r="CU39" s="8" t="s">
        <v>335</v>
      </c>
      <c r="CV39" s="10" t="s">
        <v>339</v>
      </c>
      <c r="CW39" s="8" t="s">
        <v>343</v>
      </c>
      <c r="CX39" s="10" t="s">
        <v>351</v>
      </c>
      <c r="CY39" s="8" t="s">
        <v>173</v>
      </c>
      <c r="CZ39" s="10" t="s">
        <v>174</v>
      </c>
      <c r="DA39" s="8" t="s">
        <v>290</v>
      </c>
      <c r="DB39" s="10"/>
      <c r="DC39" s="10"/>
      <c r="DD39" s="10"/>
      <c r="DE39" s="10"/>
      <c r="DF39" s="10"/>
      <c r="DG39" s="10"/>
    </row>
    <row r="40" spans="17:115" ht="14.4" customHeight="1" x14ac:dyDescent="0.3">
      <c r="Q40" t="b">
        <f>AND(Q38,U39)</f>
        <v>1</v>
      </c>
      <c r="U40" t="b">
        <f>_xlfn.XOR(U39,Q38)</f>
        <v>0</v>
      </c>
      <c r="W40" t="s">
        <v>503</v>
      </c>
      <c r="CC40" s="6"/>
      <c r="CD40" s="7"/>
      <c r="CE40" s="8"/>
      <c r="CF40" s="7"/>
      <c r="CG40" s="8"/>
      <c r="CH40" s="6"/>
      <c r="CI40" s="7"/>
      <c r="CJ40" s="8" t="s">
        <v>73</v>
      </c>
      <c r="CK40" s="26" t="s">
        <v>74</v>
      </c>
      <c r="CL40" s="10" t="s">
        <v>80</v>
      </c>
      <c r="CM40" s="6" t="s">
        <v>85</v>
      </c>
      <c r="CN40" s="10" t="s">
        <v>89</v>
      </c>
      <c r="CO40" s="8" t="s">
        <v>92</v>
      </c>
      <c r="CP40" s="41" t="s">
        <v>229</v>
      </c>
      <c r="CQ40" s="8" t="s">
        <v>235</v>
      </c>
      <c r="CR40" s="7" t="s">
        <v>249</v>
      </c>
      <c r="CS40" s="8" t="s">
        <v>312</v>
      </c>
      <c r="CT40" s="7" t="s">
        <v>332</v>
      </c>
      <c r="CU40" s="8" t="s">
        <v>336</v>
      </c>
      <c r="CV40" s="7" t="s">
        <v>340</v>
      </c>
      <c r="CW40" s="8" t="s">
        <v>344</v>
      </c>
      <c r="CX40" s="7" t="s">
        <v>287</v>
      </c>
      <c r="CY40" s="8" t="s">
        <v>288</v>
      </c>
      <c r="CZ40" s="7" t="s">
        <v>289</v>
      </c>
      <c r="DA40" s="8" t="s">
        <v>299</v>
      </c>
      <c r="DB40" s="7"/>
      <c r="DC40" s="8"/>
      <c r="DD40" s="7"/>
      <c r="DE40" s="8"/>
      <c r="DF40" s="7"/>
      <c r="DG40" s="8"/>
    </row>
    <row r="41" spans="17:115" ht="14.4" customHeight="1" x14ac:dyDescent="0.3">
      <c r="U41" t="b">
        <f>OR(AND(S38,R38),Q40)</f>
        <v>1</v>
      </c>
      <c r="W41" t="s">
        <v>504</v>
      </c>
      <c r="CC41" s="9"/>
      <c r="CD41" s="10"/>
      <c r="CE41" s="10"/>
      <c r="CF41" s="10"/>
      <c r="CG41" s="10"/>
      <c r="CH41" s="9"/>
      <c r="CI41" s="10"/>
      <c r="CJ41" s="10"/>
      <c r="CK41" s="51" t="s">
        <v>79</v>
      </c>
      <c r="CL41" s="8" t="s">
        <v>84</v>
      </c>
      <c r="CM41" s="9" t="s">
        <v>88</v>
      </c>
      <c r="CN41" s="7" t="s">
        <v>91</v>
      </c>
      <c r="CO41" s="11" t="s">
        <v>93</v>
      </c>
      <c r="CP41" s="11" t="s">
        <v>105</v>
      </c>
      <c r="CQ41" s="8" t="s">
        <v>274</v>
      </c>
      <c r="CR41" s="11" t="s">
        <v>276</v>
      </c>
      <c r="CS41" s="11" t="s">
        <v>278</v>
      </c>
      <c r="CT41" s="11" t="s">
        <v>280</v>
      </c>
      <c r="CU41" s="11" t="s">
        <v>282</v>
      </c>
      <c r="CV41" s="11" t="s">
        <v>284</v>
      </c>
      <c r="CW41" s="10" t="s">
        <v>286</v>
      </c>
      <c r="CX41" s="2" t="s">
        <v>296</v>
      </c>
      <c r="CY41" s="8" t="s">
        <v>297</v>
      </c>
      <c r="CZ41" s="8" t="s">
        <v>298</v>
      </c>
      <c r="DA41" s="10"/>
      <c r="DB41" s="10"/>
      <c r="DC41" s="10"/>
      <c r="DD41" s="10"/>
      <c r="DE41" s="10"/>
      <c r="DF41" s="10"/>
      <c r="DG41" s="10"/>
    </row>
    <row r="42" spans="17:115" ht="14.4" customHeight="1" x14ac:dyDescent="0.3"/>
    <row r="43" spans="17:115" ht="14.4" customHeight="1" x14ac:dyDescent="0.3">
      <c r="CC43" s="4" t="s">
        <v>0</v>
      </c>
      <c r="CD43" s="5" t="s">
        <v>4</v>
      </c>
      <c r="CE43" s="4" t="s">
        <v>5</v>
      </c>
      <c r="CF43" s="5" t="s">
        <v>6</v>
      </c>
      <c r="CG43" s="4" t="s">
        <v>7</v>
      </c>
      <c r="CH43" s="5" t="s">
        <v>8</v>
      </c>
      <c r="CI43" s="48" t="s">
        <v>362</v>
      </c>
      <c r="CJ43" s="45" t="s">
        <v>364</v>
      </c>
      <c r="CK43" s="4" t="s">
        <v>253</v>
      </c>
      <c r="CL43" s="5"/>
      <c r="CM43" s="4"/>
      <c r="CN43" s="5"/>
      <c r="CO43" s="4"/>
      <c r="CP43" s="5"/>
      <c r="CQ43" s="4"/>
      <c r="CR43" s="5"/>
      <c r="CS43" s="4"/>
      <c r="CT43" s="5"/>
      <c r="CU43" s="4"/>
      <c r="CV43" s="5"/>
      <c r="CW43" s="4"/>
      <c r="CX43" s="5"/>
      <c r="CY43" s="4"/>
      <c r="CZ43" s="5"/>
      <c r="DA43" s="4"/>
      <c r="DB43" s="5"/>
      <c r="DC43" s="4"/>
      <c r="DD43" s="5"/>
      <c r="DE43" s="4"/>
      <c r="DF43" s="5"/>
      <c r="DG43" s="4"/>
    </row>
    <row r="44" spans="17:115" x14ac:dyDescent="0.3">
      <c r="CC44" s="6"/>
      <c r="CD44" s="7" t="s">
        <v>16</v>
      </c>
      <c r="CE44" s="6" t="s">
        <v>17</v>
      </c>
      <c r="CF44" s="7" t="s">
        <v>18</v>
      </c>
      <c r="CG44" s="6" t="s">
        <v>19</v>
      </c>
      <c r="CH44" s="7" t="s">
        <v>20</v>
      </c>
      <c r="CI44" s="6" t="s">
        <v>32</v>
      </c>
      <c r="CJ44" s="36" t="s">
        <v>365</v>
      </c>
      <c r="CK44" s="6" t="s">
        <v>254</v>
      </c>
      <c r="CL44" s="7"/>
      <c r="CM44" s="6"/>
      <c r="CN44" s="7"/>
      <c r="CO44" s="6"/>
      <c r="CP44" s="7"/>
      <c r="CQ44" s="6"/>
      <c r="CR44" s="7"/>
      <c r="CS44" s="6"/>
      <c r="CT44" s="7"/>
      <c r="CU44" s="6"/>
      <c r="CV44" s="7"/>
      <c r="CW44" s="6"/>
      <c r="CX44" s="7"/>
      <c r="CY44" s="6"/>
      <c r="CZ44" s="7"/>
      <c r="DA44" s="6"/>
      <c r="DB44" s="7"/>
      <c r="DC44" s="6"/>
      <c r="DD44" s="7"/>
      <c r="DE44" s="6"/>
      <c r="DF44" s="7"/>
      <c r="DG44" s="6"/>
      <c r="DH44" s="173" t="s">
        <v>245</v>
      </c>
      <c r="DI44" s="173"/>
      <c r="DJ44" s="173"/>
      <c r="DK44" s="173"/>
    </row>
    <row r="45" spans="17:115" x14ac:dyDescent="0.3">
      <c r="CC45" s="9"/>
      <c r="CD45" s="10"/>
      <c r="CE45" s="9" t="s">
        <v>28</v>
      </c>
      <c r="CF45" s="10" t="s">
        <v>29</v>
      </c>
      <c r="CG45" s="9" t="s">
        <v>30</v>
      </c>
      <c r="CH45" s="10" t="s">
        <v>31</v>
      </c>
      <c r="CI45" s="9" t="s">
        <v>42</v>
      </c>
      <c r="CJ45" s="48" t="s">
        <v>363</v>
      </c>
      <c r="CK45" s="9" t="s">
        <v>255</v>
      </c>
      <c r="CL45" s="10"/>
      <c r="CM45" s="9"/>
      <c r="CN45" s="10"/>
      <c r="CO45" s="9"/>
      <c r="CP45" s="10"/>
      <c r="CQ45" s="9"/>
      <c r="CR45" s="10"/>
      <c r="CS45" s="9"/>
      <c r="CT45" s="10"/>
      <c r="CU45" s="9"/>
      <c r="CV45" s="10"/>
      <c r="CW45" s="9"/>
      <c r="CX45" s="10"/>
      <c r="CY45" s="9"/>
      <c r="CZ45" s="10"/>
      <c r="DA45" s="9"/>
      <c r="DB45" s="10"/>
      <c r="DC45" s="9"/>
      <c r="DD45" s="10"/>
      <c r="DE45" s="9"/>
      <c r="DF45" s="10"/>
      <c r="DG45" s="9"/>
      <c r="DH45" s="173"/>
      <c r="DI45" s="173"/>
      <c r="DJ45" s="173"/>
      <c r="DK45" s="173"/>
    </row>
    <row r="46" spans="17:115" x14ac:dyDescent="0.3">
      <c r="CC46" s="6"/>
      <c r="CD46" s="7"/>
      <c r="CE46" s="6"/>
      <c r="CF46" s="7" t="s">
        <v>39</v>
      </c>
      <c r="CG46" s="6" t="s">
        <v>40</v>
      </c>
      <c r="CH46" s="7" t="s">
        <v>41</v>
      </c>
      <c r="CI46" s="6" t="s">
        <v>51</v>
      </c>
      <c r="CJ46" s="7" t="s">
        <v>60</v>
      </c>
      <c r="CK46" s="6" t="s">
        <v>251</v>
      </c>
      <c r="CL46" s="7"/>
      <c r="CM46" s="6"/>
      <c r="CN46" s="7"/>
      <c r="CO46" s="6"/>
      <c r="CP46" s="7"/>
      <c r="CQ46" s="6"/>
      <c r="CR46" s="7"/>
      <c r="CS46" s="6"/>
      <c r="CT46" s="7"/>
      <c r="CU46" s="6"/>
      <c r="CV46" s="7"/>
      <c r="CW46" s="6"/>
      <c r="CX46" s="7"/>
      <c r="CY46" s="6"/>
      <c r="CZ46" s="7"/>
      <c r="DA46" s="6"/>
      <c r="DB46" s="7"/>
      <c r="DC46" s="6"/>
      <c r="DD46" s="7"/>
      <c r="DE46" s="6"/>
      <c r="DF46" s="7"/>
      <c r="DG46" s="6"/>
      <c r="DH46" s="173"/>
      <c r="DI46" s="173"/>
      <c r="DJ46" s="173"/>
      <c r="DK46" s="173"/>
    </row>
    <row r="47" spans="17:115" x14ac:dyDescent="0.3">
      <c r="CC47" s="9"/>
      <c r="CD47" s="10"/>
      <c r="CE47" s="9"/>
      <c r="CF47" s="10"/>
      <c r="CG47" s="9" t="s">
        <v>49</v>
      </c>
      <c r="CH47" s="10" t="s">
        <v>50</v>
      </c>
      <c r="CI47" s="9" t="s">
        <v>59</v>
      </c>
      <c r="CJ47" s="10" t="s">
        <v>67</v>
      </c>
      <c r="CK47" s="9" t="s">
        <v>252</v>
      </c>
      <c r="CL47" s="10"/>
      <c r="CM47" s="9"/>
      <c r="CN47" s="10"/>
      <c r="CO47" s="9"/>
      <c r="CP47" s="10"/>
      <c r="CQ47" s="9"/>
      <c r="CR47" s="10"/>
      <c r="CS47" s="9"/>
      <c r="CT47" s="10"/>
      <c r="CU47" s="9"/>
      <c r="CV47" s="10"/>
      <c r="CW47" s="9"/>
      <c r="CX47" s="10"/>
      <c r="CY47" s="9"/>
      <c r="CZ47" s="10"/>
      <c r="DA47" s="9"/>
      <c r="DB47" s="10"/>
      <c r="DC47" s="9"/>
      <c r="DD47" s="10"/>
      <c r="DE47" s="9"/>
      <c r="DF47" s="10"/>
      <c r="DG47" s="9"/>
      <c r="DH47" s="172" t="s">
        <v>247</v>
      </c>
      <c r="DI47" s="172"/>
      <c r="DJ47" s="172" t="s">
        <v>246</v>
      </c>
      <c r="DK47" s="172"/>
    </row>
    <row r="48" spans="17:115" ht="14.4" customHeight="1" x14ac:dyDescent="0.3">
      <c r="CC48" s="6"/>
      <c r="CD48" s="7"/>
      <c r="CE48" s="6"/>
      <c r="CF48" s="7"/>
      <c r="CG48" s="6"/>
      <c r="CH48" s="7" t="s">
        <v>58</v>
      </c>
      <c r="CI48" s="6" t="s">
        <v>66</v>
      </c>
      <c r="CJ48" s="7" t="s">
        <v>73</v>
      </c>
      <c r="CK48" s="6" t="s">
        <v>79</v>
      </c>
      <c r="CL48" s="7"/>
      <c r="CM48" s="6"/>
      <c r="CN48" s="7"/>
      <c r="CO48" s="6"/>
      <c r="CP48" s="7"/>
      <c r="CQ48" s="6"/>
      <c r="CR48" s="7"/>
      <c r="CS48" s="6"/>
      <c r="CT48" s="7"/>
      <c r="CU48" s="6"/>
      <c r="CV48" s="7"/>
      <c r="CW48" s="6"/>
      <c r="CX48" s="7"/>
      <c r="CY48" s="6"/>
      <c r="CZ48" s="7"/>
      <c r="DA48" s="6"/>
      <c r="DB48" s="7"/>
      <c r="DC48" s="6"/>
      <c r="DD48" s="7"/>
      <c r="DE48" s="6"/>
      <c r="DF48" s="7"/>
      <c r="DG48" s="6"/>
      <c r="DH48" s="172" t="s">
        <v>243</v>
      </c>
      <c r="DI48" s="172"/>
      <c r="DJ48" s="172" t="s">
        <v>242</v>
      </c>
      <c r="DK48" s="172"/>
    </row>
    <row r="49" ht="14.4" customHeight="1" x14ac:dyDescent="0.3"/>
    <row r="50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8" ht="14.4" customHeight="1" x14ac:dyDescent="0.3"/>
    <row r="59" ht="14.4" customHeight="1" x14ac:dyDescent="0.3"/>
    <row r="60" ht="14.4" customHeight="1" x14ac:dyDescent="0.3"/>
    <row r="69" spans="1:31" x14ac:dyDescent="0.3">
      <c r="A69">
        <v>0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15</v>
      </c>
      <c r="Q69">
        <v>16</v>
      </c>
      <c r="R69">
        <v>17</v>
      </c>
      <c r="S69">
        <v>18</v>
      </c>
      <c r="T69">
        <v>19</v>
      </c>
      <c r="U69">
        <v>20</v>
      </c>
      <c r="V69">
        <v>21</v>
      </c>
      <c r="W69">
        <v>22</v>
      </c>
      <c r="X69">
        <v>23</v>
      </c>
      <c r="Y69">
        <v>24</v>
      </c>
      <c r="Z69">
        <v>25</v>
      </c>
      <c r="AA69">
        <v>26</v>
      </c>
      <c r="AB69">
        <v>27</v>
      </c>
    </row>
    <row r="70" spans="1:31" x14ac:dyDescent="0.3">
      <c r="A70" s="2" t="s">
        <v>366</v>
      </c>
      <c r="B70" s="2" t="s">
        <v>367</v>
      </c>
      <c r="C70" s="2" t="s">
        <v>368</v>
      </c>
      <c r="D70" s="2" t="s">
        <v>369</v>
      </c>
      <c r="E70" s="2" t="s">
        <v>370</v>
      </c>
      <c r="F70" s="2" t="s">
        <v>371</v>
      </c>
      <c r="G70" s="2" t="s">
        <v>372</v>
      </c>
      <c r="H70" s="2" t="s">
        <v>373</v>
      </c>
      <c r="I70" s="2" t="s">
        <v>374</v>
      </c>
      <c r="J70" s="2" t="s">
        <v>375</v>
      </c>
      <c r="K70" s="2" t="s">
        <v>376</v>
      </c>
      <c r="L70" s="2" t="s">
        <v>377</v>
      </c>
      <c r="M70" s="81" t="s">
        <v>378</v>
      </c>
      <c r="N70" s="83" t="s">
        <v>379</v>
      </c>
      <c r="O70" s="101" t="s">
        <v>380</v>
      </c>
      <c r="P70" s="87" t="s">
        <v>518</v>
      </c>
      <c r="Q70" s="89" t="s">
        <v>518</v>
      </c>
      <c r="R70" s="74" t="s">
        <v>519</v>
      </c>
      <c r="S70" s="2"/>
      <c r="T70" s="2"/>
      <c r="U70" s="2"/>
      <c r="V70" s="2"/>
      <c r="W70" s="2"/>
      <c r="X70" s="2"/>
      <c r="Y70" s="2"/>
      <c r="Z70" s="2"/>
      <c r="AA70" s="2"/>
      <c r="AB70" s="168" t="s">
        <v>179</v>
      </c>
      <c r="AC70" s="168"/>
      <c r="AD70" s="168"/>
      <c r="AE70" s="168"/>
    </row>
    <row r="71" spans="1:31" x14ac:dyDescent="0.3">
      <c r="A71" s="2" t="s">
        <v>518</v>
      </c>
      <c r="B71" s="2"/>
      <c r="C71" s="2" t="s">
        <v>381</v>
      </c>
      <c r="D71" s="2" t="s">
        <v>382</v>
      </c>
      <c r="E71" s="2" t="s">
        <v>383</v>
      </c>
      <c r="F71" s="2" t="s">
        <v>384</v>
      </c>
      <c r="G71" s="2" t="s">
        <v>385</v>
      </c>
      <c r="H71" s="2" t="s">
        <v>386</v>
      </c>
      <c r="I71" s="2" t="s">
        <v>387</v>
      </c>
      <c r="J71" s="2" t="s">
        <v>388</v>
      </c>
      <c r="K71" s="2" t="s">
        <v>389</v>
      </c>
      <c r="L71" s="2" t="s">
        <v>390</v>
      </c>
      <c r="M71" s="81" t="s">
        <v>391</v>
      </c>
      <c r="N71" s="83" t="s">
        <v>392</v>
      </c>
      <c r="O71" s="85" t="s">
        <v>393</v>
      </c>
      <c r="P71" s="87" t="s">
        <v>452</v>
      </c>
      <c r="Q71" s="89" t="s">
        <v>453</v>
      </c>
      <c r="R71" s="74" t="s">
        <v>513</v>
      </c>
      <c r="S71" s="2">
        <v>1</v>
      </c>
      <c r="T71" s="2"/>
      <c r="U71" s="2"/>
      <c r="V71" s="2"/>
      <c r="W71" s="2"/>
      <c r="X71" s="2"/>
      <c r="Y71" s="2"/>
      <c r="Z71" s="2"/>
      <c r="AA71" s="2"/>
      <c r="AB71" s="168"/>
      <c r="AC71" s="168"/>
      <c r="AD71" s="168"/>
      <c r="AE71" s="168"/>
    </row>
    <row r="72" spans="1:31" x14ac:dyDescent="0.3">
      <c r="A72" s="2"/>
      <c r="B72" s="2"/>
      <c r="C72" s="2" t="s">
        <v>510</v>
      </c>
      <c r="D72" s="2"/>
      <c r="E72" s="2" t="s">
        <v>394</v>
      </c>
      <c r="F72" s="2" t="s">
        <v>395</v>
      </c>
      <c r="G72" s="2" t="s">
        <v>396</v>
      </c>
      <c r="H72" s="2" t="s">
        <v>397</v>
      </c>
      <c r="I72" s="2" t="s">
        <v>398</v>
      </c>
      <c r="J72" s="2" t="s">
        <v>399</v>
      </c>
      <c r="K72" s="2" t="s">
        <v>400</v>
      </c>
      <c r="L72" s="2" t="s">
        <v>401</v>
      </c>
      <c r="M72" s="81" t="s">
        <v>402</v>
      </c>
      <c r="N72" s="83" t="s">
        <v>403</v>
      </c>
      <c r="O72" s="85" t="s">
        <v>404</v>
      </c>
      <c r="P72" s="87" t="s">
        <v>454</v>
      </c>
      <c r="Q72" s="89" t="s">
        <v>488</v>
      </c>
      <c r="R72" s="74" t="s">
        <v>489</v>
      </c>
      <c r="S72" s="2" t="s">
        <v>490</v>
      </c>
      <c r="T72" s="2" t="s">
        <v>514</v>
      </c>
      <c r="U72" s="2">
        <v>1</v>
      </c>
      <c r="V72" s="2"/>
      <c r="W72" s="2"/>
      <c r="X72" s="2"/>
      <c r="Y72" s="2"/>
      <c r="Z72" s="2"/>
      <c r="AA72" s="2"/>
      <c r="AB72" s="168"/>
      <c r="AC72" s="168"/>
      <c r="AD72" s="168"/>
      <c r="AE72" s="168"/>
    </row>
    <row r="73" spans="1:31" x14ac:dyDescent="0.3">
      <c r="A73" s="2"/>
      <c r="B73" s="2"/>
      <c r="C73" s="2"/>
      <c r="D73" s="2"/>
      <c r="E73" s="2" t="s">
        <v>511</v>
      </c>
      <c r="F73" s="2"/>
      <c r="G73" s="2" t="s">
        <v>405</v>
      </c>
      <c r="H73" s="2" t="s">
        <v>406</v>
      </c>
      <c r="I73" s="2" t="s">
        <v>407</v>
      </c>
      <c r="J73" s="2" t="s">
        <v>408</v>
      </c>
      <c r="K73" s="2" t="s">
        <v>409</v>
      </c>
      <c r="L73" s="2" t="s">
        <v>410</v>
      </c>
      <c r="M73" s="2" t="s">
        <v>411</v>
      </c>
      <c r="N73" s="2" t="s">
        <v>412</v>
      </c>
      <c r="O73" s="2" t="s">
        <v>413</v>
      </c>
      <c r="P73" s="2" t="s">
        <v>455</v>
      </c>
      <c r="Q73" s="2" t="s">
        <v>456</v>
      </c>
      <c r="R73" s="2" t="s">
        <v>457</v>
      </c>
      <c r="S73" s="2" t="s">
        <v>458</v>
      </c>
      <c r="T73" s="2" t="s">
        <v>459</v>
      </c>
      <c r="U73" s="2" t="s">
        <v>460</v>
      </c>
      <c r="V73" s="2" t="s">
        <v>515</v>
      </c>
      <c r="W73" s="2">
        <v>1</v>
      </c>
      <c r="X73" s="2"/>
      <c r="Y73" s="2"/>
      <c r="Z73" s="2"/>
      <c r="AA73" s="2"/>
      <c r="AB73" s="168"/>
      <c r="AC73" s="168"/>
      <c r="AD73" s="168"/>
      <c r="AE73" s="168"/>
    </row>
    <row r="74" spans="1:31" x14ac:dyDescent="0.3">
      <c r="A74" s="2"/>
      <c r="B74" s="2"/>
      <c r="C74" s="2"/>
      <c r="D74" s="2"/>
      <c r="E74" s="2"/>
      <c r="F74" s="2"/>
      <c r="G74" s="2" t="s">
        <v>512</v>
      </c>
      <c r="H74" s="2"/>
      <c r="I74" s="2" t="s">
        <v>414</v>
      </c>
      <c r="J74" s="2" t="s">
        <v>415</v>
      </c>
      <c r="K74" s="2" t="s">
        <v>416</v>
      </c>
      <c r="L74" s="106" t="s">
        <v>417</v>
      </c>
      <c r="M74" s="2" t="s">
        <v>418</v>
      </c>
      <c r="N74" s="2" t="s">
        <v>419</v>
      </c>
      <c r="O74" s="2" t="s">
        <v>420</v>
      </c>
      <c r="P74" s="2" t="s">
        <v>461</v>
      </c>
      <c r="Q74" s="2" t="s">
        <v>462</v>
      </c>
      <c r="R74" s="2" t="s">
        <v>463</v>
      </c>
      <c r="S74" s="2" t="s">
        <v>464</v>
      </c>
      <c r="T74" s="2" t="s">
        <v>465</v>
      </c>
      <c r="U74" s="2" t="s">
        <v>466</v>
      </c>
      <c r="V74" s="2" t="s">
        <v>467</v>
      </c>
      <c r="W74" s="2" t="s">
        <v>468</v>
      </c>
      <c r="X74" s="2" t="s">
        <v>516</v>
      </c>
      <c r="Y74" s="2">
        <v>1</v>
      </c>
      <c r="Z74" s="2"/>
      <c r="AA74" s="2"/>
      <c r="AB74" s="168"/>
      <c r="AC74" s="168"/>
      <c r="AD74" s="168"/>
      <c r="AE74" s="168"/>
    </row>
    <row r="75" spans="1:31" x14ac:dyDescent="0.3">
      <c r="A75" s="2"/>
      <c r="B75" s="2"/>
      <c r="C75" s="2"/>
      <c r="D75" s="2"/>
      <c r="E75" s="2"/>
      <c r="F75" s="2"/>
      <c r="G75" s="2"/>
      <c r="H75" s="2"/>
      <c r="I75" s="2" t="s">
        <v>520</v>
      </c>
      <c r="J75" s="2"/>
      <c r="K75" s="67" t="s">
        <v>421</v>
      </c>
      <c r="L75" s="106" t="s">
        <v>422</v>
      </c>
      <c r="M75" s="2" t="s">
        <v>423</v>
      </c>
      <c r="N75" s="2" t="s">
        <v>424</v>
      </c>
      <c r="O75" s="2" t="s">
        <v>425</v>
      </c>
      <c r="P75" s="2" t="s">
        <v>469</v>
      </c>
      <c r="Q75" s="2" t="s">
        <v>470</v>
      </c>
      <c r="R75" s="2" t="s">
        <v>471</v>
      </c>
      <c r="S75" s="2" t="s">
        <v>472</v>
      </c>
      <c r="T75" s="2" t="s">
        <v>473</v>
      </c>
      <c r="U75" s="2" t="s">
        <v>474</v>
      </c>
      <c r="V75" s="2" t="s">
        <v>475</v>
      </c>
      <c r="W75" s="2" t="s">
        <v>493</v>
      </c>
      <c r="X75" s="2" t="s">
        <v>494</v>
      </c>
      <c r="Y75" s="2" t="s">
        <v>495</v>
      </c>
      <c r="Z75" s="2" t="s">
        <v>517</v>
      </c>
      <c r="AA75" s="2"/>
      <c r="AB75" s="161" t="s">
        <v>439</v>
      </c>
      <c r="AC75" s="161"/>
      <c r="AD75" s="161" t="s">
        <v>180</v>
      </c>
      <c r="AE75" s="161"/>
    </row>
    <row r="76" spans="1:3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104" t="s">
        <v>521</v>
      </c>
      <c r="M76" s="2" t="s">
        <v>436</v>
      </c>
      <c r="N76" s="2" t="s">
        <v>437</v>
      </c>
      <c r="O76" s="2" t="s">
        <v>438</v>
      </c>
      <c r="P76" s="2" t="s">
        <v>476</v>
      </c>
      <c r="Q76" s="2" t="s">
        <v>477</v>
      </c>
      <c r="R76" s="2" t="s">
        <v>478</v>
      </c>
      <c r="S76" s="2" t="s">
        <v>479</v>
      </c>
      <c r="T76" s="2" t="s">
        <v>480</v>
      </c>
      <c r="U76" s="2" t="s">
        <v>481</v>
      </c>
      <c r="V76" s="2" t="s">
        <v>482</v>
      </c>
      <c r="W76" s="2" t="s">
        <v>483</v>
      </c>
      <c r="X76" s="2" t="s">
        <v>484</v>
      </c>
      <c r="Y76" s="2" t="s">
        <v>485</v>
      </c>
      <c r="Z76" s="2" t="s">
        <v>486</v>
      </c>
      <c r="AA76" s="2" t="s">
        <v>487</v>
      </c>
      <c r="AB76" s="161" t="s">
        <v>443</v>
      </c>
      <c r="AC76" s="161"/>
      <c r="AD76" s="161" t="s">
        <v>444</v>
      </c>
      <c r="AE76" s="161"/>
    </row>
    <row r="78" spans="1:31" x14ac:dyDescent="0.3">
      <c r="A78" s="54" t="s">
        <v>366</v>
      </c>
      <c r="B78" s="53" t="s">
        <v>367</v>
      </c>
      <c r="C78" s="53" t="s">
        <v>368</v>
      </c>
      <c r="D78" s="53" t="s">
        <v>369</v>
      </c>
      <c r="E78" s="53" t="s">
        <v>370</v>
      </c>
      <c r="F78" s="53" t="s">
        <v>371</v>
      </c>
      <c r="G78" s="53" t="s">
        <v>372</v>
      </c>
      <c r="H78" s="53" t="s">
        <v>373</v>
      </c>
      <c r="I78" s="53" t="s">
        <v>374</v>
      </c>
      <c r="J78" s="53" t="s">
        <v>375</v>
      </c>
      <c r="K78" s="53" t="s">
        <v>376</v>
      </c>
      <c r="L78" s="53" t="s">
        <v>377</v>
      </c>
      <c r="M78" s="82" t="s">
        <v>183</v>
      </c>
      <c r="N78" s="84" t="s">
        <v>184</v>
      </c>
      <c r="O78" s="86" t="s">
        <v>186</v>
      </c>
      <c r="P78" s="88" t="s">
        <v>187</v>
      </c>
      <c r="Q78" s="79" t="s">
        <v>188</v>
      </c>
      <c r="R78" s="79" t="s">
        <v>193</v>
      </c>
      <c r="S78" s="53" t="s">
        <v>506</v>
      </c>
      <c r="T78" s="52" t="s">
        <v>459</v>
      </c>
      <c r="U78" s="53" t="s">
        <v>507</v>
      </c>
      <c r="V78" s="53" t="s">
        <v>467</v>
      </c>
      <c r="W78" s="53" t="s">
        <v>508</v>
      </c>
      <c r="X78" s="52" t="s">
        <v>494</v>
      </c>
      <c r="Y78" s="53" t="s">
        <v>509</v>
      </c>
      <c r="Z78" s="53" t="s">
        <v>486</v>
      </c>
      <c r="AA78" s="53" t="s">
        <v>550</v>
      </c>
      <c r="AB78" s="162" t="s">
        <v>245</v>
      </c>
      <c r="AC78" s="168"/>
      <c r="AD78" s="168"/>
      <c r="AE78" s="168"/>
    </row>
    <row r="79" spans="1:31" x14ac:dyDescent="0.3">
      <c r="A79" s="54" t="s">
        <v>518</v>
      </c>
      <c r="B79" s="52"/>
      <c r="C79" s="53" t="s">
        <v>381</v>
      </c>
      <c r="D79" s="52" t="s">
        <v>382</v>
      </c>
      <c r="E79" s="53" t="s">
        <v>383</v>
      </c>
      <c r="F79" s="52" t="s">
        <v>384</v>
      </c>
      <c r="G79" s="53" t="s">
        <v>385</v>
      </c>
      <c r="H79" s="52" t="s">
        <v>386</v>
      </c>
      <c r="I79" s="53" t="s">
        <v>387</v>
      </c>
      <c r="J79" s="52" t="s">
        <v>388</v>
      </c>
      <c r="K79" s="53" t="s">
        <v>389</v>
      </c>
      <c r="L79" s="52" t="s">
        <v>390</v>
      </c>
      <c r="M79" s="109" t="s">
        <v>182</v>
      </c>
      <c r="N79" s="82" t="s">
        <v>185</v>
      </c>
      <c r="O79" s="84" t="s">
        <v>190</v>
      </c>
      <c r="P79" s="86" t="s">
        <v>191</v>
      </c>
      <c r="Q79" s="88" t="s">
        <v>189</v>
      </c>
      <c r="R79" s="99" t="s">
        <v>192</v>
      </c>
      <c r="S79" s="53" t="s">
        <v>458</v>
      </c>
      <c r="T79" s="53" t="s">
        <v>465</v>
      </c>
      <c r="U79" s="53" t="s">
        <v>466</v>
      </c>
      <c r="V79" s="52" t="s">
        <v>475</v>
      </c>
      <c r="W79" s="53" t="s">
        <v>493</v>
      </c>
      <c r="X79" s="53" t="s">
        <v>484</v>
      </c>
      <c r="Y79" s="53" t="s">
        <v>485</v>
      </c>
      <c r="Z79" s="52" t="s">
        <v>495</v>
      </c>
      <c r="AA79" s="54"/>
      <c r="AB79" s="162"/>
      <c r="AC79" s="168"/>
      <c r="AD79" s="168"/>
      <c r="AE79" s="168"/>
    </row>
    <row r="80" spans="1:31" x14ac:dyDescent="0.3">
      <c r="A80" s="54"/>
      <c r="B80" s="53"/>
      <c r="C80" s="53" t="s">
        <v>510</v>
      </c>
      <c r="D80" s="53"/>
      <c r="E80" s="53" t="s">
        <v>394</v>
      </c>
      <c r="F80" s="53" t="s">
        <v>395</v>
      </c>
      <c r="G80" s="53" t="s">
        <v>396</v>
      </c>
      <c r="H80" s="53" t="s">
        <v>397</v>
      </c>
      <c r="I80" s="53" t="s">
        <v>398</v>
      </c>
      <c r="J80" s="53" t="s">
        <v>399</v>
      </c>
      <c r="K80" s="53" t="s">
        <v>400</v>
      </c>
      <c r="L80" s="53" t="s">
        <v>401</v>
      </c>
      <c r="M80" s="53" t="s">
        <v>411</v>
      </c>
      <c r="N80" s="52" t="s">
        <v>412</v>
      </c>
      <c r="O80" s="53" t="s">
        <v>413</v>
      </c>
      <c r="P80" s="52" t="s">
        <v>455</v>
      </c>
      <c r="Q80" s="53" t="s">
        <v>456</v>
      </c>
      <c r="R80" s="52" t="s">
        <v>457</v>
      </c>
      <c r="S80" s="53" t="s">
        <v>464</v>
      </c>
      <c r="T80" s="52" t="s">
        <v>473</v>
      </c>
      <c r="U80" s="53" t="s">
        <v>474</v>
      </c>
      <c r="V80" s="53" t="s">
        <v>482</v>
      </c>
      <c r="W80" s="53" t="s">
        <v>483</v>
      </c>
      <c r="X80" s="53" t="s">
        <v>468</v>
      </c>
      <c r="Y80" s="53"/>
      <c r="Z80" s="53" t="s">
        <v>517</v>
      </c>
      <c r="AA80" s="54"/>
      <c r="AB80" s="162"/>
      <c r="AC80" s="168"/>
      <c r="AD80" s="168"/>
      <c r="AE80" s="168"/>
    </row>
    <row r="81" spans="1:31" x14ac:dyDescent="0.3">
      <c r="A81" s="54"/>
      <c r="B81" s="52"/>
      <c r="C81" s="53"/>
      <c r="D81" s="52"/>
      <c r="E81" s="53" t="s">
        <v>511</v>
      </c>
      <c r="F81" s="52"/>
      <c r="G81" s="53" t="s">
        <v>405</v>
      </c>
      <c r="H81" s="52" t="s">
        <v>406</v>
      </c>
      <c r="I81" s="53" t="s">
        <v>407</v>
      </c>
      <c r="J81" s="52" t="s">
        <v>408</v>
      </c>
      <c r="K81" s="53" t="s">
        <v>409</v>
      </c>
      <c r="L81" s="52" t="s">
        <v>410</v>
      </c>
      <c r="M81" s="53" t="s">
        <v>418</v>
      </c>
      <c r="N81" s="53" t="s">
        <v>419</v>
      </c>
      <c r="O81" s="53" t="s">
        <v>420</v>
      </c>
      <c r="P81" s="53" t="s">
        <v>461</v>
      </c>
      <c r="Q81" s="53" t="s">
        <v>462</v>
      </c>
      <c r="R81" s="53" t="s">
        <v>463</v>
      </c>
      <c r="S81" s="53" t="s">
        <v>472</v>
      </c>
      <c r="T81" s="53" t="s">
        <v>480</v>
      </c>
      <c r="U81" s="53" t="s">
        <v>481</v>
      </c>
      <c r="V81" s="52" t="s">
        <v>515</v>
      </c>
      <c r="W81" s="53"/>
      <c r="X81" s="52" t="s">
        <v>516</v>
      </c>
      <c r="Y81" s="53"/>
      <c r="Z81" s="52"/>
      <c r="AA81" s="54"/>
      <c r="AB81" s="162"/>
      <c r="AC81" s="168"/>
      <c r="AD81" s="168"/>
      <c r="AE81" s="168"/>
    </row>
    <row r="82" spans="1:31" x14ac:dyDescent="0.3">
      <c r="A82" s="54"/>
      <c r="B82" s="53"/>
      <c r="C82" s="53"/>
      <c r="D82" s="53"/>
      <c r="E82" s="53"/>
      <c r="F82" s="53"/>
      <c r="G82" s="53" t="s">
        <v>512</v>
      </c>
      <c r="H82" s="53"/>
      <c r="I82" s="53" t="s">
        <v>414</v>
      </c>
      <c r="J82" s="53" t="s">
        <v>415</v>
      </c>
      <c r="K82" s="53" t="s">
        <v>416</v>
      </c>
      <c r="L82" s="105" t="s">
        <v>117</v>
      </c>
      <c r="M82" s="53" t="s">
        <v>423</v>
      </c>
      <c r="N82" s="52" t="s">
        <v>424</v>
      </c>
      <c r="O82" s="53" t="s">
        <v>425</v>
      </c>
      <c r="P82" s="52" t="s">
        <v>469</v>
      </c>
      <c r="Q82" s="53" t="s">
        <v>470</v>
      </c>
      <c r="R82" s="52" t="s">
        <v>471</v>
      </c>
      <c r="S82" s="53" t="s">
        <v>479</v>
      </c>
      <c r="T82" s="52" t="s">
        <v>514</v>
      </c>
      <c r="U82" s="53"/>
      <c r="V82" s="53" t="s">
        <v>460</v>
      </c>
      <c r="W82" s="53"/>
      <c r="X82" s="53"/>
      <c r="Y82" s="53"/>
      <c r="Z82" s="53"/>
      <c r="AA82" s="54"/>
      <c r="AB82" s="161" t="s">
        <v>427</v>
      </c>
      <c r="AC82" s="161"/>
      <c r="AD82" s="161" t="s">
        <v>246</v>
      </c>
      <c r="AE82" s="161"/>
    </row>
    <row r="83" spans="1:31" x14ac:dyDescent="0.3">
      <c r="A83" s="54"/>
      <c r="B83" s="52"/>
      <c r="C83" s="53"/>
      <c r="D83" s="52"/>
      <c r="E83" s="53"/>
      <c r="F83" s="52"/>
      <c r="G83" s="53"/>
      <c r="H83" s="52"/>
      <c r="I83" s="53" t="s">
        <v>520</v>
      </c>
      <c r="J83" s="52"/>
      <c r="K83" s="105" t="s">
        <v>107</v>
      </c>
      <c r="L83" s="107" t="s">
        <v>106</v>
      </c>
      <c r="M83" s="53" t="s">
        <v>436</v>
      </c>
      <c r="N83" s="53" t="s">
        <v>437</v>
      </c>
      <c r="O83" s="53" t="s">
        <v>438</v>
      </c>
      <c r="P83" s="53" t="s">
        <v>476</v>
      </c>
      <c r="Q83" s="53" t="s">
        <v>477</v>
      </c>
      <c r="R83" s="53" t="s">
        <v>478</v>
      </c>
      <c r="S83" s="99" t="s">
        <v>194</v>
      </c>
      <c r="T83" s="53" t="s">
        <v>490</v>
      </c>
      <c r="U83" s="53"/>
      <c r="V83" s="52"/>
      <c r="W83" s="53"/>
      <c r="X83" s="52"/>
      <c r="Y83" s="53"/>
      <c r="Z83" s="52"/>
      <c r="AA83" s="54"/>
      <c r="AB83" s="161" t="s">
        <v>491</v>
      </c>
      <c r="AC83" s="161"/>
      <c r="AD83" s="161" t="s">
        <v>492</v>
      </c>
      <c r="AE83" s="161"/>
    </row>
    <row r="85" spans="1:31" x14ac:dyDescent="0.3">
      <c r="A85" s="54" t="s">
        <v>366</v>
      </c>
      <c r="B85" s="53" t="s">
        <v>367</v>
      </c>
      <c r="C85" s="53" t="s">
        <v>368</v>
      </c>
      <c r="D85" s="53" t="s">
        <v>369</v>
      </c>
      <c r="E85" s="53" t="s">
        <v>370</v>
      </c>
      <c r="F85" s="53" t="s">
        <v>371</v>
      </c>
      <c r="G85" s="97" t="s">
        <v>372</v>
      </c>
      <c r="H85" s="80" t="s">
        <v>373</v>
      </c>
      <c r="I85" s="92" t="s">
        <v>197</v>
      </c>
      <c r="J85" s="93" t="s">
        <v>199</v>
      </c>
      <c r="K85" s="90" t="s">
        <v>201</v>
      </c>
      <c r="L85" s="80" t="s">
        <v>207</v>
      </c>
      <c r="M85" s="90" t="s">
        <v>209</v>
      </c>
      <c r="N85" s="80" t="s">
        <v>215</v>
      </c>
      <c r="O85" s="90" t="s">
        <v>217</v>
      </c>
      <c r="P85" s="80" t="s">
        <v>223</v>
      </c>
      <c r="Q85" s="90" t="s">
        <v>225</v>
      </c>
      <c r="R85" s="80" t="s">
        <v>233</v>
      </c>
      <c r="S85" s="90" t="s">
        <v>239</v>
      </c>
      <c r="T85" s="91" t="s">
        <v>248</v>
      </c>
      <c r="U85" s="95" t="s">
        <v>308</v>
      </c>
      <c r="V85" s="96" t="s">
        <v>253</v>
      </c>
      <c r="W85" s="80" t="s">
        <v>508</v>
      </c>
      <c r="X85" s="97" t="s">
        <v>494</v>
      </c>
      <c r="Y85" s="53" t="s">
        <v>509</v>
      </c>
      <c r="Z85" s="53" t="s">
        <v>486</v>
      </c>
      <c r="AA85" s="53" t="s">
        <v>550</v>
      </c>
      <c r="AB85" s="162" t="s">
        <v>426</v>
      </c>
      <c r="AC85" s="168"/>
      <c r="AD85" s="168"/>
      <c r="AE85" s="168"/>
    </row>
    <row r="86" spans="1:31" x14ac:dyDescent="0.3">
      <c r="A86" s="54" t="s">
        <v>518</v>
      </c>
      <c r="B86" s="52"/>
      <c r="C86" s="53" t="s">
        <v>381</v>
      </c>
      <c r="D86" s="52" t="s">
        <v>382</v>
      </c>
      <c r="E86" s="53" t="s">
        <v>383</v>
      </c>
      <c r="F86" s="111" t="s">
        <v>384</v>
      </c>
      <c r="G86" s="97" t="s">
        <v>385</v>
      </c>
      <c r="H86" s="77" t="s">
        <v>386</v>
      </c>
      <c r="I86" s="92" t="s">
        <v>198</v>
      </c>
      <c r="J86" s="78" t="s">
        <v>200</v>
      </c>
      <c r="K86" s="90" t="s">
        <v>202</v>
      </c>
      <c r="L86" s="77" t="s">
        <v>208</v>
      </c>
      <c r="M86" s="90" t="s">
        <v>210</v>
      </c>
      <c r="N86" s="77" t="s">
        <v>216</v>
      </c>
      <c r="O86" s="90" t="s">
        <v>218</v>
      </c>
      <c r="P86" s="77" t="s">
        <v>224</v>
      </c>
      <c r="Q86" s="90" t="s">
        <v>234</v>
      </c>
      <c r="R86" s="77" t="s">
        <v>237</v>
      </c>
      <c r="S86" s="90" t="s">
        <v>241</v>
      </c>
      <c r="T86" s="94" t="s">
        <v>250</v>
      </c>
      <c r="U86" s="95" t="s">
        <v>251</v>
      </c>
      <c r="V86" s="96" t="s">
        <v>311</v>
      </c>
      <c r="W86" s="80" t="s">
        <v>493</v>
      </c>
      <c r="X86" s="102" t="s">
        <v>484</v>
      </c>
      <c r="Y86" s="53" t="s">
        <v>485</v>
      </c>
      <c r="Z86" s="52" t="s">
        <v>495</v>
      </c>
      <c r="AA86" s="54"/>
      <c r="AB86" s="162"/>
      <c r="AC86" s="168"/>
      <c r="AD86" s="168"/>
      <c r="AE86" s="168"/>
    </row>
    <row r="87" spans="1:31" x14ac:dyDescent="0.3">
      <c r="A87" s="54"/>
      <c r="B87" s="53"/>
      <c r="C87" s="53" t="s">
        <v>510</v>
      </c>
      <c r="D87" s="53"/>
      <c r="E87" s="109" t="s">
        <v>394</v>
      </c>
      <c r="F87" s="110" t="s">
        <v>395</v>
      </c>
      <c r="G87" s="97" t="s">
        <v>396</v>
      </c>
      <c r="H87" s="80" t="s">
        <v>196</v>
      </c>
      <c r="I87" s="92" t="s">
        <v>520</v>
      </c>
      <c r="J87" s="93" t="s">
        <v>205</v>
      </c>
      <c r="K87" s="90" t="s">
        <v>211</v>
      </c>
      <c r="L87" s="80" t="s">
        <v>213</v>
      </c>
      <c r="M87" s="90" t="s">
        <v>219</v>
      </c>
      <c r="N87" s="80" t="s">
        <v>221</v>
      </c>
      <c r="O87" s="90" t="s">
        <v>226</v>
      </c>
      <c r="P87" s="80" t="s">
        <v>228</v>
      </c>
      <c r="Q87" s="90" t="s">
        <v>230</v>
      </c>
      <c r="R87" s="80" t="s">
        <v>232</v>
      </c>
      <c r="S87" s="90" t="s">
        <v>236</v>
      </c>
      <c r="T87" s="91" t="s">
        <v>240</v>
      </c>
      <c r="U87" s="95" t="s">
        <v>252</v>
      </c>
      <c r="V87" s="96" t="s">
        <v>467</v>
      </c>
      <c r="W87" s="53" t="s">
        <v>483</v>
      </c>
      <c r="X87" s="97" t="s">
        <v>516</v>
      </c>
      <c r="Y87" s="53"/>
      <c r="Z87" s="53" t="s">
        <v>517</v>
      </c>
      <c r="AA87" s="54"/>
      <c r="AB87" s="163" t="s">
        <v>427</v>
      </c>
      <c r="AC87" s="161"/>
      <c r="AD87" s="161" t="s">
        <v>428</v>
      </c>
      <c r="AE87" s="161"/>
    </row>
    <row r="88" spans="1:31" x14ac:dyDescent="0.3">
      <c r="A88" s="54"/>
      <c r="B88" s="52"/>
      <c r="C88" s="53"/>
      <c r="D88" s="52"/>
      <c r="E88" s="109" t="s">
        <v>511</v>
      </c>
      <c r="F88" s="52"/>
      <c r="G88" s="53" t="s">
        <v>195</v>
      </c>
      <c r="H88" s="53" t="s">
        <v>203</v>
      </c>
      <c r="I88" s="54" t="s">
        <v>204</v>
      </c>
      <c r="J88" s="54" t="s">
        <v>206</v>
      </c>
      <c r="K88" s="54" t="s">
        <v>212</v>
      </c>
      <c r="L88" s="52" t="s">
        <v>214</v>
      </c>
      <c r="M88" s="54" t="s">
        <v>220</v>
      </c>
      <c r="N88" s="52" t="s">
        <v>222</v>
      </c>
      <c r="O88" s="54" t="s">
        <v>227</v>
      </c>
      <c r="P88" s="52" t="s">
        <v>229</v>
      </c>
      <c r="Q88" s="54" t="s">
        <v>231</v>
      </c>
      <c r="R88" s="52" t="s">
        <v>235</v>
      </c>
      <c r="S88" s="54" t="s">
        <v>238</v>
      </c>
      <c r="T88" s="52" t="s">
        <v>249</v>
      </c>
      <c r="U88" s="54" t="s">
        <v>481</v>
      </c>
      <c r="V88" s="54" t="s">
        <v>475</v>
      </c>
      <c r="W88" s="80" t="s">
        <v>312</v>
      </c>
      <c r="X88" s="52" t="s">
        <v>468</v>
      </c>
      <c r="Y88" s="54"/>
      <c r="Z88" s="52"/>
      <c r="AA88" s="54"/>
      <c r="AB88" s="161" t="s">
        <v>244</v>
      </c>
      <c r="AC88" s="161"/>
      <c r="AD88" s="161" t="s">
        <v>446</v>
      </c>
      <c r="AE88" s="161"/>
    </row>
    <row r="90" spans="1:31" ht="23.4" x14ac:dyDescent="0.3">
      <c r="A90" s="54" t="s">
        <v>366</v>
      </c>
      <c r="B90" s="53" t="s">
        <v>367</v>
      </c>
      <c r="C90" s="99" t="s">
        <v>368</v>
      </c>
      <c r="D90" s="108" t="s">
        <v>369</v>
      </c>
      <c r="E90" s="53" t="s">
        <v>370</v>
      </c>
      <c r="F90" s="53" t="s">
        <v>371</v>
      </c>
      <c r="G90" s="97" t="s">
        <v>309</v>
      </c>
      <c r="H90" s="80" t="s">
        <v>310</v>
      </c>
      <c r="I90" s="92" t="s">
        <v>313</v>
      </c>
      <c r="J90" s="93" t="s">
        <v>314</v>
      </c>
      <c r="K90" s="90" t="s">
        <v>315</v>
      </c>
      <c r="L90" s="80" t="s">
        <v>316</v>
      </c>
      <c r="M90" s="90" t="s">
        <v>317</v>
      </c>
      <c r="N90" s="80" t="s">
        <v>318</v>
      </c>
      <c r="O90" s="90" t="s">
        <v>319</v>
      </c>
      <c r="P90" s="80" t="s">
        <v>320</v>
      </c>
      <c r="Q90" s="90" t="s">
        <v>321</v>
      </c>
      <c r="R90" s="80" t="s">
        <v>322</v>
      </c>
      <c r="S90" s="90" t="s">
        <v>323</v>
      </c>
      <c r="T90" s="91" t="s">
        <v>324</v>
      </c>
      <c r="U90" s="95" t="s">
        <v>325</v>
      </c>
      <c r="V90" s="96" t="s">
        <v>326</v>
      </c>
      <c r="W90" s="80" t="s">
        <v>327</v>
      </c>
      <c r="X90" s="80" t="s">
        <v>350</v>
      </c>
      <c r="Y90" s="99" t="s">
        <v>509</v>
      </c>
      <c r="Z90" s="53" t="s">
        <v>486</v>
      </c>
      <c r="AA90" s="53" t="s">
        <v>550</v>
      </c>
      <c r="AB90" s="164" t="s">
        <v>429</v>
      </c>
      <c r="AC90" s="165"/>
      <c r="AD90" s="165"/>
      <c r="AE90" s="165"/>
    </row>
    <row r="91" spans="1:31" x14ac:dyDescent="0.3">
      <c r="A91" s="54" t="s">
        <v>518</v>
      </c>
      <c r="B91" s="52"/>
      <c r="C91" s="99" t="s">
        <v>381</v>
      </c>
      <c r="D91" s="112" t="s">
        <v>382</v>
      </c>
      <c r="E91" s="53" t="s">
        <v>383</v>
      </c>
      <c r="F91" s="111" t="s">
        <v>255</v>
      </c>
      <c r="G91" s="53" t="s">
        <v>195</v>
      </c>
      <c r="H91" s="97" t="s">
        <v>331</v>
      </c>
      <c r="I91" s="80" t="s">
        <v>332</v>
      </c>
      <c r="J91" s="92" t="s">
        <v>333</v>
      </c>
      <c r="K91" s="93" t="s">
        <v>334</v>
      </c>
      <c r="L91" s="90" t="s">
        <v>335</v>
      </c>
      <c r="M91" s="80" t="s">
        <v>336</v>
      </c>
      <c r="N91" s="90" t="s">
        <v>337</v>
      </c>
      <c r="O91" s="80" t="s">
        <v>338</v>
      </c>
      <c r="P91" s="90" t="s">
        <v>339</v>
      </c>
      <c r="Q91" s="90" t="s">
        <v>340</v>
      </c>
      <c r="R91" s="80" t="s">
        <v>341</v>
      </c>
      <c r="S91" s="90" t="s">
        <v>342</v>
      </c>
      <c r="T91" s="80" t="s">
        <v>343</v>
      </c>
      <c r="U91" s="91" t="s">
        <v>344</v>
      </c>
      <c r="V91" s="95" t="s">
        <v>348</v>
      </c>
      <c r="W91" s="96" t="s">
        <v>349</v>
      </c>
      <c r="X91" s="102" t="s">
        <v>328</v>
      </c>
      <c r="Y91" s="99" t="s">
        <v>485</v>
      </c>
      <c r="Z91" s="52" t="s">
        <v>495</v>
      </c>
      <c r="AA91" s="54"/>
      <c r="AB91" s="161" t="s">
        <v>430</v>
      </c>
      <c r="AC91" s="161"/>
      <c r="AD91" s="161" t="s">
        <v>449</v>
      </c>
      <c r="AE91" s="161"/>
    </row>
    <row r="92" spans="1:31" x14ac:dyDescent="0.3">
      <c r="A92" s="54"/>
      <c r="B92" s="53"/>
      <c r="C92" s="53" t="s">
        <v>510</v>
      </c>
      <c r="D92" s="53"/>
      <c r="E92" s="109" t="s">
        <v>254</v>
      </c>
      <c r="F92" s="109" t="s">
        <v>329</v>
      </c>
      <c r="G92" s="110" t="s">
        <v>330</v>
      </c>
      <c r="H92" s="53" t="s">
        <v>203</v>
      </c>
      <c r="I92" s="54" t="s">
        <v>204</v>
      </c>
      <c r="J92" s="53" t="s">
        <v>206</v>
      </c>
      <c r="K92" s="54" t="s">
        <v>212</v>
      </c>
      <c r="L92" s="53" t="s">
        <v>214</v>
      </c>
      <c r="M92" s="53" t="s">
        <v>220</v>
      </c>
      <c r="N92" s="54" t="s">
        <v>222</v>
      </c>
      <c r="O92" s="53" t="s">
        <v>227</v>
      </c>
      <c r="P92" s="53" t="s">
        <v>229</v>
      </c>
      <c r="Q92" s="54" t="s">
        <v>231</v>
      </c>
      <c r="R92" s="53" t="s">
        <v>235</v>
      </c>
      <c r="S92" s="53" t="s">
        <v>238</v>
      </c>
      <c r="T92" s="53" t="s">
        <v>249</v>
      </c>
      <c r="U92" s="53" t="s">
        <v>481</v>
      </c>
      <c r="V92" s="53" t="s">
        <v>475</v>
      </c>
      <c r="W92" s="53" t="s">
        <v>483</v>
      </c>
      <c r="X92" s="53" t="s">
        <v>468</v>
      </c>
      <c r="Y92" s="103" t="s">
        <v>351</v>
      </c>
      <c r="Z92" s="53" t="s">
        <v>517</v>
      </c>
      <c r="AA92" s="54"/>
      <c r="AB92" s="161" t="s">
        <v>244</v>
      </c>
      <c r="AC92" s="161"/>
      <c r="AD92" s="161" t="s">
        <v>445</v>
      </c>
      <c r="AE92" s="161"/>
    </row>
    <row r="94" spans="1:31" ht="23.4" x14ac:dyDescent="0.3">
      <c r="A94" s="54" t="s">
        <v>366</v>
      </c>
      <c r="B94" s="53" t="s">
        <v>367</v>
      </c>
      <c r="C94" s="99" t="s">
        <v>345</v>
      </c>
      <c r="D94" s="108" t="s">
        <v>346</v>
      </c>
      <c r="E94" s="54" t="s">
        <v>347</v>
      </c>
      <c r="F94" s="54" t="s">
        <v>352</v>
      </c>
      <c r="G94" s="54" t="s">
        <v>354</v>
      </c>
      <c r="H94" s="54" t="s">
        <v>357</v>
      </c>
      <c r="I94" s="54" t="s">
        <v>362</v>
      </c>
      <c r="J94" s="54" t="s">
        <v>364</v>
      </c>
      <c r="K94" s="54" t="s">
        <v>365</v>
      </c>
      <c r="L94" s="54" t="s">
        <v>447</v>
      </c>
      <c r="M94" s="54" t="s">
        <v>522</v>
      </c>
      <c r="N94" s="54" t="s">
        <v>524</v>
      </c>
      <c r="O94" s="54" t="s">
        <v>526</v>
      </c>
      <c r="P94" s="54" t="s">
        <v>528</v>
      </c>
      <c r="Q94" s="54" t="s">
        <v>530</v>
      </c>
      <c r="R94" s="54" t="s">
        <v>532</v>
      </c>
      <c r="S94" s="54" t="s">
        <v>534</v>
      </c>
      <c r="T94" s="54" t="s">
        <v>536</v>
      </c>
      <c r="U94" s="54" t="s">
        <v>538</v>
      </c>
      <c r="V94" s="54" t="s">
        <v>540</v>
      </c>
      <c r="W94" s="54" t="s">
        <v>542</v>
      </c>
      <c r="X94" s="54" t="s">
        <v>544</v>
      </c>
      <c r="Y94" s="54" t="s">
        <v>546</v>
      </c>
      <c r="Z94" s="54" t="s">
        <v>548</v>
      </c>
      <c r="AA94" s="54" t="s">
        <v>550</v>
      </c>
      <c r="AB94" s="164" t="s">
        <v>431</v>
      </c>
      <c r="AC94" s="166"/>
      <c r="AD94" s="166"/>
      <c r="AE94" s="166"/>
    </row>
    <row r="95" spans="1:31" ht="18" x14ac:dyDescent="0.35">
      <c r="A95" s="54" t="s">
        <v>518</v>
      </c>
      <c r="B95" s="52"/>
      <c r="C95" s="53" t="s">
        <v>510</v>
      </c>
      <c r="D95" s="99" t="s">
        <v>441</v>
      </c>
      <c r="E95" s="108" t="s">
        <v>355</v>
      </c>
      <c r="F95" s="52" t="s">
        <v>356</v>
      </c>
      <c r="G95" s="52" t="s">
        <v>353</v>
      </c>
      <c r="H95" s="52" t="s">
        <v>358</v>
      </c>
      <c r="I95" s="52" t="s">
        <v>359</v>
      </c>
      <c r="J95" s="52" t="s">
        <v>363</v>
      </c>
      <c r="K95" s="52" t="s">
        <v>442</v>
      </c>
      <c r="L95" s="52" t="s">
        <v>440</v>
      </c>
      <c r="M95" s="52" t="s">
        <v>448</v>
      </c>
      <c r="N95" s="52" t="s">
        <v>523</v>
      </c>
      <c r="O95" s="52" t="s">
        <v>525</v>
      </c>
      <c r="P95" s="52" t="s">
        <v>527</v>
      </c>
      <c r="Q95" s="52" t="s">
        <v>529</v>
      </c>
      <c r="R95" s="52" t="s">
        <v>531</v>
      </c>
      <c r="S95" s="52" t="s">
        <v>533</v>
      </c>
      <c r="T95" s="52" t="s">
        <v>535</v>
      </c>
      <c r="U95" s="52" t="s">
        <v>537</v>
      </c>
      <c r="V95" s="52" t="s">
        <v>539</v>
      </c>
      <c r="W95" s="52" t="s">
        <v>541</v>
      </c>
      <c r="X95" s="52" t="s">
        <v>543</v>
      </c>
      <c r="Y95" s="52" t="s">
        <v>545</v>
      </c>
      <c r="Z95" s="52" t="s">
        <v>547</v>
      </c>
      <c r="AA95" s="52" t="s">
        <v>549</v>
      </c>
      <c r="AB95" s="156" t="s">
        <v>432</v>
      </c>
      <c r="AC95" s="157"/>
      <c r="AD95" s="157" t="s">
        <v>433</v>
      </c>
      <c r="AE95" s="157"/>
    </row>
    <row r="97" spans="1:32" ht="14.4" customHeight="1" x14ac:dyDescent="0.3">
      <c r="A97" s="169" t="s">
        <v>434</v>
      </c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59" t="s">
        <v>435</v>
      </c>
      <c r="AC97" s="159"/>
      <c r="AD97" s="159"/>
      <c r="AE97" s="159"/>
    </row>
    <row r="98" spans="1:32" ht="14.4" customHeight="1" x14ac:dyDescent="0.3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59"/>
      <c r="AC98" s="159"/>
      <c r="AD98" s="159"/>
      <c r="AE98" s="159"/>
    </row>
    <row r="99" spans="1:32" x14ac:dyDescent="0.3">
      <c r="J99" s="64" t="s">
        <v>496</v>
      </c>
      <c r="K99" s="64" t="s">
        <v>497</v>
      </c>
      <c r="L99" s="64" t="s">
        <v>498</v>
      </c>
      <c r="M99" s="64" t="s">
        <v>499</v>
      </c>
      <c r="N99" s="64" t="s">
        <v>500</v>
      </c>
      <c r="O99" s="64" t="s">
        <v>501</v>
      </c>
      <c r="P99" s="64" t="s">
        <v>502</v>
      </c>
      <c r="AB99" t="s">
        <v>450</v>
      </c>
    </row>
    <row r="100" spans="1:32" x14ac:dyDescent="0.3">
      <c r="AB100" s="160" t="s">
        <v>451</v>
      </c>
      <c r="AC100" s="160"/>
      <c r="AD100" s="160"/>
      <c r="AE100" s="160"/>
    </row>
    <row r="101" spans="1:32" x14ac:dyDescent="0.3">
      <c r="AB101" s="160"/>
      <c r="AC101" s="160"/>
      <c r="AD101" s="160"/>
      <c r="AE101" s="160"/>
    </row>
    <row r="104" spans="1:32" x14ac:dyDescent="0.3">
      <c r="A104">
        <v>0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</row>
    <row r="105" spans="1:32" x14ac:dyDescent="0.3">
      <c r="A105" s="2" t="s">
        <v>366</v>
      </c>
      <c r="B105" s="2" t="s">
        <v>367</v>
      </c>
      <c r="C105" s="2" t="s">
        <v>368</v>
      </c>
      <c r="D105" s="2" t="s">
        <v>369</v>
      </c>
      <c r="E105" s="2" t="s">
        <v>370</v>
      </c>
      <c r="F105" s="2" t="s">
        <v>371</v>
      </c>
      <c r="G105" s="2" t="s">
        <v>372</v>
      </c>
      <c r="H105" s="2" t="s">
        <v>373</v>
      </c>
      <c r="I105" s="2" t="s">
        <v>374</v>
      </c>
      <c r="J105" s="2" t="s">
        <v>375</v>
      </c>
      <c r="K105" s="2" t="s">
        <v>376</v>
      </c>
      <c r="L105" s="2" t="s">
        <v>377</v>
      </c>
      <c r="M105" s="81" t="s">
        <v>378</v>
      </c>
      <c r="N105" s="83" t="s">
        <v>379</v>
      </c>
      <c r="O105" s="101" t="s">
        <v>380</v>
      </c>
      <c r="P105" s="87" t="s">
        <v>559</v>
      </c>
      <c r="Q105" s="89" t="s">
        <v>559</v>
      </c>
      <c r="R105" s="74" t="s">
        <v>558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68" t="s">
        <v>179</v>
      </c>
      <c r="AD105" s="168"/>
      <c r="AE105" s="168"/>
      <c r="AF105" s="168"/>
    </row>
    <row r="106" spans="1:32" x14ac:dyDescent="0.3">
      <c r="A106" s="2" t="s">
        <v>518</v>
      </c>
      <c r="B106" s="2"/>
      <c r="C106" s="2" t="s">
        <v>381</v>
      </c>
      <c r="D106" s="2" t="s">
        <v>382</v>
      </c>
      <c r="E106" s="2" t="s">
        <v>383</v>
      </c>
      <c r="F106" s="2" t="s">
        <v>384</v>
      </c>
      <c r="G106" s="2" t="s">
        <v>385</v>
      </c>
      <c r="H106" s="2" t="s">
        <v>386</v>
      </c>
      <c r="I106" s="2" t="s">
        <v>387</v>
      </c>
      <c r="J106" s="2" t="s">
        <v>388</v>
      </c>
      <c r="K106" s="2" t="s">
        <v>389</v>
      </c>
      <c r="L106" s="2" t="s">
        <v>390</v>
      </c>
      <c r="M106" s="81" t="s">
        <v>391</v>
      </c>
      <c r="N106" s="83" t="s">
        <v>392</v>
      </c>
      <c r="O106" s="85" t="s">
        <v>393</v>
      </c>
      <c r="P106" s="87" t="s">
        <v>452</v>
      </c>
      <c r="Q106" s="89" t="s">
        <v>453</v>
      </c>
      <c r="R106" s="74" t="s">
        <v>557</v>
      </c>
      <c r="S106" s="2">
        <v>1</v>
      </c>
      <c r="T106" s="2"/>
      <c r="U106" s="2"/>
      <c r="V106" s="2"/>
      <c r="W106" s="2"/>
      <c r="X106" s="2"/>
      <c r="Y106" s="2"/>
      <c r="Z106" s="2"/>
      <c r="AA106" s="2"/>
      <c r="AB106" s="2"/>
      <c r="AC106" s="168"/>
      <c r="AD106" s="168"/>
      <c r="AE106" s="168"/>
      <c r="AF106" s="168"/>
    </row>
    <row r="107" spans="1:32" x14ac:dyDescent="0.3">
      <c r="A107" s="2"/>
      <c r="B107" s="2"/>
      <c r="C107" s="2" t="s">
        <v>510</v>
      </c>
      <c r="D107" s="2"/>
      <c r="E107" s="2" t="s">
        <v>394</v>
      </c>
      <c r="F107" s="2" t="s">
        <v>395</v>
      </c>
      <c r="G107" s="2" t="s">
        <v>396</v>
      </c>
      <c r="H107" s="2" t="s">
        <v>397</v>
      </c>
      <c r="I107" s="2" t="s">
        <v>398</v>
      </c>
      <c r="J107" s="2" t="s">
        <v>399</v>
      </c>
      <c r="K107" s="2" t="s">
        <v>400</v>
      </c>
      <c r="L107" s="2" t="s">
        <v>401</v>
      </c>
      <c r="M107" s="81" t="s">
        <v>402</v>
      </c>
      <c r="N107" s="83" t="s">
        <v>403</v>
      </c>
      <c r="O107" s="85" t="s">
        <v>404</v>
      </c>
      <c r="P107" s="87" t="s">
        <v>454</v>
      </c>
      <c r="Q107" s="89" t="s">
        <v>488</v>
      </c>
      <c r="R107" s="74" t="s">
        <v>489</v>
      </c>
      <c r="S107" s="2" t="s">
        <v>490</v>
      </c>
      <c r="T107" s="57" t="s">
        <v>556</v>
      </c>
      <c r="U107" s="2">
        <v>1</v>
      </c>
      <c r="V107" s="2"/>
      <c r="W107" s="2"/>
      <c r="X107" s="2"/>
      <c r="Y107" s="2"/>
      <c r="Z107" s="2"/>
      <c r="AA107" s="2"/>
      <c r="AB107" s="2"/>
      <c r="AC107" s="168"/>
      <c r="AD107" s="168"/>
      <c r="AE107" s="168"/>
      <c r="AF107" s="168"/>
    </row>
    <row r="108" spans="1:32" x14ac:dyDescent="0.3">
      <c r="A108" s="2"/>
      <c r="B108" s="2"/>
      <c r="C108" s="2"/>
      <c r="D108" s="2"/>
      <c r="E108" s="2" t="s">
        <v>511</v>
      </c>
      <c r="F108" s="2"/>
      <c r="G108" s="2" t="s">
        <v>405</v>
      </c>
      <c r="H108" s="2" t="s">
        <v>406</v>
      </c>
      <c r="I108" s="2" t="s">
        <v>407</v>
      </c>
      <c r="J108" s="2" t="s">
        <v>408</v>
      </c>
      <c r="K108" s="2" t="s">
        <v>409</v>
      </c>
      <c r="L108" s="2" t="s">
        <v>410</v>
      </c>
      <c r="M108" s="2" t="s">
        <v>411</v>
      </c>
      <c r="N108" s="2" t="s">
        <v>412</v>
      </c>
      <c r="O108" s="2" t="s">
        <v>413</v>
      </c>
      <c r="P108" s="2" t="s">
        <v>455</v>
      </c>
      <c r="Q108" s="2" t="s">
        <v>456</v>
      </c>
      <c r="R108" s="2" t="s">
        <v>457</v>
      </c>
      <c r="S108" s="2" t="s">
        <v>458</v>
      </c>
      <c r="T108" s="57" t="s">
        <v>459</v>
      </c>
      <c r="U108" s="2" t="s">
        <v>460</v>
      </c>
      <c r="V108" s="2" t="s">
        <v>555</v>
      </c>
      <c r="W108" s="2">
        <v>1</v>
      </c>
      <c r="X108" s="2"/>
      <c r="Y108" s="2"/>
      <c r="Z108" s="2"/>
      <c r="AA108" s="2"/>
      <c r="AB108" s="2"/>
      <c r="AC108" s="168"/>
      <c r="AD108" s="168"/>
      <c r="AE108" s="168"/>
      <c r="AF108" s="168"/>
    </row>
    <row r="109" spans="1:32" x14ac:dyDescent="0.3">
      <c r="A109" s="2"/>
      <c r="B109" s="2"/>
      <c r="C109" s="2"/>
      <c r="D109" s="2"/>
      <c r="E109" s="2"/>
      <c r="F109" s="2"/>
      <c r="G109" s="2" t="s">
        <v>512</v>
      </c>
      <c r="H109" s="2"/>
      <c r="I109" s="2" t="s">
        <v>414</v>
      </c>
      <c r="J109" s="2" t="s">
        <v>415</v>
      </c>
      <c r="K109" s="2" t="s">
        <v>416</v>
      </c>
      <c r="L109" s="106" t="s">
        <v>417</v>
      </c>
      <c r="M109" s="2" t="s">
        <v>418</v>
      </c>
      <c r="N109" s="2" t="s">
        <v>419</v>
      </c>
      <c r="O109" s="2" t="s">
        <v>420</v>
      </c>
      <c r="P109" s="2" t="s">
        <v>461</v>
      </c>
      <c r="Q109" s="2" t="s">
        <v>462</v>
      </c>
      <c r="R109" s="2" t="s">
        <v>463</v>
      </c>
      <c r="S109" s="2" t="s">
        <v>464</v>
      </c>
      <c r="T109" s="2" t="s">
        <v>465</v>
      </c>
      <c r="U109" s="2" t="s">
        <v>466</v>
      </c>
      <c r="V109" s="2" t="s">
        <v>467</v>
      </c>
      <c r="W109" s="2" t="s">
        <v>468</v>
      </c>
      <c r="X109" s="2" t="s">
        <v>554</v>
      </c>
      <c r="Y109" s="2">
        <v>1</v>
      </c>
      <c r="Z109" s="2"/>
      <c r="AA109" s="2"/>
      <c r="AB109" s="2"/>
      <c r="AC109" s="168"/>
      <c r="AD109" s="168"/>
      <c r="AE109" s="168"/>
      <c r="AF109" s="168"/>
    </row>
    <row r="110" spans="1:32" x14ac:dyDescent="0.3">
      <c r="A110" s="2"/>
      <c r="B110" s="2"/>
      <c r="C110" s="2"/>
      <c r="D110" s="2"/>
      <c r="E110" s="2"/>
      <c r="F110" s="2"/>
      <c r="G110" s="2"/>
      <c r="H110" s="2"/>
      <c r="I110" s="2" t="s">
        <v>520</v>
      </c>
      <c r="J110" s="2"/>
      <c r="K110" s="67" t="s">
        <v>421</v>
      </c>
      <c r="L110" s="106" t="s">
        <v>422</v>
      </c>
      <c r="M110" s="2" t="s">
        <v>423</v>
      </c>
      <c r="N110" s="116" t="s">
        <v>424</v>
      </c>
      <c r="O110" s="119" t="s">
        <v>425</v>
      </c>
      <c r="P110" s="64" t="s">
        <v>469</v>
      </c>
      <c r="Q110" s="121" t="s">
        <v>470</v>
      </c>
      <c r="R110" s="59" t="s">
        <v>471</v>
      </c>
      <c r="S110" s="119" t="s">
        <v>472</v>
      </c>
      <c r="T110" s="2" t="s">
        <v>473</v>
      </c>
      <c r="U110" s="2" t="s">
        <v>474</v>
      </c>
      <c r="V110" s="2" t="s">
        <v>475</v>
      </c>
      <c r="W110" s="2" t="s">
        <v>493</v>
      </c>
      <c r="X110" s="2" t="s">
        <v>494</v>
      </c>
      <c r="Y110" s="2" t="s">
        <v>495</v>
      </c>
      <c r="Z110" s="2" t="s">
        <v>553</v>
      </c>
      <c r="AA110" s="2">
        <v>1</v>
      </c>
      <c r="AB110" s="2"/>
      <c r="AC110" s="161" t="s">
        <v>439</v>
      </c>
      <c r="AD110" s="161"/>
      <c r="AE110" s="161" t="s">
        <v>180</v>
      </c>
      <c r="AF110" s="161"/>
    </row>
    <row r="111" spans="1:3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04" t="s">
        <v>521</v>
      </c>
      <c r="M111" s="115" t="s">
        <v>436</v>
      </c>
      <c r="N111" s="116" t="s">
        <v>437</v>
      </c>
      <c r="O111" s="119" t="s">
        <v>438</v>
      </c>
      <c r="P111" s="64" t="s">
        <v>476</v>
      </c>
      <c r="Q111" s="121" t="s">
        <v>477</v>
      </c>
      <c r="R111" s="59" t="s">
        <v>478</v>
      </c>
      <c r="S111" s="119" t="s">
        <v>479</v>
      </c>
      <c r="T111" s="2" t="s">
        <v>480</v>
      </c>
      <c r="U111" s="2" t="s">
        <v>481</v>
      </c>
      <c r="V111" s="2" t="s">
        <v>482</v>
      </c>
      <c r="W111" s="2" t="s">
        <v>483</v>
      </c>
      <c r="X111" s="2" t="s">
        <v>484</v>
      </c>
      <c r="Y111" s="2" t="s">
        <v>485</v>
      </c>
      <c r="Z111" s="2" t="s">
        <v>486</v>
      </c>
      <c r="AA111" s="2" t="s">
        <v>487</v>
      </c>
      <c r="AB111" s="2" t="s">
        <v>552</v>
      </c>
      <c r="AC111" s="161" t="s">
        <v>443</v>
      </c>
      <c r="AD111" s="161"/>
      <c r="AE111" s="161" t="s">
        <v>444</v>
      </c>
      <c r="AF111" s="161"/>
    </row>
    <row r="112" spans="1:3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15" t="s">
        <v>551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14"/>
      <c r="Y112" s="114"/>
      <c r="Z112" s="2"/>
      <c r="AA112" s="2"/>
      <c r="AB112" s="2"/>
    </row>
    <row r="115" spans="1:32" x14ac:dyDescent="0.3">
      <c r="A115" s="54" t="s">
        <v>366</v>
      </c>
      <c r="B115" s="53" t="s">
        <v>367</v>
      </c>
      <c r="C115" s="53" t="s">
        <v>368</v>
      </c>
      <c r="D115" s="53" t="s">
        <v>369</v>
      </c>
      <c r="E115" s="53" t="s">
        <v>370</v>
      </c>
      <c r="F115" s="53" t="s">
        <v>371</v>
      </c>
      <c r="G115" s="53" t="s">
        <v>372</v>
      </c>
      <c r="H115" s="53" t="s">
        <v>373</v>
      </c>
      <c r="I115" s="53" t="s">
        <v>374</v>
      </c>
      <c r="J115" s="53" t="s">
        <v>375</v>
      </c>
      <c r="K115" s="53" t="s">
        <v>376</v>
      </c>
      <c r="L115" s="53" t="s">
        <v>377</v>
      </c>
      <c r="M115" s="82" t="s">
        <v>183</v>
      </c>
      <c r="N115" s="84" t="s">
        <v>184</v>
      </c>
      <c r="O115" s="86" t="s">
        <v>186</v>
      </c>
      <c r="P115" s="88" t="s">
        <v>187</v>
      </c>
      <c r="Q115" s="79" t="s">
        <v>188</v>
      </c>
      <c r="R115" s="79" t="s">
        <v>193</v>
      </c>
      <c r="S115" s="53" t="s">
        <v>506</v>
      </c>
      <c r="T115" s="123" t="s">
        <v>573</v>
      </c>
      <c r="U115" s="53" t="s">
        <v>507</v>
      </c>
      <c r="V115" s="53" t="s">
        <v>467</v>
      </c>
      <c r="W115" s="53" t="s">
        <v>508</v>
      </c>
      <c r="X115" s="52" t="s">
        <v>494</v>
      </c>
      <c r="Y115" s="53" t="s">
        <v>509</v>
      </c>
      <c r="Z115" s="53" t="s">
        <v>486</v>
      </c>
      <c r="AA115" s="53" t="s">
        <v>550</v>
      </c>
      <c r="AB115" s="53" t="s">
        <v>552</v>
      </c>
      <c r="AC115" s="162" t="s">
        <v>245</v>
      </c>
      <c r="AD115" s="168"/>
      <c r="AE115" s="168"/>
      <c r="AF115" s="168"/>
    </row>
    <row r="116" spans="1:32" x14ac:dyDescent="0.3">
      <c r="A116" s="54" t="s">
        <v>518</v>
      </c>
      <c r="B116" s="52"/>
      <c r="C116" s="53" t="s">
        <v>381</v>
      </c>
      <c r="D116" s="52" t="s">
        <v>382</v>
      </c>
      <c r="E116" s="53" t="s">
        <v>383</v>
      </c>
      <c r="F116" s="52" t="s">
        <v>384</v>
      </c>
      <c r="G116" s="53" t="s">
        <v>385</v>
      </c>
      <c r="H116" s="52" t="s">
        <v>386</v>
      </c>
      <c r="I116" s="53" t="s">
        <v>387</v>
      </c>
      <c r="J116" s="52" t="s">
        <v>388</v>
      </c>
      <c r="K116" s="53" t="s">
        <v>389</v>
      </c>
      <c r="L116" s="52" t="s">
        <v>390</v>
      </c>
      <c r="M116" s="109" t="s">
        <v>182</v>
      </c>
      <c r="N116" s="82" t="s">
        <v>185</v>
      </c>
      <c r="O116" s="84" t="s">
        <v>190</v>
      </c>
      <c r="P116" s="86" t="s">
        <v>191</v>
      </c>
      <c r="Q116" s="88" t="s">
        <v>189</v>
      </c>
      <c r="R116" s="99" t="s">
        <v>192</v>
      </c>
      <c r="S116" s="53" t="s">
        <v>458</v>
      </c>
      <c r="T116" s="53" t="s">
        <v>465</v>
      </c>
      <c r="U116" s="53" t="s">
        <v>466</v>
      </c>
      <c r="V116" s="52" t="s">
        <v>475</v>
      </c>
      <c r="W116" s="53" t="s">
        <v>493</v>
      </c>
      <c r="X116" s="53" t="s">
        <v>484</v>
      </c>
      <c r="Y116" s="53" t="s">
        <v>485</v>
      </c>
      <c r="Z116" s="52" t="s">
        <v>495</v>
      </c>
      <c r="AA116" s="54"/>
      <c r="AB116" s="52" t="s">
        <v>487</v>
      </c>
      <c r="AC116" s="162"/>
      <c r="AD116" s="168"/>
      <c r="AE116" s="168"/>
      <c r="AF116" s="168"/>
    </row>
    <row r="117" spans="1:32" x14ac:dyDescent="0.3">
      <c r="A117" s="54"/>
      <c r="B117" s="53"/>
      <c r="C117" s="53" t="s">
        <v>510</v>
      </c>
      <c r="D117" s="53"/>
      <c r="E117" s="53" t="s">
        <v>394</v>
      </c>
      <c r="F117" s="53" t="s">
        <v>395</v>
      </c>
      <c r="G117" s="53" t="s">
        <v>396</v>
      </c>
      <c r="H117" s="53" t="s">
        <v>397</v>
      </c>
      <c r="I117" s="53" t="s">
        <v>398</v>
      </c>
      <c r="J117" s="53" t="s">
        <v>399</v>
      </c>
      <c r="K117" s="53" t="s">
        <v>400</v>
      </c>
      <c r="L117" s="53" t="s">
        <v>401</v>
      </c>
      <c r="M117" s="53" t="s">
        <v>411</v>
      </c>
      <c r="N117" s="52" t="s">
        <v>412</v>
      </c>
      <c r="O117" s="53" t="s">
        <v>413</v>
      </c>
      <c r="P117" s="52" t="s">
        <v>455</v>
      </c>
      <c r="Q117" s="53" t="s">
        <v>456</v>
      </c>
      <c r="R117" s="52" t="s">
        <v>457</v>
      </c>
      <c r="S117" s="53" t="s">
        <v>464</v>
      </c>
      <c r="T117" s="52" t="s">
        <v>473</v>
      </c>
      <c r="U117" s="53" t="s">
        <v>474</v>
      </c>
      <c r="V117" s="53" t="s">
        <v>482</v>
      </c>
      <c r="W117" s="53" t="s">
        <v>483</v>
      </c>
      <c r="X117" s="53" t="s">
        <v>468</v>
      </c>
      <c r="Y117" s="53"/>
      <c r="Z117" s="53" t="s">
        <v>553</v>
      </c>
      <c r="AA117" s="54"/>
      <c r="AB117" s="53"/>
      <c r="AC117" s="162"/>
      <c r="AD117" s="168"/>
      <c r="AE117" s="168"/>
      <c r="AF117" s="168"/>
    </row>
    <row r="118" spans="1:32" x14ac:dyDescent="0.3">
      <c r="A118" s="54"/>
      <c r="B118" s="52"/>
      <c r="C118" s="53"/>
      <c r="D118" s="52"/>
      <c r="E118" s="53" t="s">
        <v>511</v>
      </c>
      <c r="F118" s="52"/>
      <c r="G118" s="53" t="s">
        <v>405</v>
      </c>
      <c r="H118" s="52" t="s">
        <v>406</v>
      </c>
      <c r="I118" s="53" t="s">
        <v>407</v>
      </c>
      <c r="J118" s="52" t="s">
        <v>408</v>
      </c>
      <c r="K118" s="53" t="s">
        <v>409</v>
      </c>
      <c r="L118" s="52" t="s">
        <v>410</v>
      </c>
      <c r="M118" s="53" t="s">
        <v>418</v>
      </c>
      <c r="N118" s="53" t="s">
        <v>419</v>
      </c>
      <c r="O118" s="53" t="s">
        <v>420</v>
      </c>
      <c r="P118" s="53" t="s">
        <v>461</v>
      </c>
      <c r="Q118" s="53" t="s">
        <v>462</v>
      </c>
      <c r="R118" s="53" t="s">
        <v>463</v>
      </c>
      <c r="S118" s="120" t="s">
        <v>572</v>
      </c>
      <c r="T118" s="53" t="s">
        <v>480</v>
      </c>
      <c r="U118" s="53" t="s">
        <v>481</v>
      </c>
      <c r="V118" s="52" t="s">
        <v>555</v>
      </c>
      <c r="W118" s="53"/>
      <c r="X118" s="52" t="s">
        <v>554</v>
      </c>
      <c r="Y118" s="53"/>
      <c r="Z118" s="52"/>
      <c r="AA118" s="54"/>
      <c r="AB118" s="52"/>
      <c r="AC118" s="162"/>
      <c r="AD118" s="168"/>
      <c r="AE118" s="168"/>
      <c r="AF118" s="168"/>
    </row>
    <row r="119" spans="1:32" x14ac:dyDescent="0.3">
      <c r="A119" s="54"/>
      <c r="B119" s="53"/>
      <c r="C119" s="53"/>
      <c r="D119" s="53"/>
      <c r="E119" s="53"/>
      <c r="F119" s="53"/>
      <c r="G119" s="53" t="s">
        <v>512</v>
      </c>
      <c r="H119" s="53"/>
      <c r="I119" s="53" t="s">
        <v>414</v>
      </c>
      <c r="J119" s="53" t="s">
        <v>415</v>
      </c>
      <c r="K119" s="53" t="s">
        <v>416</v>
      </c>
      <c r="L119" s="105" t="s">
        <v>117</v>
      </c>
      <c r="M119" s="53" t="s">
        <v>423</v>
      </c>
      <c r="N119" s="117" t="s">
        <v>562</v>
      </c>
      <c r="O119" s="120" t="s">
        <v>564</v>
      </c>
      <c r="P119" s="77" t="s">
        <v>566</v>
      </c>
      <c r="Q119" s="90" t="s">
        <v>568</v>
      </c>
      <c r="R119" s="122" t="s">
        <v>569</v>
      </c>
      <c r="S119" s="122" t="s">
        <v>571</v>
      </c>
      <c r="T119" s="120" t="s">
        <v>575</v>
      </c>
      <c r="U119" s="124" t="s">
        <v>574</v>
      </c>
      <c r="V119" s="53" t="s">
        <v>460</v>
      </c>
      <c r="W119" s="53"/>
      <c r="X119" s="53"/>
      <c r="Y119" s="53"/>
      <c r="Z119" s="53"/>
      <c r="AA119" s="54"/>
      <c r="AB119" s="53"/>
      <c r="AC119" s="161" t="s">
        <v>427</v>
      </c>
      <c r="AD119" s="161"/>
      <c r="AE119" s="161" t="s">
        <v>246</v>
      </c>
      <c r="AF119" s="161"/>
    </row>
    <row r="120" spans="1:32" x14ac:dyDescent="0.3">
      <c r="A120" s="54"/>
      <c r="B120" s="52"/>
      <c r="C120" s="53"/>
      <c r="D120" s="52"/>
      <c r="E120" s="53"/>
      <c r="F120" s="52"/>
      <c r="G120" s="53"/>
      <c r="H120" s="52"/>
      <c r="I120" s="53" t="s">
        <v>520</v>
      </c>
      <c r="J120" s="52"/>
      <c r="K120" s="105" t="s">
        <v>107</v>
      </c>
      <c r="L120" s="107" t="s">
        <v>106</v>
      </c>
      <c r="M120" s="113" t="s">
        <v>560</v>
      </c>
      <c r="N120" s="113" t="s">
        <v>561</v>
      </c>
      <c r="O120" s="118" t="s">
        <v>563</v>
      </c>
      <c r="P120" s="120" t="s">
        <v>565</v>
      </c>
      <c r="Q120" s="80" t="s">
        <v>567</v>
      </c>
      <c r="R120" s="90" t="s">
        <v>570</v>
      </c>
      <c r="S120" s="99" t="s">
        <v>194</v>
      </c>
      <c r="T120" s="53" t="s">
        <v>490</v>
      </c>
      <c r="U120" s="53"/>
      <c r="V120" s="52"/>
      <c r="W120" s="53"/>
      <c r="X120" s="52"/>
      <c r="Y120" s="53"/>
      <c r="Z120" s="52"/>
      <c r="AA120" s="54"/>
      <c r="AB120" s="52"/>
      <c r="AC120" s="161" t="s">
        <v>491</v>
      </c>
      <c r="AD120" s="161"/>
      <c r="AE120" s="161" t="s">
        <v>492</v>
      </c>
      <c r="AF120" s="161"/>
    </row>
    <row r="122" spans="1:32" x14ac:dyDescent="0.3">
      <c r="A122" s="54" t="s">
        <v>366</v>
      </c>
      <c r="B122" s="53" t="s">
        <v>367</v>
      </c>
      <c r="C122" s="53" t="s">
        <v>368</v>
      </c>
      <c r="D122" s="53" t="s">
        <v>369</v>
      </c>
      <c r="E122" s="53" t="s">
        <v>370</v>
      </c>
      <c r="F122" s="53" t="s">
        <v>371</v>
      </c>
      <c r="G122" s="97" t="s">
        <v>372</v>
      </c>
      <c r="H122" s="80" t="s">
        <v>373</v>
      </c>
      <c r="I122" s="92" t="s">
        <v>197</v>
      </c>
      <c r="J122" s="93" t="s">
        <v>199</v>
      </c>
      <c r="K122" s="90" t="s">
        <v>201</v>
      </c>
      <c r="L122" s="80" t="s">
        <v>207</v>
      </c>
      <c r="M122" s="90" t="s">
        <v>209</v>
      </c>
      <c r="N122" s="80" t="s">
        <v>215</v>
      </c>
      <c r="O122" s="90" t="s">
        <v>217</v>
      </c>
      <c r="P122" s="80" t="s">
        <v>223</v>
      </c>
      <c r="Q122" s="90" t="s">
        <v>225</v>
      </c>
      <c r="R122" s="80" t="s">
        <v>233</v>
      </c>
      <c r="S122" s="90" t="s">
        <v>239</v>
      </c>
      <c r="T122" s="91" t="s">
        <v>248</v>
      </c>
      <c r="U122" s="95" t="s">
        <v>308</v>
      </c>
      <c r="V122" s="96" t="s">
        <v>253</v>
      </c>
      <c r="W122" s="80" t="s">
        <v>508</v>
      </c>
      <c r="X122" s="97" t="s">
        <v>494</v>
      </c>
      <c r="Y122" s="53" t="s">
        <v>509</v>
      </c>
      <c r="Z122" s="53" t="s">
        <v>486</v>
      </c>
      <c r="AA122" s="53" t="s">
        <v>550</v>
      </c>
      <c r="AB122" s="53" t="s">
        <v>552</v>
      </c>
      <c r="AC122" s="162" t="s">
        <v>426</v>
      </c>
      <c r="AD122" s="168"/>
      <c r="AE122" s="168"/>
      <c r="AF122" s="168"/>
    </row>
    <row r="123" spans="1:32" x14ac:dyDescent="0.3">
      <c r="A123" s="54" t="s">
        <v>518</v>
      </c>
      <c r="B123" s="52"/>
      <c r="C123" s="53" t="s">
        <v>381</v>
      </c>
      <c r="D123" s="52" t="s">
        <v>382</v>
      </c>
      <c r="E123" s="53" t="s">
        <v>383</v>
      </c>
      <c r="F123" s="111" t="s">
        <v>384</v>
      </c>
      <c r="G123" s="97" t="s">
        <v>385</v>
      </c>
      <c r="H123" s="77" t="s">
        <v>386</v>
      </c>
      <c r="I123" s="92" t="s">
        <v>198</v>
      </c>
      <c r="J123" s="78" t="s">
        <v>200</v>
      </c>
      <c r="K123" s="90" t="s">
        <v>202</v>
      </c>
      <c r="L123" s="77" t="s">
        <v>208</v>
      </c>
      <c r="M123" s="90" t="s">
        <v>210</v>
      </c>
      <c r="N123" s="77" t="s">
        <v>216</v>
      </c>
      <c r="O123" s="90" t="s">
        <v>218</v>
      </c>
      <c r="P123" s="77" t="s">
        <v>224</v>
      </c>
      <c r="Q123" s="90" t="s">
        <v>234</v>
      </c>
      <c r="R123" s="77" t="s">
        <v>237</v>
      </c>
      <c r="S123" s="90" t="s">
        <v>241</v>
      </c>
      <c r="T123" s="94" t="s">
        <v>250</v>
      </c>
      <c r="U123" s="95" t="s">
        <v>251</v>
      </c>
      <c r="V123" s="96" t="s">
        <v>311</v>
      </c>
      <c r="W123" s="80" t="s">
        <v>580</v>
      </c>
      <c r="X123" s="102" t="s">
        <v>484</v>
      </c>
      <c r="Y123" s="53" t="s">
        <v>485</v>
      </c>
      <c r="Z123" s="52" t="s">
        <v>495</v>
      </c>
      <c r="AA123" s="54"/>
      <c r="AB123" s="52" t="s">
        <v>487</v>
      </c>
      <c r="AC123" s="162"/>
      <c r="AD123" s="168"/>
      <c r="AE123" s="168"/>
      <c r="AF123" s="168"/>
    </row>
    <row r="124" spans="1:32" x14ac:dyDescent="0.3">
      <c r="A124" s="54"/>
      <c r="B124" s="53"/>
      <c r="C124" s="53" t="s">
        <v>510</v>
      </c>
      <c r="D124" s="53"/>
      <c r="E124" s="109" t="s">
        <v>394</v>
      </c>
      <c r="F124" s="110" t="s">
        <v>395</v>
      </c>
      <c r="G124" s="97" t="s">
        <v>396</v>
      </c>
      <c r="H124" s="80" t="s">
        <v>196</v>
      </c>
      <c r="I124" s="92" t="s">
        <v>520</v>
      </c>
      <c r="J124" s="93" t="s">
        <v>205</v>
      </c>
      <c r="K124" s="90" t="s">
        <v>211</v>
      </c>
      <c r="L124" s="80" t="s">
        <v>213</v>
      </c>
      <c r="M124" s="90" t="s">
        <v>219</v>
      </c>
      <c r="N124" s="80" t="s">
        <v>221</v>
      </c>
      <c r="O124" s="90" t="s">
        <v>226</v>
      </c>
      <c r="P124" s="80" t="s">
        <v>228</v>
      </c>
      <c r="Q124" s="90" t="s">
        <v>230</v>
      </c>
      <c r="R124" s="80" t="s">
        <v>232</v>
      </c>
      <c r="S124" s="90" t="s">
        <v>236</v>
      </c>
      <c r="T124" s="91" t="s">
        <v>240</v>
      </c>
      <c r="U124" s="95" t="s">
        <v>252</v>
      </c>
      <c r="V124" s="96" t="s">
        <v>578</v>
      </c>
      <c r="W124" s="53" t="s">
        <v>579</v>
      </c>
      <c r="X124" s="97" t="s">
        <v>582</v>
      </c>
      <c r="Y124" s="53" t="s">
        <v>581</v>
      </c>
      <c r="Z124" s="53" t="s">
        <v>553</v>
      </c>
      <c r="AA124" s="54"/>
      <c r="AB124" s="53"/>
      <c r="AC124" s="163" t="s">
        <v>427</v>
      </c>
      <c r="AD124" s="161"/>
      <c r="AE124" s="161" t="s">
        <v>428</v>
      </c>
      <c r="AF124" s="161"/>
    </row>
    <row r="125" spans="1:32" x14ac:dyDescent="0.3">
      <c r="A125" s="54"/>
      <c r="B125" s="52"/>
      <c r="C125" s="53"/>
      <c r="D125" s="52"/>
      <c r="E125" s="109" t="s">
        <v>511</v>
      </c>
      <c r="F125" s="52"/>
      <c r="G125" s="53" t="s">
        <v>195</v>
      </c>
      <c r="H125" s="53" t="s">
        <v>203</v>
      </c>
      <c r="I125" s="54" t="s">
        <v>204</v>
      </c>
      <c r="J125" s="54" t="s">
        <v>206</v>
      </c>
      <c r="K125" s="54" t="s">
        <v>212</v>
      </c>
      <c r="L125" s="52" t="s">
        <v>214</v>
      </c>
      <c r="M125" s="54" t="s">
        <v>220</v>
      </c>
      <c r="N125" s="52" t="s">
        <v>222</v>
      </c>
      <c r="O125" s="54" t="s">
        <v>227</v>
      </c>
      <c r="P125" s="52" t="s">
        <v>229</v>
      </c>
      <c r="Q125" s="54" t="s">
        <v>231</v>
      </c>
      <c r="R125" s="52" t="s">
        <v>235</v>
      </c>
      <c r="S125" s="54" t="s">
        <v>238</v>
      </c>
      <c r="T125" s="52" t="s">
        <v>249</v>
      </c>
      <c r="U125" s="54" t="s">
        <v>576</v>
      </c>
      <c r="V125" s="54" t="s">
        <v>577</v>
      </c>
      <c r="W125" s="80" t="s">
        <v>312</v>
      </c>
      <c r="X125" s="52" t="s">
        <v>583</v>
      </c>
      <c r="Y125" s="54"/>
      <c r="Z125" s="52"/>
      <c r="AA125" s="54"/>
      <c r="AB125" s="52"/>
      <c r="AC125" s="161" t="s">
        <v>244</v>
      </c>
      <c r="AD125" s="161"/>
      <c r="AE125" s="161" t="s">
        <v>446</v>
      </c>
      <c r="AF125" s="161"/>
    </row>
    <row r="127" spans="1:32" ht="23.4" x14ac:dyDescent="0.3">
      <c r="A127" s="54" t="s">
        <v>366</v>
      </c>
      <c r="B127" s="53" t="s">
        <v>367</v>
      </c>
      <c r="C127" s="99" t="s">
        <v>368</v>
      </c>
      <c r="D127" s="108" t="s">
        <v>369</v>
      </c>
      <c r="E127" s="53" t="s">
        <v>370</v>
      </c>
      <c r="F127" s="53" t="s">
        <v>371</v>
      </c>
      <c r="G127" s="97" t="s">
        <v>309</v>
      </c>
      <c r="H127" s="80" t="s">
        <v>310</v>
      </c>
      <c r="I127" s="92" t="s">
        <v>313</v>
      </c>
      <c r="J127" s="93" t="s">
        <v>314</v>
      </c>
      <c r="K127" s="90" t="s">
        <v>315</v>
      </c>
      <c r="L127" s="80" t="s">
        <v>316</v>
      </c>
      <c r="M127" s="90" t="s">
        <v>317</v>
      </c>
      <c r="N127" s="80" t="s">
        <v>318</v>
      </c>
      <c r="O127" s="90" t="s">
        <v>319</v>
      </c>
      <c r="P127" s="80" t="s">
        <v>320</v>
      </c>
      <c r="Q127" s="90" t="s">
        <v>321</v>
      </c>
      <c r="R127" s="80" t="s">
        <v>322</v>
      </c>
      <c r="S127" s="90" t="s">
        <v>323</v>
      </c>
      <c r="T127" s="91" t="s">
        <v>324</v>
      </c>
      <c r="U127" s="95" t="s">
        <v>325</v>
      </c>
      <c r="V127" s="96" t="s">
        <v>326</v>
      </c>
      <c r="W127" s="80" t="s">
        <v>327</v>
      </c>
      <c r="X127" s="80" t="s">
        <v>350</v>
      </c>
      <c r="Y127" s="99" t="s">
        <v>509</v>
      </c>
      <c r="Z127" s="53" t="s">
        <v>486</v>
      </c>
      <c r="AA127" s="53" t="s">
        <v>550</v>
      </c>
      <c r="AB127" s="53" t="s">
        <v>552</v>
      </c>
      <c r="AC127" s="164" t="s">
        <v>429</v>
      </c>
      <c r="AD127" s="165"/>
      <c r="AE127" s="165"/>
      <c r="AF127" s="165"/>
    </row>
    <row r="128" spans="1:32" x14ac:dyDescent="0.3">
      <c r="A128" s="54" t="s">
        <v>518</v>
      </c>
      <c r="B128" s="52"/>
      <c r="C128" s="99" t="s">
        <v>381</v>
      </c>
      <c r="D128" s="112" t="s">
        <v>382</v>
      </c>
      <c r="E128" s="53" t="s">
        <v>383</v>
      </c>
      <c r="F128" s="111" t="s">
        <v>255</v>
      </c>
      <c r="G128" s="53" t="s">
        <v>195</v>
      </c>
      <c r="H128" s="97" t="s">
        <v>331</v>
      </c>
      <c r="I128" s="80" t="s">
        <v>332</v>
      </c>
      <c r="J128" s="92" t="s">
        <v>333</v>
      </c>
      <c r="K128" s="93" t="s">
        <v>334</v>
      </c>
      <c r="L128" s="90" t="s">
        <v>335</v>
      </c>
      <c r="M128" s="80" t="s">
        <v>336</v>
      </c>
      <c r="N128" s="90" t="s">
        <v>337</v>
      </c>
      <c r="O128" s="80" t="s">
        <v>338</v>
      </c>
      <c r="P128" s="90" t="s">
        <v>339</v>
      </c>
      <c r="Q128" s="90" t="s">
        <v>340</v>
      </c>
      <c r="R128" s="80" t="s">
        <v>341</v>
      </c>
      <c r="S128" s="90" t="s">
        <v>342</v>
      </c>
      <c r="T128" s="80" t="s">
        <v>343</v>
      </c>
      <c r="U128" s="91" t="s">
        <v>344</v>
      </c>
      <c r="V128" s="95" t="s">
        <v>348</v>
      </c>
      <c r="W128" s="96" t="s">
        <v>349</v>
      </c>
      <c r="X128" s="102" t="s">
        <v>328</v>
      </c>
      <c r="Y128" s="99" t="s">
        <v>485</v>
      </c>
      <c r="Z128" s="52" t="s">
        <v>495</v>
      </c>
      <c r="AA128" s="54"/>
      <c r="AB128" s="52" t="s">
        <v>487</v>
      </c>
      <c r="AC128" s="161" t="s">
        <v>430</v>
      </c>
      <c r="AD128" s="161"/>
      <c r="AE128" s="161" t="s">
        <v>449</v>
      </c>
      <c r="AF128" s="161"/>
    </row>
    <row r="129" spans="1:36" x14ac:dyDescent="0.3">
      <c r="A129" s="54"/>
      <c r="B129" s="53"/>
      <c r="C129" s="53" t="s">
        <v>510</v>
      </c>
      <c r="D129" s="53"/>
      <c r="E129" s="109" t="s">
        <v>254</v>
      </c>
      <c r="F129" s="109" t="s">
        <v>329</v>
      </c>
      <c r="G129" s="110" t="s">
        <v>330</v>
      </c>
      <c r="H129" s="53" t="s">
        <v>203</v>
      </c>
      <c r="I129" s="54" t="s">
        <v>204</v>
      </c>
      <c r="J129" s="53" t="s">
        <v>206</v>
      </c>
      <c r="K129" s="54" t="s">
        <v>212</v>
      </c>
      <c r="L129" s="53" t="s">
        <v>214</v>
      </c>
      <c r="M129" s="53" t="s">
        <v>220</v>
      </c>
      <c r="N129" s="54" t="s">
        <v>222</v>
      </c>
      <c r="O129" s="53" t="s">
        <v>227</v>
      </c>
      <c r="P129" s="53" t="s">
        <v>229</v>
      </c>
      <c r="Q129" s="54" t="s">
        <v>231</v>
      </c>
      <c r="R129" s="53" t="s">
        <v>235</v>
      </c>
      <c r="S129" s="53" t="s">
        <v>238</v>
      </c>
      <c r="T129" s="53" t="s">
        <v>249</v>
      </c>
      <c r="U129" s="53" t="s">
        <v>576</v>
      </c>
      <c r="V129" s="53" t="s">
        <v>577</v>
      </c>
      <c r="W129" s="53" t="s">
        <v>579</v>
      </c>
      <c r="X129" s="53" t="s">
        <v>583</v>
      </c>
      <c r="Y129" s="103" t="s">
        <v>351</v>
      </c>
      <c r="Z129" s="53" t="s">
        <v>553</v>
      </c>
      <c r="AA129" s="54"/>
      <c r="AB129" s="53"/>
      <c r="AC129" s="161" t="s">
        <v>244</v>
      </c>
      <c r="AD129" s="161"/>
      <c r="AE129" s="161" t="s">
        <v>445</v>
      </c>
      <c r="AF129" s="161"/>
    </row>
    <row r="131" spans="1:36" ht="23.4" x14ac:dyDescent="0.3">
      <c r="A131" s="54" t="s">
        <v>366</v>
      </c>
      <c r="B131" s="53" t="s">
        <v>367</v>
      </c>
      <c r="C131" s="99" t="s">
        <v>345</v>
      </c>
      <c r="D131" s="108" t="s">
        <v>346</v>
      </c>
      <c r="E131" s="54" t="s">
        <v>347</v>
      </c>
      <c r="F131" s="54" t="s">
        <v>352</v>
      </c>
      <c r="G131" s="54" t="s">
        <v>354</v>
      </c>
      <c r="H131" s="54" t="s">
        <v>357</v>
      </c>
      <c r="I131" s="54" t="s">
        <v>362</v>
      </c>
      <c r="J131" s="54" t="s">
        <v>364</v>
      </c>
      <c r="K131" s="54" t="s">
        <v>365</v>
      </c>
      <c r="L131" s="54" t="s">
        <v>447</v>
      </c>
      <c r="M131" s="54" t="s">
        <v>522</v>
      </c>
      <c r="N131" s="54" t="s">
        <v>524</v>
      </c>
      <c r="O131" s="54" t="s">
        <v>526</v>
      </c>
      <c r="P131" s="54" t="s">
        <v>528</v>
      </c>
      <c r="Q131" s="54" t="s">
        <v>530</v>
      </c>
      <c r="R131" s="54" t="s">
        <v>532</v>
      </c>
      <c r="S131" s="54" t="s">
        <v>534</v>
      </c>
      <c r="T131" s="54" t="s">
        <v>536</v>
      </c>
      <c r="U131" s="54" t="s">
        <v>538</v>
      </c>
      <c r="V131" s="54" t="s">
        <v>540</v>
      </c>
      <c r="W131" s="54" t="s">
        <v>542</v>
      </c>
      <c r="X131" s="54" t="s">
        <v>544</v>
      </c>
      <c r="Y131" s="54" t="s">
        <v>546</v>
      </c>
      <c r="Z131" s="54" t="s">
        <v>548</v>
      </c>
      <c r="AA131" s="54" t="s">
        <v>550</v>
      </c>
      <c r="AB131" s="125" t="s">
        <v>552</v>
      </c>
      <c r="AC131" s="164" t="s">
        <v>431</v>
      </c>
      <c r="AD131" s="166"/>
      <c r="AE131" s="166"/>
      <c r="AF131" s="166"/>
    </row>
    <row r="132" spans="1:36" ht="18" x14ac:dyDescent="0.35">
      <c r="A132" s="54" t="s">
        <v>518</v>
      </c>
      <c r="B132" s="52"/>
      <c r="C132" s="53" t="s">
        <v>510</v>
      </c>
      <c r="D132" s="99" t="s">
        <v>441</v>
      </c>
      <c r="E132" s="108" t="s">
        <v>355</v>
      </c>
      <c r="F132" s="52" t="s">
        <v>356</v>
      </c>
      <c r="G132" s="52" t="s">
        <v>353</v>
      </c>
      <c r="H132" s="52" t="s">
        <v>358</v>
      </c>
      <c r="I132" s="52" t="s">
        <v>359</v>
      </c>
      <c r="J132" s="52" t="s">
        <v>363</v>
      </c>
      <c r="K132" s="52" t="s">
        <v>442</v>
      </c>
      <c r="L132" s="52" t="s">
        <v>440</v>
      </c>
      <c r="M132" s="52" t="s">
        <v>448</v>
      </c>
      <c r="N132" s="52" t="s">
        <v>523</v>
      </c>
      <c r="O132" s="52" t="s">
        <v>525</v>
      </c>
      <c r="P132" s="52" t="s">
        <v>527</v>
      </c>
      <c r="Q132" s="52" t="s">
        <v>529</v>
      </c>
      <c r="R132" s="52" t="s">
        <v>531</v>
      </c>
      <c r="S132" s="52" t="s">
        <v>533</v>
      </c>
      <c r="T132" s="52" t="s">
        <v>535</v>
      </c>
      <c r="U132" s="52" t="s">
        <v>537</v>
      </c>
      <c r="V132" s="52" t="s">
        <v>539</v>
      </c>
      <c r="W132" s="52" t="s">
        <v>541</v>
      </c>
      <c r="X132" s="52" t="s">
        <v>543</v>
      </c>
      <c r="Y132" s="52" t="s">
        <v>545</v>
      </c>
      <c r="Z132" s="52" t="s">
        <v>547</v>
      </c>
      <c r="AA132" s="52" t="s">
        <v>549</v>
      </c>
      <c r="AB132" s="52" t="s">
        <v>487</v>
      </c>
      <c r="AC132" s="156" t="s">
        <v>432</v>
      </c>
      <c r="AD132" s="157"/>
      <c r="AE132" s="157" t="s">
        <v>433</v>
      </c>
      <c r="AF132" s="157"/>
    </row>
    <row r="134" spans="1:36" x14ac:dyDescent="0.3">
      <c r="A134" s="169" t="s">
        <v>434</v>
      </c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C134" s="159" t="s">
        <v>435</v>
      </c>
      <c r="AD134" s="159"/>
      <c r="AE134" s="159"/>
      <c r="AF134" s="159"/>
    </row>
    <row r="135" spans="1:36" x14ac:dyDescent="0.3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C135" s="159"/>
      <c r="AD135" s="159"/>
      <c r="AE135" s="159"/>
      <c r="AF135" s="159"/>
    </row>
    <row r="136" spans="1:36" x14ac:dyDescent="0.3">
      <c r="J136" s="64" t="s">
        <v>496</v>
      </c>
      <c r="K136" s="64" t="s">
        <v>497</v>
      </c>
      <c r="L136" s="64" t="s">
        <v>498</v>
      </c>
      <c r="M136" s="64" t="s">
        <v>499</v>
      </c>
      <c r="N136" s="64" t="s">
        <v>500</v>
      </c>
      <c r="O136" s="64" t="s">
        <v>501</v>
      </c>
      <c r="P136" s="64" t="s">
        <v>502</v>
      </c>
      <c r="AC136" t="s">
        <v>450</v>
      </c>
    </row>
    <row r="137" spans="1:36" x14ac:dyDescent="0.3">
      <c r="AC137" s="160" t="s">
        <v>451</v>
      </c>
      <c r="AD137" s="160"/>
      <c r="AE137" s="160"/>
      <c r="AF137" s="160"/>
    </row>
    <row r="138" spans="1:36" x14ac:dyDescent="0.3">
      <c r="A138" s="2" t="s">
        <v>604</v>
      </c>
      <c r="B138" s="2" t="s">
        <v>598</v>
      </c>
      <c r="C138" s="2" t="s">
        <v>584</v>
      </c>
      <c r="D138" s="2" t="s">
        <v>593</v>
      </c>
      <c r="E138" s="2" t="s">
        <v>594</v>
      </c>
      <c r="F138" s="2" t="s">
        <v>595</v>
      </c>
      <c r="G138" s="2" t="s">
        <v>596</v>
      </c>
      <c r="H138" s="2" t="s">
        <v>597</v>
      </c>
      <c r="I138" s="2" t="s">
        <v>599</v>
      </c>
      <c r="J138" s="2" t="s">
        <v>605</v>
      </c>
      <c r="K138" s="2" t="s">
        <v>600</v>
      </c>
      <c r="L138" s="2" t="s">
        <v>606</v>
      </c>
      <c r="M138" s="2" t="s">
        <v>601</v>
      </c>
      <c r="N138" s="2" t="s">
        <v>607</v>
      </c>
      <c r="O138" s="2" t="s">
        <v>602</v>
      </c>
      <c r="AC138" s="160"/>
      <c r="AD138" s="160"/>
      <c r="AE138" s="160"/>
      <c r="AF138" s="160"/>
    </row>
    <row r="139" spans="1:36" x14ac:dyDescent="0.3">
      <c r="A139" s="2">
        <v>0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36" x14ac:dyDescent="0.3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36" x14ac:dyDescent="0.3">
      <c r="A141">
        <v>0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  <c r="N141">
        <v>13</v>
      </c>
      <c r="O141">
        <v>14</v>
      </c>
      <c r="P141">
        <v>15</v>
      </c>
      <c r="Q141">
        <v>16</v>
      </c>
      <c r="R141">
        <v>17</v>
      </c>
      <c r="S141">
        <v>18</v>
      </c>
      <c r="T141">
        <v>19</v>
      </c>
      <c r="U141">
        <v>20</v>
      </c>
      <c r="V141">
        <v>21</v>
      </c>
      <c r="W141">
        <v>22</v>
      </c>
      <c r="X141">
        <v>23</v>
      </c>
      <c r="Y141">
        <v>24</v>
      </c>
      <c r="Z141">
        <v>25</v>
      </c>
      <c r="AA141">
        <v>26</v>
      </c>
      <c r="AB141">
        <v>27</v>
      </c>
    </row>
    <row r="142" spans="1:36" x14ac:dyDescent="0.3">
      <c r="A142" s="2" t="s">
        <v>366</v>
      </c>
      <c r="B142" s="2" t="s">
        <v>367</v>
      </c>
      <c r="C142" s="2" t="s">
        <v>368</v>
      </c>
      <c r="D142" s="2" t="s">
        <v>369</v>
      </c>
      <c r="E142" s="2" t="s">
        <v>370</v>
      </c>
      <c r="F142" s="2" t="s">
        <v>371</v>
      </c>
      <c r="G142" s="2" t="s">
        <v>372</v>
      </c>
      <c r="H142" s="2" t="s">
        <v>373</v>
      </c>
      <c r="I142" s="2" t="s">
        <v>374</v>
      </c>
      <c r="J142" s="2" t="s">
        <v>375</v>
      </c>
      <c r="K142" s="74" t="s">
        <v>376</v>
      </c>
      <c r="L142" s="106" t="s">
        <v>377</v>
      </c>
      <c r="M142" s="81" t="s">
        <v>378</v>
      </c>
      <c r="N142" s="83" t="s">
        <v>379</v>
      </c>
      <c r="O142" s="101" t="s">
        <v>585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68" t="s">
        <v>179</v>
      </c>
      <c r="AC142" s="168"/>
      <c r="AD142" s="168"/>
      <c r="AE142" s="168"/>
    </row>
    <row r="143" spans="1:36" x14ac:dyDescent="0.3">
      <c r="A143" s="2" t="s">
        <v>584</v>
      </c>
      <c r="B143" s="2"/>
      <c r="C143" s="2" t="s">
        <v>381</v>
      </c>
      <c r="D143" s="2" t="s">
        <v>382</v>
      </c>
      <c r="E143" s="2" t="s">
        <v>383</v>
      </c>
      <c r="F143" s="2" t="s">
        <v>384</v>
      </c>
      <c r="G143" s="2" t="s">
        <v>385</v>
      </c>
      <c r="H143" s="2" t="s">
        <v>386</v>
      </c>
      <c r="I143" s="2" t="s">
        <v>387</v>
      </c>
      <c r="J143" s="2" t="s">
        <v>388</v>
      </c>
      <c r="K143" s="74" t="s">
        <v>389</v>
      </c>
      <c r="L143" s="106" t="s">
        <v>390</v>
      </c>
      <c r="M143" s="81" t="s">
        <v>391</v>
      </c>
      <c r="N143" s="83" t="s">
        <v>392</v>
      </c>
      <c r="O143" s="86" t="s">
        <v>393</v>
      </c>
      <c r="P143" s="87" t="s">
        <v>586</v>
      </c>
      <c r="Q143" s="89" t="s">
        <v>587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68"/>
      <c r="AC143" s="168"/>
      <c r="AD143" s="168"/>
      <c r="AE143" s="168"/>
      <c r="AG143" s="167" t="s">
        <v>630</v>
      </c>
      <c r="AH143" s="167"/>
      <c r="AI143" s="167"/>
      <c r="AJ143" s="167"/>
    </row>
    <row r="144" spans="1:36" x14ac:dyDescent="0.3">
      <c r="A144" s="2"/>
      <c r="B144" s="2"/>
      <c r="C144" s="2" t="s">
        <v>594</v>
      </c>
      <c r="D144" s="2"/>
      <c r="E144" s="2" t="s">
        <v>394</v>
      </c>
      <c r="F144" s="2" t="s">
        <v>395</v>
      </c>
      <c r="G144" s="2" t="s">
        <v>396</v>
      </c>
      <c r="H144" s="2" t="s">
        <v>397</v>
      </c>
      <c r="I144" s="2" t="s">
        <v>398</v>
      </c>
      <c r="J144" s="2" t="s">
        <v>399</v>
      </c>
      <c r="K144" s="2" t="s">
        <v>400</v>
      </c>
      <c r="L144" s="2" t="s">
        <v>401</v>
      </c>
      <c r="M144" s="131" t="s">
        <v>402</v>
      </c>
      <c r="N144" s="64" t="s">
        <v>403</v>
      </c>
      <c r="O144" s="86">
        <v>1</v>
      </c>
      <c r="P144" s="87" t="s">
        <v>454</v>
      </c>
      <c r="Q144" s="89" t="s">
        <v>488</v>
      </c>
      <c r="R144" s="2" t="s">
        <v>588</v>
      </c>
      <c r="S144" s="2" t="s">
        <v>506</v>
      </c>
      <c r="T144" s="2"/>
      <c r="U144" s="2"/>
      <c r="V144" s="2"/>
      <c r="W144" s="2"/>
      <c r="X144" s="2"/>
      <c r="Y144" s="2"/>
      <c r="Z144" s="2"/>
      <c r="AA144" s="2"/>
      <c r="AB144" s="168"/>
      <c r="AC144" s="168"/>
      <c r="AD144" s="168"/>
      <c r="AE144" s="168"/>
      <c r="AG144" s="167"/>
      <c r="AH144" s="167"/>
      <c r="AI144" s="167"/>
      <c r="AJ144" s="167"/>
    </row>
    <row r="145" spans="1:36" x14ac:dyDescent="0.3">
      <c r="A145" s="2"/>
      <c r="B145" s="2"/>
      <c r="C145" s="2"/>
      <c r="D145" s="2"/>
      <c r="E145" s="2" t="s">
        <v>596</v>
      </c>
      <c r="F145" s="2"/>
      <c r="G145" s="2" t="s">
        <v>405</v>
      </c>
      <c r="H145" s="2" t="s">
        <v>406</v>
      </c>
      <c r="I145" s="2" t="s">
        <v>407</v>
      </c>
      <c r="J145" s="2" t="s">
        <v>408</v>
      </c>
      <c r="K145" s="2" t="s">
        <v>409</v>
      </c>
      <c r="L145" s="2" t="s">
        <v>410</v>
      </c>
      <c r="M145" s="131" t="s">
        <v>411</v>
      </c>
      <c r="N145" s="64" t="s">
        <v>412</v>
      </c>
      <c r="O145" s="129" t="s">
        <v>404</v>
      </c>
      <c r="P145" s="87" t="s">
        <v>455</v>
      </c>
      <c r="Q145" s="89" t="s">
        <v>456</v>
      </c>
      <c r="R145" s="2" t="s">
        <v>457</v>
      </c>
      <c r="S145" s="2" t="s">
        <v>458</v>
      </c>
      <c r="T145" s="2" t="s">
        <v>589</v>
      </c>
      <c r="U145" s="2" t="s">
        <v>507</v>
      </c>
      <c r="V145" s="2"/>
      <c r="W145" s="2"/>
      <c r="X145" s="2"/>
      <c r="Y145" s="2"/>
      <c r="Z145" s="2"/>
      <c r="AA145" s="2"/>
      <c r="AB145" s="168"/>
      <c r="AC145" s="168"/>
      <c r="AD145" s="168"/>
      <c r="AE145" s="168"/>
      <c r="AG145" s="167"/>
      <c r="AH145" s="167"/>
      <c r="AI145" s="167"/>
      <c r="AJ145" s="167"/>
    </row>
    <row r="146" spans="1:36" x14ac:dyDescent="0.3">
      <c r="A146" s="2"/>
      <c r="B146" s="2"/>
      <c r="C146" s="2"/>
      <c r="D146" s="2"/>
      <c r="E146" s="2"/>
      <c r="F146" s="2"/>
      <c r="G146" s="2" t="s">
        <v>599</v>
      </c>
      <c r="H146" s="2"/>
      <c r="I146" s="2" t="s">
        <v>414</v>
      </c>
      <c r="J146" s="2" t="s">
        <v>415</v>
      </c>
      <c r="K146" s="2" t="s">
        <v>416</v>
      </c>
      <c r="L146" s="2" t="s">
        <v>417</v>
      </c>
      <c r="M146" s="131" t="s">
        <v>418</v>
      </c>
      <c r="N146" s="64" t="s">
        <v>419</v>
      </c>
      <c r="O146" s="118" t="s">
        <v>413</v>
      </c>
      <c r="P146" s="2" t="s">
        <v>461</v>
      </c>
      <c r="Q146" s="2" t="s">
        <v>462</v>
      </c>
      <c r="R146" s="2" t="s">
        <v>463</v>
      </c>
      <c r="S146" s="2" t="s">
        <v>464</v>
      </c>
      <c r="T146" s="2" t="s">
        <v>465</v>
      </c>
      <c r="U146" s="2" t="s">
        <v>466</v>
      </c>
      <c r="V146" s="2" t="s">
        <v>590</v>
      </c>
      <c r="W146" s="2" t="s">
        <v>508</v>
      </c>
      <c r="X146" s="2"/>
      <c r="Y146" s="2"/>
      <c r="Z146" s="2"/>
      <c r="AA146" s="2"/>
      <c r="AB146" s="168"/>
      <c r="AC146" s="168"/>
      <c r="AD146" s="168"/>
      <c r="AE146" s="168"/>
      <c r="AG146" s="167"/>
      <c r="AH146" s="167"/>
      <c r="AI146" s="167"/>
      <c r="AJ146" s="167"/>
    </row>
    <row r="147" spans="1:36" x14ac:dyDescent="0.3">
      <c r="A147" s="2"/>
      <c r="B147" s="2"/>
      <c r="C147" s="2"/>
      <c r="D147" s="2"/>
      <c r="E147" s="2"/>
      <c r="F147" s="2"/>
      <c r="G147" s="2"/>
      <c r="H147" s="2"/>
      <c r="I147" s="2" t="s">
        <v>600</v>
      </c>
      <c r="J147" s="2"/>
      <c r="K147" s="2" t="s">
        <v>421</v>
      </c>
      <c r="L147" s="2" t="s">
        <v>422</v>
      </c>
      <c r="M147" s="2" t="s">
        <v>423</v>
      </c>
      <c r="N147" s="2" t="s">
        <v>424</v>
      </c>
      <c r="O147" s="118" t="s">
        <v>420</v>
      </c>
      <c r="P147" s="2" t="s">
        <v>469</v>
      </c>
      <c r="Q147" s="2" t="s">
        <v>470</v>
      </c>
      <c r="R147" s="2" t="s">
        <v>471</v>
      </c>
      <c r="S147" s="2" t="s">
        <v>472</v>
      </c>
      <c r="T147" s="2" t="s">
        <v>473</v>
      </c>
      <c r="U147" s="2" t="s">
        <v>474</v>
      </c>
      <c r="V147" s="2" t="s">
        <v>475</v>
      </c>
      <c r="W147" s="2" t="s">
        <v>493</v>
      </c>
      <c r="X147" s="2" t="s">
        <v>591</v>
      </c>
      <c r="Y147" s="2" t="s">
        <v>509</v>
      </c>
      <c r="Z147" s="2"/>
      <c r="AA147" s="2"/>
      <c r="AB147" s="161" t="s">
        <v>439</v>
      </c>
      <c r="AC147" s="161"/>
      <c r="AD147" s="161" t="s">
        <v>180</v>
      </c>
      <c r="AE147" s="161"/>
      <c r="AG147" s="167"/>
      <c r="AH147" s="167"/>
      <c r="AI147" s="167"/>
      <c r="AJ147" s="167"/>
    </row>
    <row r="148" spans="1:3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55" t="s">
        <v>601</v>
      </c>
      <c r="M148" s="2" t="s">
        <v>436</v>
      </c>
      <c r="N148" s="2" t="s">
        <v>437</v>
      </c>
      <c r="O148" s="53" t="s">
        <v>425</v>
      </c>
      <c r="P148" s="2" t="s">
        <v>476</v>
      </c>
      <c r="Q148" s="2" t="s">
        <v>477</v>
      </c>
      <c r="R148" s="2" t="s">
        <v>478</v>
      </c>
      <c r="S148" s="2" t="s">
        <v>479</v>
      </c>
      <c r="T148" s="2" t="s">
        <v>480</v>
      </c>
      <c r="U148" s="2" t="s">
        <v>481</v>
      </c>
      <c r="V148" s="2" t="s">
        <v>482</v>
      </c>
      <c r="W148" s="2" t="s">
        <v>483</v>
      </c>
      <c r="X148" s="2" t="s">
        <v>484</v>
      </c>
      <c r="Y148" s="2" t="s">
        <v>485</v>
      </c>
      <c r="Z148" s="2" t="s">
        <v>592</v>
      </c>
      <c r="AA148" s="2" t="s">
        <v>550</v>
      </c>
      <c r="AB148" s="161" t="s">
        <v>443</v>
      </c>
      <c r="AC148" s="161"/>
      <c r="AD148" s="161" t="s">
        <v>444</v>
      </c>
      <c r="AE148" s="161"/>
      <c r="AG148" s="167"/>
      <c r="AH148" s="167"/>
      <c r="AI148" s="167"/>
      <c r="AJ148" s="167"/>
    </row>
    <row r="149" spans="1:3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 t="s">
        <v>602</v>
      </c>
      <c r="N149" s="2"/>
      <c r="O149" s="53" t="s">
        <v>438</v>
      </c>
      <c r="P149" s="2"/>
      <c r="Q149" s="2" t="s">
        <v>452</v>
      </c>
      <c r="R149" s="2"/>
      <c r="S149" s="2" t="s">
        <v>489</v>
      </c>
      <c r="T149" s="2"/>
      <c r="U149" s="2" t="s">
        <v>459</v>
      </c>
      <c r="V149" s="2"/>
      <c r="W149" s="2" t="s">
        <v>467</v>
      </c>
      <c r="X149" s="114"/>
      <c r="Y149" s="114" t="s">
        <v>494</v>
      </c>
      <c r="Z149" s="2"/>
      <c r="AA149" s="2" t="s">
        <v>486</v>
      </c>
      <c r="AG149" s="167"/>
      <c r="AH149" s="167"/>
      <c r="AI149" s="167"/>
      <c r="AJ149" s="167"/>
    </row>
    <row r="150" spans="1:36" x14ac:dyDescent="0.3">
      <c r="AG150" s="167"/>
      <c r="AH150" s="167"/>
      <c r="AI150" s="167"/>
      <c r="AJ150" s="167"/>
    </row>
    <row r="151" spans="1:36" x14ac:dyDescent="0.3">
      <c r="A151" s="54" t="s">
        <v>366</v>
      </c>
      <c r="B151" s="53" t="s">
        <v>367</v>
      </c>
      <c r="C151" s="53" t="s">
        <v>368</v>
      </c>
      <c r="D151" s="53" t="s">
        <v>369</v>
      </c>
      <c r="E151" s="53" t="s">
        <v>370</v>
      </c>
      <c r="F151" s="53" t="s">
        <v>371</v>
      </c>
      <c r="G151" s="53" t="s">
        <v>372</v>
      </c>
      <c r="H151" s="53" t="s">
        <v>373</v>
      </c>
      <c r="I151" s="53" t="s">
        <v>374</v>
      </c>
      <c r="J151" s="53" t="s">
        <v>375</v>
      </c>
      <c r="K151" s="99" t="s">
        <v>107</v>
      </c>
      <c r="L151" s="109" t="s">
        <v>106</v>
      </c>
      <c r="M151" s="82" t="s">
        <v>183</v>
      </c>
      <c r="N151" s="84" t="s">
        <v>186</v>
      </c>
      <c r="O151" s="86" t="s">
        <v>188</v>
      </c>
      <c r="P151" s="88" t="s">
        <v>195</v>
      </c>
      <c r="Q151" s="79" t="s">
        <v>196</v>
      </c>
      <c r="R151" s="79" t="s">
        <v>204</v>
      </c>
      <c r="S151" s="53" t="s">
        <v>506</v>
      </c>
      <c r="T151" s="52" t="s">
        <v>589</v>
      </c>
      <c r="U151" s="53" t="s">
        <v>507</v>
      </c>
      <c r="V151" s="53" t="s">
        <v>590</v>
      </c>
      <c r="W151" s="53" t="s">
        <v>508</v>
      </c>
      <c r="X151" s="52" t="s">
        <v>591</v>
      </c>
      <c r="Y151" s="53" t="s">
        <v>509</v>
      </c>
      <c r="Z151" s="53" t="s">
        <v>592</v>
      </c>
      <c r="AA151" s="54" t="s">
        <v>550</v>
      </c>
      <c r="AB151" s="162" t="s">
        <v>245</v>
      </c>
      <c r="AC151" s="168"/>
      <c r="AD151" s="168"/>
      <c r="AE151" s="168"/>
      <c r="AG151" s="167"/>
      <c r="AH151" s="167"/>
      <c r="AI151" s="167"/>
      <c r="AJ151" s="167"/>
    </row>
    <row r="152" spans="1:36" x14ac:dyDescent="0.3">
      <c r="A152" s="54" t="s">
        <v>598</v>
      </c>
      <c r="B152" s="52"/>
      <c r="C152" s="53" t="s">
        <v>381</v>
      </c>
      <c r="D152" s="52" t="s">
        <v>382</v>
      </c>
      <c r="E152" s="53" t="s">
        <v>383</v>
      </c>
      <c r="F152" s="52" t="s">
        <v>384</v>
      </c>
      <c r="G152" s="53" t="s">
        <v>385</v>
      </c>
      <c r="H152" s="52" t="s">
        <v>386</v>
      </c>
      <c r="I152" s="53" t="s">
        <v>387</v>
      </c>
      <c r="J152" s="52" t="s">
        <v>388</v>
      </c>
      <c r="K152" s="53" t="s">
        <v>400</v>
      </c>
      <c r="L152" s="98" t="s">
        <v>117</v>
      </c>
      <c r="M152" s="132" t="s">
        <v>184</v>
      </c>
      <c r="N152" s="130" t="s">
        <v>187</v>
      </c>
      <c r="O152" s="129" t="s">
        <v>192</v>
      </c>
      <c r="P152" s="86" t="s">
        <v>193</v>
      </c>
      <c r="Q152" s="88" t="s">
        <v>203</v>
      </c>
      <c r="R152" s="53" t="s">
        <v>588</v>
      </c>
      <c r="S152" s="53" t="s">
        <v>458</v>
      </c>
      <c r="T152" s="53" t="s">
        <v>465</v>
      </c>
      <c r="U152" s="53" t="s">
        <v>466</v>
      </c>
      <c r="V152" s="52" t="s">
        <v>475</v>
      </c>
      <c r="W152" s="53" t="s">
        <v>493</v>
      </c>
      <c r="X152" s="53" t="s">
        <v>484</v>
      </c>
      <c r="Y152" s="53" t="s">
        <v>485</v>
      </c>
      <c r="Z152" s="52"/>
      <c r="AA152" s="54" t="s">
        <v>486</v>
      </c>
      <c r="AB152" s="162"/>
      <c r="AC152" s="168"/>
      <c r="AD152" s="168"/>
      <c r="AE152" s="168"/>
      <c r="AG152" s="167"/>
      <c r="AH152" s="167"/>
      <c r="AI152" s="167"/>
      <c r="AJ152" s="167"/>
    </row>
    <row r="153" spans="1:36" x14ac:dyDescent="0.3">
      <c r="A153" s="54"/>
      <c r="B153" s="53"/>
      <c r="C153" s="53" t="s">
        <v>584</v>
      </c>
      <c r="D153" s="53"/>
      <c r="E153" s="53" t="s">
        <v>394</v>
      </c>
      <c r="F153" s="53" t="s">
        <v>395</v>
      </c>
      <c r="G153" s="53" t="s">
        <v>396</v>
      </c>
      <c r="H153" s="53" t="s">
        <v>397</v>
      </c>
      <c r="I153" s="53" t="s">
        <v>398</v>
      </c>
      <c r="J153" s="53" t="s">
        <v>399</v>
      </c>
      <c r="K153" s="53" t="s">
        <v>409</v>
      </c>
      <c r="L153" s="53" t="s">
        <v>401</v>
      </c>
      <c r="M153" s="109" t="s">
        <v>182</v>
      </c>
      <c r="N153" s="112" t="s">
        <v>185</v>
      </c>
      <c r="O153" s="84" t="s">
        <v>191</v>
      </c>
      <c r="P153" s="129" t="s">
        <v>194</v>
      </c>
      <c r="Q153" s="53" t="s">
        <v>462</v>
      </c>
      <c r="R153" s="52" t="s">
        <v>457</v>
      </c>
      <c r="S153" s="53" t="s">
        <v>464</v>
      </c>
      <c r="T153" s="52" t="s">
        <v>473</v>
      </c>
      <c r="U153" s="53" t="s">
        <v>474</v>
      </c>
      <c r="V153" s="53" t="s">
        <v>482</v>
      </c>
      <c r="W153" s="53" t="s">
        <v>483</v>
      </c>
      <c r="X153" s="127"/>
      <c r="Y153" s="128" t="s">
        <v>494</v>
      </c>
      <c r="Z153" s="52"/>
      <c r="AA153" s="54"/>
      <c r="AB153" s="162"/>
      <c r="AC153" s="168"/>
      <c r="AD153" s="168"/>
      <c r="AE153" s="168"/>
      <c r="AG153" s="167"/>
      <c r="AH153" s="167"/>
      <c r="AI153" s="167"/>
      <c r="AJ153" s="167"/>
    </row>
    <row r="154" spans="1:36" x14ac:dyDescent="0.3">
      <c r="A154" s="54"/>
      <c r="B154" s="52"/>
      <c r="C154" s="53"/>
      <c r="D154" s="52"/>
      <c r="E154" s="53" t="s">
        <v>593</v>
      </c>
      <c r="F154" s="52"/>
      <c r="G154" s="53" t="s">
        <v>405</v>
      </c>
      <c r="H154" s="52" t="s">
        <v>406</v>
      </c>
      <c r="I154" s="53" t="s">
        <v>407</v>
      </c>
      <c r="J154" s="52" t="s">
        <v>408</v>
      </c>
      <c r="K154" s="53" t="s">
        <v>416</v>
      </c>
      <c r="L154" s="52" t="s">
        <v>410</v>
      </c>
      <c r="M154" s="53" t="s">
        <v>423</v>
      </c>
      <c r="N154" s="133" t="s">
        <v>190</v>
      </c>
      <c r="O154" s="130" t="s">
        <v>189</v>
      </c>
      <c r="P154" s="53" t="s">
        <v>461</v>
      </c>
      <c r="Q154" s="53" t="s">
        <v>470</v>
      </c>
      <c r="R154" s="53" t="s">
        <v>463</v>
      </c>
      <c r="S154" s="53" t="s">
        <v>472</v>
      </c>
      <c r="T154" s="53" t="s">
        <v>480</v>
      </c>
      <c r="U154" s="53" t="s">
        <v>481</v>
      </c>
      <c r="V154" s="52"/>
      <c r="W154" s="53" t="s">
        <v>467</v>
      </c>
      <c r="X154" s="52"/>
      <c r="Y154" s="52"/>
      <c r="Z154" s="52"/>
      <c r="AA154" s="54"/>
      <c r="AB154" s="162"/>
      <c r="AC154" s="168"/>
      <c r="AD154" s="168"/>
      <c r="AE154" s="168"/>
      <c r="AG154" s="167"/>
      <c r="AH154" s="167"/>
      <c r="AI154" s="167"/>
      <c r="AJ154" s="167"/>
    </row>
    <row r="155" spans="1:36" x14ac:dyDescent="0.3">
      <c r="A155" s="54"/>
      <c r="B155" s="53"/>
      <c r="C155" s="53"/>
      <c r="D155" s="53"/>
      <c r="E155" s="53"/>
      <c r="F155" s="53"/>
      <c r="G155" s="53" t="s">
        <v>594</v>
      </c>
      <c r="H155" s="53"/>
      <c r="I155" s="53" t="s">
        <v>414</v>
      </c>
      <c r="J155" s="53" t="s">
        <v>415</v>
      </c>
      <c r="K155" s="53" t="s">
        <v>421</v>
      </c>
      <c r="L155" s="53" t="s">
        <v>417</v>
      </c>
      <c r="M155" s="53" t="s">
        <v>436</v>
      </c>
      <c r="N155" s="52" t="s">
        <v>424</v>
      </c>
      <c r="O155" s="53" t="s">
        <v>425</v>
      </c>
      <c r="P155" s="52" t="s">
        <v>469</v>
      </c>
      <c r="Q155" s="53" t="s">
        <v>477</v>
      </c>
      <c r="R155" s="52" t="s">
        <v>471</v>
      </c>
      <c r="S155" s="53" t="s">
        <v>479</v>
      </c>
      <c r="T155" s="52"/>
      <c r="U155" s="53" t="s">
        <v>459</v>
      </c>
      <c r="V155" s="52"/>
      <c r="W155" s="52"/>
      <c r="X155" s="52"/>
      <c r="Y155" s="52"/>
      <c r="Z155" s="52"/>
      <c r="AA155" s="54"/>
      <c r="AB155" s="161" t="s">
        <v>427</v>
      </c>
      <c r="AC155" s="161"/>
      <c r="AD155" s="161" t="s">
        <v>246</v>
      </c>
      <c r="AE155" s="161"/>
      <c r="AG155" s="167"/>
      <c r="AH155" s="167"/>
      <c r="AI155" s="167"/>
      <c r="AJ155" s="167"/>
    </row>
    <row r="156" spans="1:36" x14ac:dyDescent="0.3">
      <c r="A156" s="54"/>
      <c r="B156" s="52"/>
      <c r="C156" s="53"/>
      <c r="D156" s="52"/>
      <c r="E156" s="53"/>
      <c r="F156" s="52"/>
      <c r="G156" s="53"/>
      <c r="H156" s="52"/>
      <c r="I156" s="53" t="s">
        <v>595</v>
      </c>
      <c r="J156" s="52"/>
      <c r="K156" s="126" t="s">
        <v>596</v>
      </c>
      <c r="L156" s="52" t="s">
        <v>422</v>
      </c>
      <c r="M156" s="53" t="s">
        <v>597</v>
      </c>
      <c r="N156" s="53" t="s">
        <v>437</v>
      </c>
      <c r="O156" s="53" t="s">
        <v>438</v>
      </c>
      <c r="P156" s="53" t="s">
        <v>476</v>
      </c>
      <c r="Q156" s="53" t="s">
        <v>452</v>
      </c>
      <c r="R156" s="53" t="s">
        <v>478</v>
      </c>
      <c r="S156" s="53" t="s">
        <v>489</v>
      </c>
      <c r="T156" s="52"/>
      <c r="U156" s="52"/>
      <c r="V156" s="52"/>
      <c r="W156" s="52"/>
      <c r="X156" s="52"/>
      <c r="Y156" s="52"/>
      <c r="Z156" s="52"/>
      <c r="AA156" s="54"/>
      <c r="AB156" s="161" t="s">
        <v>491</v>
      </c>
      <c r="AC156" s="161"/>
      <c r="AD156" s="161" t="s">
        <v>492</v>
      </c>
      <c r="AE156" s="161"/>
      <c r="AG156" s="167"/>
      <c r="AH156" s="167"/>
      <c r="AI156" s="167"/>
      <c r="AJ156" s="167"/>
    </row>
    <row r="157" spans="1:36" x14ac:dyDescent="0.3">
      <c r="AG157" s="167"/>
      <c r="AH157" s="167"/>
      <c r="AI157" s="167"/>
      <c r="AJ157" s="167"/>
    </row>
    <row r="158" spans="1:36" x14ac:dyDescent="0.3">
      <c r="A158" s="54" t="s">
        <v>366</v>
      </c>
      <c r="B158" s="53" t="s">
        <v>367</v>
      </c>
      <c r="C158" s="53" t="s">
        <v>368</v>
      </c>
      <c r="D158" s="53" t="s">
        <v>369</v>
      </c>
      <c r="E158" s="134" t="s">
        <v>370</v>
      </c>
      <c r="F158" s="124" t="s">
        <v>371</v>
      </c>
      <c r="G158" s="97" t="s">
        <v>197</v>
      </c>
      <c r="H158" s="80" t="s">
        <v>198</v>
      </c>
      <c r="I158" s="92" t="s">
        <v>199</v>
      </c>
      <c r="J158" s="80" t="s">
        <v>201</v>
      </c>
      <c r="K158" s="90" t="s">
        <v>207</v>
      </c>
      <c r="L158" s="80" t="s">
        <v>209</v>
      </c>
      <c r="M158" s="90" t="s">
        <v>215</v>
      </c>
      <c r="N158" s="80" t="s">
        <v>217</v>
      </c>
      <c r="O158" s="90" t="s">
        <v>223</v>
      </c>
      <c r="P158" s="80" t="s">
        <v>225</v>
      </c>
      <c r="Q158" s="90" t="s">
        <v>233</v>
      </c>
      <c r="R158" s="80" t="s">
        <v>239</v>
      </c>
      <c r="S158" s="90" t="s">
        <v>248</v>
      </c>
      <c r="T158" s="80" t="s">
        <v>308</v>
      </c>
      <c r="U158" s="90" t="s">
        <v>253</v>
      </c>
      <c r="V158" s="80" t="s">
        <v>312</v>
      </c>
      <c r="W158" s="90" t="s">
        <v>508</v>
      </c>
      <c r="X158" s="52" t="s">
        <v>591</v>
      </c>
      <c r="Y158" s="53" t="s">
        <v>509</v>
      </c>
      <c r="Z158" s="53" t="s">
        <v>592</v>
      </c>
      <c r="AA158" s="54" t="s">
        <v>550</v>
      </c>
      <c r="AB158" s="162" t="s">
        <v>426</v>
      </c>
      <c r="AC158" s="168"/>
      <c r="AD158" s="168"/>
      <c r="AE158" s="168"/>
      <c r="AG158" s="167"/>
      <c r="AH158" s="167"/>
      <c r="AI158" s="167"/>
      <c r="AJ158" s="167"/>
    </row>
    <row r="159" spans="1:36" x14ac:dyDescent="0.3">
      <c r="A159" s="54" t="s">
        <v>598</v>
      </c>
      <c r="B159" s="52"/>
      <c r="C159" s="53" t="s">
        <v>381</v>
      </c>
      <c r="D159" s="52" t="s">
        <v>382</v>
      </c>
      <c r="E159" s="134" t="s">
        <v>383</v>
      </c>
      <c r="F159" s="123" t="s">
        <v>384</v>
      </c>
      <c r="G159" s="97" t="s">
        <v>396</v>
      </c>
      <c r="H159" s="77" t="s">
        <v>205</v>
      </c>
      <c r="I159" s="92" t="s">
        <v>200</v>
      </c>
      <c r="J159" s="80" t="s">
        <v>202</v>
      </c>
      <c r="K159" s="90" t="s">
        <v>208</v>
      </c>
      <c r="L159" s="80" t="s">
        <v>210</v>
      </c>
      <c r="M159" s="90" t="s">
        <v>216</v>
      </c>
      <c r="N159" s="80" t="s">
        <v>218</v>
      </c>
      <c r="O159" s="90" t="s">
        <v>224</v>
      </c>
      <c r="P159" s="80" t="s">
        <v>234</v>
      </c>
      <c r="Q159" s="90" t="s">
        <v>237</v>
      </c>
      <c r="R159" s="80" t="s">
        <v>241</v>
      </c>
      <c r="S159" s="90" t="s">
        <v>250</v>
      </c>
      <c r="T159" s="80" t="s">
        <v>251</v>
      </c>
      <c r="U159" s="90" t="s">
        <v>311</v>
      </c>
      <c r="V159" s="80" t="s">
        <v>590</v>
      </c>
      <c r="W159" s="90" t="s">
        <v>493</v>
      </c>
      <c r="X159" s="53" t="s">
        <v>484</v>
      </c>
      <c r="Y159" s="53" t="s">
        <v>485</v>
      </c>
      <c r="Z159" s="52"/>
      <c r="AA159" s="54" t="s">
        <v>486</v>
      </c>
      <c r="AB159" s="162"/>
      <c r="AC159" s="168"/>
      <c r="AD159" s="168"/>
      <c r="AE159" s="168"/>
      <c r="AG159" s="167"/>
      <c r="AH159" s="167"/>
      <c r="AI159" s="167"/>
      <c r="AJ159" s="167"/>
    </row>
    <row r="160" spans="1:36" x14ac:dyDescent="0.3">
      <c r="A160" s="54"/>
      <c r="B160" s="53"/>
      <c r="C160" s="53" t="s">
        <v>584</v>
      </c>
      <c r="D160" s="53"/>
      <c r="E160" s="53" t="s">
        <v>394</v>
      </c>
      <c r="F160" s="53" t="s">
        <v>395</v>
      </c>
      <c r="G160" s="97" t="s">
        <v>405</v>
      </c>
      <c r="H160" s="80" t="s">
        <v>397</v>
      </c>
      <c r="I160" s="92" t="s">
        <v>206</v>
      </c>
      <c r="J160" s="80" t="s">
        <v>211</v>
      </c>
      <c r="K160" s="90" t="s">
        <v>213</v>
      </c>
      <c r="L160" s="80" t="s">
        <v>219</v>
      </c>
      <c r="M160" s="90" t="s">
        <v>221</v>
      </c>
      <c r="N160" s="80" t="s">
        <v>226</v>
      </c>
      <c r="O160" s="90" t="s">
        <v>228</v>
      </c>
      <c r="P160" s="80" t="s">
        <v>230</v>
      </c>
      <c r="Q160" s="90" t="s">
        <v>232</v>
      </c>
      <c r="R160" s="80" t="s">
        <v>236</v>
      </c>
      <c r="S160" s="90" t="s">
        <v>240</v>
      </c>
      <c r="T160" s="80" t="s">
        <v>252</v>
      </c>
      <c r="U160" s="90" t="s">
        <v>481</v>
      </c>
      <c r="V160" s="80" t="s">
        <v>475</v>
      </c>
      <c r="W160" s="90" t="s">
        <v>483</v>
      </c>
      <c r="X160" s="127"/>
      <c r="Y160" s="128" t="s">
        <v>494</v>
      </c>
      <c r="Z160" s="52"/>
      <c r="AA160" s="54"/>
      <c r="AB160" s="163" t="s">
        <v>427</v>
      </c>
      <c r="AC160" s="161"/>
      <c r="AD160" s="161" t="s">
        <v>428</v>
      </c>
      <c r="AE160" s="161"/>
      <c r="AG160" s="167"/>
      <c r="AH160" s="167"/>
      <c r="AI160" s="167"/>
      <c r="AJ160" s="167"/>
    </row>
    <row r="161" spans="1:36" x14ac:dyDescent="0.3">
      <c r="A161" s="54"/>
      <c r="B161" s="52"/>
      <c r="C161" s="53"/>
      <c r="D161" s="52"/>
      <c r="E161" s="53" t="s">
        <v>593</v>
      </c>
      <c r="F161" s="52"/>
      <c r="G161" s="53" t="s">
        <v>594</v>
      </c>
      <c r="H161" s="53" t="s">
        <v>406</v>
      </c>
      <c r="I161" s="54" t="s">
        <v>595</v>
      </c>
      <c r="J161" s="54" t="s">
        <v>212</v>
      </c>
      <c r="K161" s="54" t="s">
        <v>214</v>
      </c>
      <c r="L161" s="52" t="s">
        <v>220</v>
      </c>
      <c r="M161" s="54" t="s">
        <v>222</v>
      </c>
      <c r="N161" s="54" t="s">
        <v>227</v>
      </c>
      <c r="O161" s="52" t="s">
        <v>229</v>
      </c>
      <c r="P161" s="54" t="s">
        <v>231</v>
      </c>
      <c r="Q161" s="54" t="s">
        <v>235</v>
      </c>
      <c r="R161" s="52" t="s">
        <v>238</v>
      </c>
      <c r="S161" s="54" t="s">
        <v>249</v>
      </c>
      <c r="T161" s="52" t="s">
        <v>480</v>
      </c>
      <c r="U161" s="53" t="s">
        <v>459</v>
      </c>
      <c r="V161" s="54" t="s">
        <v>482</v>
      </c>
      <c r="W161" s="53" t="s">
        <v>467</v>
      </c>
      <c r="X161" s="52"/>
      <c r="Y161" s="54"/>
      <c r="Z161" s="52"/>
      <c r="AA161" s="54"/>
      <c r="AB161" s="161" t="s">
        <v>244</v>
      </c>
      <c r="AC161" s="161"/>
      <c r="AD161" s="161" t="s">
        <v>446</v>
      </c>
      <c r="AE161" s="161"/>
      <c r="AG161" s="167"/>
      <c r="AH161" s="167"/>
      <c r="AI161" s="167"/>
      <c r="AJ161" s="167"/>
    </row>
    <row r="163" spans="1:36" ht="23.4" x14ac:dyDescent="0.3">
      <c r="A163" s="54" t="s">
        <v>366</v>
      </c>
      <c r="B163" s="53" t="s">
        <v>367</v>
      </c>
      <c r="C163" s="135" t="s">
        <v>368</v>
      </c>
      <c r="D163" s="135" t="s">
        <v>369</v>
      </c>
      <c r="E163" s="134" t="s">
        <v>254</v>
      </c>
      <c r="F163" s="123" t="s">
        <v>255</v>
      </c>
      <c r="G163" s="97" t="s">
        <v>309</v>
      </c>
      <c r="H163" s="80" t="s">
        <v>310</v>
      </c>
      <c r="I163" s="92" t="s">
        <v>313</v>
      </c>
      <c r="J163" s="80" t="s">
        <v>314</v>
      </c>
      <c r="K163" s="90" t="s">
        <v>315</v>
      </c>
      <c r="L163" s="80" t="s">
        <v>316</v>
      </c>
      <c r="M163" s="90" t="s">
        <v>317</v>
      </c>
      <c r="N163" s="80" t="s">
        <v>318</v>
      </c>
      <c r="O163" s="90" t="s">
        <v>319</v>
      </c>
      <c r="P163" s="80" t="s">
        <v>320</v>
      </c>
      <c r="Q163" s="90" t="s">
        <v>321</v>
      </c>
      <c r="R163" s="80" t="s">
        <v>322</v>
      </c>
      <c r="S163" s="90" t="s">
        <v>323</v>
      </c>
      <c r="T163" s="80" t="s">
        <v>324</v>
      </c>
      <c r="U163" s="90" t="s">
        <v>325</v>
      </c>
      <c r="V163" s="80" t="s">
        <v>326</v>
      </c>
      <c r="W163" s="90" t="s">
        <v>327</v>
      </c>
      <c r="X163" s="90" t="s">
        <v>350</v>
      </c>
      <c r="Y163" s="53" t="s">
        <v>509</v>
      </c>
      <c r="Z163" s="53" t="s">
        <v>592</v>
      </c>
      <c r="AA163" s="54" t="s">
        <v>550</v>
      </c>
      <c r="AB163" s="164" t="s">
        <v>429</v>
      </c>
      <c r="AC163" s="165"/>
      <c r="AD163" s="165"/>
      <c r="AE163" s="165"/>
    </row>
    <row r="164" spans="1:36" x14ac:dyDescent="0.3">
      <c r="A164" s="54" t="s">
        <v>598</v>
      </c>
      <c r="B164" s="52"/>
      <c r="C164" s="135" t="s">
        <v>381</v>
      </c>
      <c r="D164" s="136" t="s">
        <v>382</v>
      </c>
      <c r="E164" s="53" t="s">
        <v>394</v>
      </c>
      <c r="F164" s="134" t="s">
        <v>329</v>
      </c>
      <c r="G164" s="123" t="s">
        <v>330</v>
      </c>
      <c r="H164" s="97" t="s">
        <v>331</v>
      </c>
      <c r="I164" s="80" t="s">
        <v>332</v>
      </c>
      <c r="J164" s="92" t="s">
        <v>333</v>
      </c>
      <c r="K164" s="80" t="s">
        <v>334</v>
      </c>
      <c r="L164" s="90" t="s">
        <v>335</v>
      </c>
      <c r="M164" s="80" t="s">
        <v>336</v>
      </c>
      <c r="N164" s="90" t="s">
        <v>337</v>
      </c>
      <c r="O164" s="80" t="s">
        <v>338</v>
      </c>
      <c r="P164" s="90" t="s">
        <v>339</v>
      </c>
      <c r="Q164" s="80" t="s">
        <v>340</v>
      </c>
      <c r="R164" s="90" t="s">
        <v>341</v>
      </c>
      <c r="S164" s="80" t="s">
        <v>342</v>
      </c>
      <c r="T164" s="90" t="s">
        <v>343</v>
      </c>
      <c r="U164" s="80" t="s">
        <v>344</v>
      </c>
      <c r="V164" s="90" t="s">
        <v>348</v>
      </c>
      <c r="W164" s="80" t="s">
        <v>349</v>
      </c>
      <c r="X164" s="52" t="s">
        <v>591</v>
      </c>
      <c r="Y164" s="53" t="s">
        <v>485</v>
      </c>
      <c r="Z164" s="52"/>
      <c r="AA164" s="54" t="s">
        <v>486</v>
      </c>
      <c r="AB164" s="161" t="s">
        <v>430</v>
      </c>
      <c r="AC164" s="161"/>
      <c r="AD164" s="161" t="s">
        <v>449</v>
      </c>
      <c r="AE164" s="161"/>
    </row>
    <row r="165" spans="1:36" x14ac:dyDescent="0.3">
      <c r="A165" s="54"/>
      <c r="B165" s="53"/>
      <c r="C165" s="53" t="s">
        <v>584</v>
      </c>
      <c r="D165" s="53"/>
      <c r="E165" s="53" t="s">
        <v>593</v>
      </c>
      <c r="F165" s="53" t="s">
        <v>395</v>
      </c>
      <c r="G165" s="53" t="s">
        <v>594</v>
      </c>
      <c r="H165" s="53" t="s">
        <v>406</v>
      </c>
      <c r="I165" s="54" t="s">
        <v>595</v>
      </c>
      <c r="J165" s="53" t="s">
        <v>212</v>
      </c>
      <c r="K165" s="54" t="s">
        <v>214</v>
      </c>
      <c r="L165" s="53" t="s">
        <v>220</v>
      </c>
      <c r="M165" s="54" t="s">
        <v>222</v>
      </c>
      <c r="N165" s="53" t="s">
        <v>227</v>
      </c>
      <c r="O165" s="54" t="s">
        <v>229</v>
      </c>
      <c r="P165" s="53" t="s">
        <v>231</v>
      </c>
      <c r="Q165" s="54" t="s">
        <v>235</v>
      </c>
      <c r="R165" s="53" t="s">
        <v>238</v>
      </c>
      <c r="S165" s="54" t="s">
        <v>249</v>
      </c>
      <c r="T165" s="53" t="s">
        <v>480</v>
      </c>
      <c r="U165" s="53" t="s">
        <v>459</v>
      </c>
      <c r="V165" s="53" t="s">
        <v>482</v>
      </c>
      <c r="W165" s="53" t="s">
        <v>467</v>
      </c>
      <c r="X165" s="53" t="s">
        <v>484</v>
      </c>
      <c r="Y165" s="128" t="s">
        <v>494</v>
      </c>
      <c r="Z165" s="53"/>
      <c r="AA165" s="54"/>
      <c r="AB165" s="161" t="s">
        <v>244</v>
      </c>
      <c r="AC165" s="161"/>
      <c r="AD165" s="161" t="s">
        <v>445</v>
      </c>
      <c r="AE165" s="161"/>
    </row>
    <row r="167" spans="1:36" ht="23.4" x14ac:dyDescent="0.3">
      <c r="A167" s="54" t="s">
        <v>366</v>
      </c>
      <c r="B167" s="53" t="s">
        <v>367</v>
      </c>
      <c r="C167" s="135" t="s">
        <v>328</v>
      </c>
      <c r="D167" s="135" t="s">
        <v>345</v>
      </c>
      <c r="E167" s="53" t="s">
        <v>346</v>
      </c>
      <c r="F167" s="53" t="s">
        <v>347</v>
      </c>
      <c r="G167" s="53" t="s">
        <v>352</v>
      </c>
      <c r="H167" s="53" t="s">
        <v>354</v>
      </c>
      <c r="I167" s="53" t="s">
        <v>357</v>
      </c>
      <c r="J167" s="53" t="s">
        <v>362</v>
      </c>
      <c r="K167" s="53" t="s">
        <v>364</v>
      </c>
      <c r="L167" s="53" t="s">
        <v>365</v>
      </c>
      <c r="M167" s="53" t="s">
        <v>447</v>
      </c>
      <c r="N167" s="53" t="s">
        <v>522</v>
      </c>
      <c r="O167" s="53" t="s">
        <v>524</v>
      </c>
      <c r="P167" s="53" t="s">
        <v>526</v>
      </c>
      <c r="Q167" s="53" t="s">
        <v>528</v>
      </c>
      <c r="R167" s="53" t="s">
        <v>530</v>
      </c>
      <c r="S167" s="53" t="s">
        <v>532</v>
      </c>
      <c r="T167" s="53" t="s">
        <v>534</v>
      </c>
      <c r="U167" s="53" t="s">
        <v>536</v>
      </c>
      <c r="V167" s="53" t="s">
        <v>538</v>
      </c>
      <c r="W167" s="53" t="s">
        <v>540</v>
      </c>
      <c r="X167" s="53" t="s">
        <v>542</v>
      </c>
      <c r="Y167" s="53" t="s">
        <v>544</v>
      </c>
      <c r="Z167" s="53" t="s">
        <v>545</v>
      </c>
      <c r="AA167" s="54" t="s">
        <v>550</v>
      </c>
      <c r="AB167" s="164" t="s">
        <v>431</v>
      </c>
      <c r="AC167" s="166"/>
      <c r="AD167" s="166"/>
      <c r="AE167" s="166"/>
    </row>
    <row r="168" spans="1:36" ht="18" x14ac:dyDescent="0.35">
      <c r="A168" s="54" t="s">
        <v>598</v>
      </c>
      <c r="B168" s="52"/>
      <c r="C168" s="53" t="s">
        <v>584</v>
      </c>
      <c r="D168" s="136" t="s">
        <v>351</v>
      </c>
      <c r="E168" s="137" t="s">
        <v>441</v>
      </c>
      <c r="F168" s="52" t="s">
        <v>355</v>
      </c>
      <c r="G168" s="52" t="s">
        <v>356</v>
      </c>
      <c r="H168" s="52" t="s">
        <v>353</v>
      </c>
      <c r="I168" s="52" t="s">
        <v>358</v>
      </c>
      <c r="J168" s="52" t="s">
        <v>359</v>
      </c>
      <c r="K168" s="52" t="s">
        <v>363</v>
      </c>
      <c r="L168" s="52" t="s">
        <v>442</v>
      </c>
      <c r="M168" s="52" t="s">
        <v>440</v>
      </c>
      <c r="N168" s="52" t="s">
        <v>448</v>
      </c>
      <c r="O168" s="52" t="s">
        <v>523</v>
      </c>
      <c r="P168" s="52" t="s">
        <v>525</v>
      </c>
      <c r="Q168" s="52" t="s">
        <v>527</v>
      </c>
      <c r="R168" s="52" t="s">
        <v>529</v>
      </c>
      <c r="S168" s="52" t="s">
        <v>531</v>
      </c>
      <c r="T168" s="52" t="s">
        <v>533</v>
      </c>
      <c r="U168" s="52" t="s">
        <v>535</v>
      </c>
      <c r="V168" s="52" t="s">
        <v>537</v>
      </c>
      <c r="W168" s="52" t="s">
        <v>539</v>
      </c>
      <c r="X168" s="52" t="s">
        <v>541</v>
      </c>
      <c r="Y168" s="52" t="s">
        <v>543</v>
      </c>
      <c r="Z168" s="53" t="s">
        <v>592</v>
      </c>
      <c r="AA168" s="54" t="s">
        <v>486</v>
      </c>
      <c r="AB168" s="156" t="s">
        <v>432</v>
      </c>
      <c r="AC168" s="157"/>
      <c r="AD168" s="157" t="s">
        <v>433</v>
      </c>
      <c r="AE168" s="157"/>
    </row>
    <row r="170" spans="1:36" ht="14.4" customHeight="1" x14ac:dyDescent="0.3">
      <c r="A170" s="158" t="s">
        <v>434</v>
      </c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9" t="s">
        <v>435</v>
      </c>
      <c r="AC170" s="159"/>
      <c r="AD170" s="159"/>
      <c r="AE170" s="159"/>
    </row>
    <row r="171" spans="1:36" ht="14.4" customHeight="1" x14ac:dyDescent="0.3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9"/>
      <c r="AC171" s="159"/>
      <c r="AD171" s="159"/>
      <c r="AE171" s="159"/>
    </row>
    <row r="172" spans="1:36" x14ac:dyDescent="0.3">
      <c r="J172" t="s">
        <v>496</v>
      </c>
      <c r="K172" t="s">
        <v>497</v>
      </c>
      <c r="L172" t="s">
        <v>498</v>
      </c>
      <c r="M172" t="s">
        <v>499</v>
      </c>
      <c r="N172" t="s">
        <v>500</v>
      </c>
      <c r="O172" t="s">
        <v>501</v>
      </c>
      <c r="P172" t="s">
        <v>502</v>
      </c>
      <c r="AB172" t="s">
        <v>450</v>
      </c>
    </row>
    <row r="173" spans="1:36" x14ac:dyDescent="0.3">
      <c r="AB173" s="160" t="s">
        <v>451</v>
      </c>
      <c r="AC173" s="160"/>
      <c r="AD173" s="160"/>
      <c r="AE173" s="160"/>
    </row>
    <row r="174" spans="1:36" x14ac:dyDescent="0.3">
      <c r="AB174" s="160"/>
      <c r="AC174" s="160"/>
      <c r="AD174" s="160"/>
      <c r="AE174" s="160"/>
    </row>
    <row r="175" spans="1:36" x14ac:dyDescent="0.3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36" x14ac:dyDescent="0.3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36" x14ac:dyDescent="0.3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36" x14ac:dyDescent="0.3">
      <c r="A178">
        <v>0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  <c r="N178">
        <v>13</v>
      </c>
      <c r="O178">
        <v>14</v>
      </c>
      <c r="P178">
        <v>15</v>
      </c>
      <c r="Q178">
        <v>16</v>
      </c>
      <c r="R178">
        <v>17</v>
      </c>
      <c r="S178">
        <v>18</v>
      </c>
      <c r="T178">
        <v>19</v>
      </c>
      <c r="U178">
        <v>20</v>
      </c>
      <c r="V178">
        <v>21</v>
      </c>
      <c r="W178">
        <v>22</v>
      </c>
      <c r="X178">
        <v>23</v>
      </c>
      <c r="Y178">
        <v>24</v>
      </c>
      <c r="Z178">
        <v>25</v>
      </c>
      <c r="AA178">
        <v>26</v>
      </c>
      <c r="AB178">
        <v>27</v>
      </c>
    </row>
    <row r="179" spans="1:36" x14ac:dyDescent="0.3">
      <c r="A179" s="2"/>
      <c r="B179" s="2"/>
      <c r="C179" s="2"/>
      <c r="D179" s="2"/>
      <c r="E179" s="2"/>
      <c r="F179" s="2"/>
      <c r="G179" s="2" t="s">
        <v>372</v>
      </c>
      <c r="H179" s="2" t="s">
        <v>373</v>
      </c>
      <c r="I179" s="2" t="s">
        <v>374</v>
      </c>
      <c r="J179" s="2" t="s">
        <v>375</v>
      </c>
      <c r="K179" s="74" t="s">
        <v>376</v>
      </c>
      <c r="L179" s="106" t="s">
        <v>377</v>
      </c>
      <c r="M179" s="81" t="s">
        <v>378</v>
      </c>
      <c r="N179" s="83" t="s">
        <v>379</v>
      </c>
      <c r="O179" s="101" t="s">
        <v>585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68" t="s">
        <v>179</v>
      </c>
      <c r="AC179" s="168"/>
      <c r="AD179" s="168"/>
      <c r="AE179" s="168"/>
    </row>
    <row r="180" spans="1:36" x14ac:dyDescent="0.3">
      <c r="A180" s="2"/>
      <c r="B180" s="2"/>
      <c r="C180" s="2"/>
      <c r="D180" s="2"/>
      <c r="E180" s="2"/>
      <c r="F180" s="2"/>
      <c r="G180" s="2" t="s">
        <v>385</v>
      </c>
      <c r="H180" s="2" t="s">
        <v>386</v>
      </c>
      <c r="I180" s="2" t="s">
        <v>387</v>
      </c>
      <c r="J180" s="2" t="s">
        <v>388</v>
      </c>
      <c r="K180" s="74" t="s">
        <v>389</v>
      </c>
      <c r="L180" s="106" t="s">
        <v>390</v>
      </c>
      <c r="M180" s="81" t="s">
        <v>391</v>
      </c>
      <c r="N180" s="83" t="s">
        <v>392</v>
      </c>
      <c r="O180" s="86" t="s">
        <v>393</v>
      </c>
      <c r="P180" s="87" t="s">
        <v>586</v>
      </c>
      <c r="Q180" s="89" t="s">
        <v>587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68"/>
      <c r="AC180" s="168"/>
      <c r="AD180" s="168"/>
      <c r="AE180" s="168"/>
    </row>
    <row r="181" spans="1:36" x14ac:dyDescent="0.3">
      <c r="A181" s="2"/>
      <c r="B181" s="2"/>
      <c r="C181" s="2"/>
      <c r="D181" s="2"/>
      <c r="E181" s="2"/>
      <c r="F181" s="2"/>
      <c r="G181" s="2" t="s">
        <v>396</v>
      </c>
      <c r="H181" s="2" t="s">
        <v>397</v>
      </c>
      <c r="I181" s="2" t="s">
        <v>398</v>
      </c>
      <c r="J181" s="2" t="s">
        <v>399</v>
      </c>
      <c r="K181" s="2" t="s">
        <v>400</v>
      </c>
      <c r="L181" s="2" t="s">
        <v>401</v>
      </c>
      <c r="M181" s="131" t="s">
        <v>402</v>
      </c>
      <c r="N181" s="64" t="s">
        <v>403</v>
      </c>
      <c r="O181" s="86">
        <v>1</v>
      </c>
      <c r="P181" s="87" t="s">
        <v>454</v>
      </c>
      <c r="Q181" s="89" t="s">
        <v>488</v>
      </c>
      <c r="R181" s="2" t="s">
        <v>588</v>
      </c>
      <c r="S181" s="2" t="s">
        <v>506</v>
      </c>
      <c r="T181" s="2"/>
      <c r="U181" s="2"/>
      <c r="V181" s="2"/>
      <c r="W181" s="2"/>
      <c r="X181" s="2"/>
      <c r="Y181" s="2"/>
      <c r="Z181" s="2"/>
      <c r="AA181" s="2"/>
      <c r="AB181" s="168"/>
      <c r="AC181" s="168"/>
      <c r="AD181" s="168"/>
      <c r="AE181" s="168"/>
    </row>
    <row r="182" spans="1:36" ht="14.4" customHeight="1" x14ac:dyDescent="0.3">
      <c r="A182" s="2"/>
      <c r="B182" s="2"/>
      <c r="C182" s="2"/>
      <c r="D182" s="2"/>
      <c r="E182" s="2"/>
      <c r="F182" s="2"/>
      <c r="G182" s="2" t="s">
        <v>405</v>
      </c>
      <c r="H182" s="2" t="s">
        <v>406</v>
      </c>
      <c r="I182" s="2" t="s">
        <v>407</v>
      </c>
      <c r="J182" s="2" t="s">
        <v>408</v>
      </c>
      <c r="K182" s="2" t="s">
        <v>409</v>
      </c>
      <c r="L182" s="2" t="s">
        <v>410</v>
      </c>
      <c r="M182" s="131" t="s">
        <v>411</v>
      </c>
      <c r="N182" s="64" t="s">
        <v>412</v>
      </c>
      <c r="O182" s="129" t="s">
        <v>404</v>
      </c>
      <c r="P182" s="87" t="s">
        <v>455</v>
      </c>
      <c r="Q182" s="89" t="s">
        <v>456</v>
      </c>
      <c r="R182" s="2" t="s">
        <v>457</v>
      </c>
      <c r="S182" s="2" t="s">
        <v>458</v>
      </c>
      <c r="T182" s="2" t="s">
        <v>589</v>
      </c>
      <c r="U182" s="2" t="s">
        <v>507</v>
      </c>
      <c r="V182" s="2"/>
      <c r="W182" s="2"/>
      <c r="X182" s="2"/>
      <c r="Y182" s="2"/>
      <c r="Z182" s="2"/>
      <c r="AA182" s="2"/>
      <c r="AB182" s="168"/>
      <c r="AC182" s="168"/>
      <c r="AD182" s="168"/>
      <c r="AE182" s="168"/>
      <c r="AG182" s="167" t="s">
        <v>629</v>
      </c>
      <c r="AH182" s="167"/>
      <c r="AI182" s="167"/>
      <c r="AJ182" s="167"/>
    </row>
    <row r="183" spans="1:36" ht="14.4" customHeight="1" x14ac:dyDescent="0.3">
      <c r="A183" s="2"/>
      <c r="B183" s="2"/>
      <c r="C183" s="2"/>
      <c r="D183" s="2"/>
      <c r="E183" s="2"/>
      <c r="F183" s="2"/>
      <c r="G183" s="2" t="s">
        <v>599</v>
      </c>
      <c r="H183" s="2"/>
      <c r="I183" s="2" t="s">
        <v>414</v>
      </c>
      <c r="J183" s="2" t="s">
        <v>415</v>
      </c>
      <c r="K183" s="2" t="s">
        <v>416</v>
      </c>
      <c r="L183" s="2" t="s">
        <v>417</v>
      </c>
      <c r="M183" s="131" t="s">
        <v>418</v>
      </c>
      <c r="N183" s="64" t="s">
        <v>419</v>
      </c>
      <c r="O183" s="118" t="s">
        <v>413</v>
      </c>
      <c r="P183" s="2" t="s">
        <v>461</v>
      </c>
      <c r="Q183" s="2" t="s">
        <v>462</v>
      </c>
      <c r="R183" s="2" t="s">
        <v>463</v>
      </c>
      <c r="S183" s="2" t="s">
        <v>464</v>
      </c>
      <c r="T183" s="2" t="s">
        <v>465</v>
      </c>
      <c r="U183" s="2" t="s">
        <v>466</v>
      </c>
      <c r="V183" s="2" t="s">
        <v>590</v>
      </c>
      <c r="W183" s="2" t="s">
        <v>508</v>
      </c>
      <c r="X183" s="2"/>
      <c r="Y183" s="2"/>
      <c r="Z183" s="2"/>
      <c r="AA183" s="2"/>
      <c r="AB183" s="168"/>
      <c r="AC183" s="168"/>
      <c r="AD183" s="168"/>
      <c r="AE183" s="168"/>
      <c r="AG183" s="167"/>
      <c r="AH183" s="167"/>
      <c r="AI183" s="167"/>
      <c r="AJ183" s="167"/>
    </row>
    <row r="184" spans="1:36" ht="14.4" customHeight="1" x14ac:dyDescent="0.3">
      <c r="A184" s="2"/>
      <c r="B184" s="2"/>
      <c r="C184" s="2"/>
      <c r="D184" s="2"/>
      <c r="E184" s="2"/>
      <c r="F184" s="2"/>
      <c r="G184" s="2"/>
      <c r="H184" s="2"/>
      <c r="I184" s="2" t="s">
        <v>600</v>
      </c>
      <c r="J184" s="2"/>
      <c r="K184" s="2" t="s">
        <v>421</v>
      </c>
      <c r="L184" s="2" t="s">
        <v>422</v>
      </c>
      <c r="M184" s="2" t="s">
        <v>423</v>
      </c>
      <c r="N184" s="2" t="s">
        <v>424</v>
      </c>
      <c r="O184" s="118" t="s">
        <v>420</v>
      </c>
      <c r="P184" s="2" t="s">
        <v>469</v>
      </c>
      <c r="Q184" s="2" t="s">
        <v>470</v>
      </c>
      <c r="R184" s="2" t="s">
        <v>471</v>
      </c>
      <c r="S184" s="2" t="s">
        <v>472</v>
      </c>
      <c r="T184" s="2" t="s">
        <v>473</v>
      </c>
      <c r="U184" s="2" t="s">
        <v>474</v>
      </c>
      <c r="V184" s="2" t="s">
        <v>475</v>
      </c>
      <c r="W184" s="2" t="s">
        <v>493</v>
      </c>
      <c r="X184" s="2" t="s">
        <v>591</v>
      </c>
      <c r="Y184" s="2" t="s">
        <v>509</v>
      </c>
      <c r="Z184" s="2"/>
      <c r="AA184" s="2"/>
      <c r="AB184" s="161" t="s">
        <v>439</v>
      </c>
      <c r="AC184" s="161"/>
      <c r="AD184" s="161" t="s">
        <v>180</v>
      </c>
      <c r="AE184" s="161"/>
      <c r="AG184" s="167"/>
      <c r="AH184" s="167"/>
      <c r="AI184" s="167"/>
      <c r="AJ184" s="167"/>
    </row>
    <row r="185" spans="1:36" ht="14.4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55" t="s">
        <v>601</v>
      </c>
      <c r="M185" s="2" t="s">
        <v>436</v>
      </c>
      <c r="N185" s="2" t="s">
        <v>437</v>
      </c>
      <c r="O185" s="53" t="s">
        <v>425</v>
      </c>
      <c r="P185" s="2" t="s">
        <v>476</v>
      </c>
      <c r="Q185" s="2" t="s">
        <v>477</v>
      </c>
      <c r="R185" s="2" t="s">
        <v>478</v>
      </c>
      <c r="S185" s="2" t="s">
        <v>479</v>
      </c>
      <c r="T185" s="2" t="s">
        <v>480</v>
      </c>
      <c r="U185" s="2" t="s">
        <v>481</v>
      </c>
      <c r="V185" s="2" t="s">
        <v>482</v>
      </c>
      <c r="W185" s="2" t="s">
        <v>483</v>
      </c>
      <c r="X185" s="2" t="s">
        <v>484</v>
      </c>
      <c r="Y185" s="2" t="s">
        <v>485</v>
      </c>
      <c r="Z185" s="2" t="s">
        <v>592</v>
      </c>
      <c r="AA185" s="2" t="s">
        <v>550</v>
      </c>
      <c r="AB185" s="161" t="s">
        <v>443</v>
      </c>
      <c r="AC185" s="161"/>
      <c r="AD185" s="161" t="s">
        <v>444</v>
      </c>
      <c r="AE185" s="161"/>
      <c r="AG185" s="167"/>
      <c r="AH185" s="167"/>
      <c r="AI185" s="167"/>
      <c r="AJ185" s="167"/>
    </row>
    <row r="186" spans="1:36" ht="14.4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 t="s">
        <v>602</v>
      </c>
      <c r="N186" s="2"/>
      <c r="O186" s="53" t="s">
        <v>438</v>
      </c>
      <c r="P186" s="2"/>
      <c r="Q186" s="2" t="s">
        <v>452</v>
      </c>
      <c r="R186" s="2"/>
      <c r="S186" s="2" t="s">
        <v>489</v>
      </c>
      <c r="T186" s="2"/>
      <c r="U186" s="2" t="s">
        <v>459</v>
      </c>
      <c r="V186" s="2"/>
      <c r="W186" s="2" t="s">
        <v>467</v>
      </c>
      <c r="X186" s="114"/>
      <c r="Y186" s="114" t="s">
        <v>494</v>
      </c>
      <c r="Z186" s="2"/>
      <c r="AA186" s="2" t="s">
        <v>486</v>
      </c>
      <c r="AG186" s="167"/>
      <c r="AH186" s="167"/>
      <c r="AI186" s="167"/>
      <c r="AJ186" s="167"/>
    </row>
    <row r="187" spans="1:36" x14ac:dyDescent="0.3">
      <c r="AG187" s="167"/>
      <c r="AH187" s="167"/>
      <c r="AI187" s="167"/>
      <c r="AJ187" s="167"/>
    </row>
    <row r="188" spans="1:36" ht="14.4" customHeight="1" x14ac:dyDescent="0.3">
      <c r="A188" s="54"/>
      <c r="B188" s="53"/>
      <c r="C188" s="53"/>
      <c r="D188" s="53"/>
      <c r="E188" s="53"/>
      <c r="F188" s="53"/>
      <c r="G188" s="53" t="s">
        <v>372</v>
      </c>
      <c r="H188" s="53" t="s">
        <v>373</v>
      </c>
      <c r="I188" s="53" t="s">
        <v>374</v>
      </c>
      <c r="J188" s="53" t="s">
        <v>375</v>
      </c>
      <c r="K188" s="99" t="s">
        <v>107</v>
      </c>
      <c r="L188" s="109" t="s">
        <v>106</v>
      </c>
      <c r="M188" s="82" t="s">
        <v>183</v>
      </c>
      <c r="N188" s="84" t="s">
        <v>186</v>
      </c>
      <c r="O188" s="86" t="s">
        <v>188</v>
      </c>
      <c r="P188" s="88" t="s">
        <v>195</v>
      </c>
      <c r="Q188" s="79" t="s">
        <v>196</v>
      </c>
      <c r="R188" s="79" t="s">
        <v>204</v>
      </c>
      <c r="S188" s="53" t="s">
        <v>506</v>
      </c>
      <c r="T188" s="52" t="s">
        <v>589</v>
      </c>
      <c r="U188" s="53" t="s">
        <v>507</v>
      </c>
      <c r="V188" s="53" t="s">
        <v>590</v>
      </c>
      <c r="W188" s="53" t="s">
        <v>508</v>
      </c>
      <c r="X188" s="52" t="s">
        <v>591</v>
      </c>
      <c r="Y188" s="53" t="s">
        <v>509</v>
      </c>
      <c r="Z188" s="53" t="s">
        <v>592</v>
      </c>
      <c r="AA188" s="54" t="s">
        <v>550</v>
      </c>
      <c r="AB188" s="162" t="s">
        <v>245</v>
      </c>
      <c r="AC188" s="168"/>
      <c r="AD188" s="168"/>
      <c r="AE188" s="168"/>
      <c r="AG188" s="167"/>
      <c r="AH188" s="167"/>
      <c r="AI188" s="167"/>
      <c r="AJ188" s="167"/>
    </row>
    <row r="189" spans="1:36" ht="14.4" customHeight="1" x14ac:dyDescent="0.3">
      <c r="A189" s="54"/>
      <c r="B189" s="52"/>
      <c r="C189" s="53"/>
      <c r="D189" s="52"/>
      <c r="E189" s="53"/>
      <c r="F189" s="52"/>
      <c r="G189" s="53" t="s">
        <v>385</v>
      </c>
      <c r="H189" s="52" t="s">
        <v>386</v>
      </c>
      <c r="I189" s="53" t="s">
        <v>387</v>
      </c>
      <c r="J189" s="52" t="s">
        <v>388</v>
      </c>
      <c r="K189" s="53" t="s">
        <v>400</v>
      </c>
      <c r="L189" s="98" t="s">
        <v>117</v>
      </c>
      <c r="M189" s="132" t="s">
        <v>184</v>
      </c>
      <c r="N189" s="130" t="s">
        <v>187</v>
      </c>
      <c r="O189" s="129" t="s">
        <v>192</v>
      </c>
      <c r="P189" s="86" t="s">
        <v>193</v>
      </c>
      <c r="Q189" s="88" t="s">
        <v>203</v>
      </c>
      <c r="R189" s="53" t="s">
        <v>588</v>
      </c>
      <c r="S189" s="53" t="s">
        <v>458</v>
      </c>
      <c r="T189" s="53" t="s">
        <v>465</v>
      </c>
      <c r="U189" s="53" t="s">
        <v>466</v>
      </c>
      <c r="V189" s="52" t="s">
        <v>475</v>
      </c>
      <c r="W189" s="53" t="s">
        <v>493</v>
      </c>
      <c r="X189" s="53" t="s">
        <v>484</v>
      </c>
      <c r="Y189" s="53" t="s">
        <v>485</v>
      </c>
      <c r="Z189" s="52"/>
      <c r="AA189" s="54" t="s">
        <v>486</v>
      </c>
      <c r="AB189" s="162"/>
      <c r="AC189" s="168"/>
      <c r="AD189" s="168"/>
      <c r="AE189" s="168"/>
      <c r="AG189" s="167"/>
      <c r="AH189" s="167"/>
      <c r="AI189" s="167"/>
      <c r="AJ189" s="167"/>
    </row>
    <row r="190" spans="1:36" ht="14.4" customHeight="1" x14ac:dyDescent="0.3">
      <c r="A190" s="54"/>
      <c r="B190" s="53"/>
      <c r="C190" s="53"/>
      <c r="D190" s="53"/>
      <c r="E190" s="53"/>
      <c r="F190" s="53"/>
      <c r="G190" s="53" t="s">
        <v>396</v>
      </c>
      <c r="H190" s="53" t="s">
        <v>397</v>
      </c>
      <c r="I190" s="53" t="s">
        <v>398</v>
      </c>
      <c r="J190" s="53" t="s">
        <v>399</v>
      </c>
      <c r="K190" s="53" t="s">
        <v>409</v>
      </c>
      <c r="L190" s="53" t="s">
        <v>401</v>
      </c>
      <c r="M190" s="109" t="s">
        <v>182</v>
      </c>
      <c r="N190" s="112" t="s">
        <v>185</v>
      </c>
      <c r="O190" s="84" t="s">
        <v>191</v>
      </c>
      <c r="P190" s="129" t="s">
        <v>194</v>
      </c>
      <c r="Q190" s="53" t="s">
        <v>462</v>
      </c>
      <c r="R190" s="52" t="s">
        <v>457</v>
      </c>
      <c r="S190" s="53" t="s">
        <v>464</v>
      </c>
      <c r="T190" s="52" t="s">
        <v>473</v>
      </c>
      <c r="U190" s="53" t="s">
        <v>474</v>
      </c>
      <c r="V190" s="53" t="s">
        <v>482</v>
      </c>
      <c r="W190" s="53" t="s">
        <v>483</v>
      </c>
      <c r="X190" s="127"/>
      <c r="Y190" s="128" t="s">
        <v>494</v>
      </c>
      <c r="Z190" s="52"/>
      <c r="AA190" s="54"/>
      <c r="AB190" s="162"/>
      <c r="AC190" s="168"/>
      <c r="AD190" s="168"/>
      <c r="AE190" s="168"/>
      <c r="AG190" s="167"/>
      <c r="AH190" s="167"/>
      <c r="AI190" s="167"/>
      <c r="AJ190" s="167"/>
    </row>
    <row r="191" spans="1:36" ht="14.4" customHeight="1" x14ac:dyDescent="0.3">
      <c r="A191" s="54"/>
      <c r="B191" s="52"/>
      <c r="C191" s="53"/>
      <c r="D191" s="52"/>
      <c r="E191" s="53"/>
      <c r="F191" s="52"/>
      <c r="G191" s="53" t="s">
        <v>405</v>
      </c>
      <c r="H191" s="52" t="s">
        <v>406</v>
      </c>
      <c r="I191" s="53" t="s">
        <v>407</v>
      </c>
      <c r="J191" s="52" t="s">
        <v>408</v>
      </c>
      <c r="K191" s="53" t="s">
        <v>416</v>
      </c>
      <c r="L191" s="52" t="s">
        <v>410</v>
      </c>
      <c r="M191" s="53" t="s">
        <v>423</v>
      </c>
      <c r="N191" s="133" t="s">
        <v>190</v>
      </c>
      <c r="O191" s="130" t="s">
        <v>189</v>
      </c>
      <c r="P191" s="53" t="s">
        <v>461</v>
      </c>
      <c r="Q191" s="53" t="s">
        <v>470</v>
      </c>
      <c r="R191" s="53" t="s">
        <v>463</v>
      </c>
      <c r="S191" s="53" t="s">
        <v>472</v>
      </c>
      <c r="T191" s="53" t="s">
        <v>480</v>
      </c>
      <c r="U191" s="53" t="s">
        <v>481</v>
      </c>
      <c r="V191" s="52"/>
      <c r="W191" s="53" t="s">
        <v>467</v>
      </c>
      <c r="X191" s="52"/>
      <c r="Y191" s="52"/>
      <c r="Z191" s="52"/>
      <c r="AA191" s="54"/>
      <c r="AB191" s="162"/>
      <c r="AC191" s="168"/>
      <c r="AD191" s="168"/>
      <c r="AE191" s="168"/>
      <c r="AG191" s="167"/>
      <c r="AH191" s="167"/>
      <c r="AI191" s="167"/>
      <c r="AJ191" s="167"/>
    </row>
    <row r="192" spans="1:36" ht="14.4" customHeight="1" x14ac:dyDescent="0.3">
      <c r="A192" s="54"/>
      <c r="B192" s="53"/>
      <c r="C192" s="53"/>
      <c r="D192" s="53"/>
      <c r="E192" s="53"/>
      <c r="F192" s="53"/>
      <c r="G192" s="53" t="s">
        <v>599</v>
      </c>
      <c r="H192" s="53"/>
      <c r="I192" s="53" t="s">
        <v>414</v>
      </c>
      <c r="J192" s="53" t="s">
        <v>415</v>
      </c>
      <c r="K192" s="53" t="s">
        <v>421</v>
      </c>
      <c r="L192" s="53" t="s">
        <v>417</v>
      </c>
      <c r="M192" s="53" t="s">
        <v>436</v>
      </c>
      <c r="N192" s="52" t="s">
        <v>424</v>
      </c>
      <c r="O192" s="53" t="s">
        <v>425</v>
      </c>
      <c r="P192" s="52" t="s">
        <v>469</v>
      </c>
      <c r="Q192" s="53" t="s">
        <v>477</v>
      </c>
      <c r="R192" s="52" t="s">
        <v>471</v>
      </c>
      <c r="S192" s="53" t="s">
        <v>479</v>
      </c>
      <c r="T192" s="52"/>
      <c r="U192" s="53" t="s">
        <v>459</v>
      </c>
      <c r="V192" s="52"/>
      <c r="W192" s="52"/>
      <c r="X192" s="52"/>
      <c r="Y192" s="52"/>
      <c r="Z192" s="52"/>
      <c r="AA192" s="54"/>
      <c r="AB192" s="161" t="s">
        <v>427</v>
      </c>
      <c r="AC192" s="161"/>
      <c r="AD192" s="161" t="s">
        <v>246</v>
      </c>
      <c r="AE192" s="161"/>
      <c r="AG192" s="167"/>
      <c r="AH192" s="167"/>
      <c r="AI192" s="167"/>
      <c r="AJ192" s="167"/>
    </row>
    <row r="193" spans="1:36" ht="14.4" customHeight="1" x14ac:dyDescent="0.3">
      <c r="A193" s="54"/>
      <c r="B193" s="52"/>
      <c r="C193" s="53"/>
      <c r="D193" s="52"/>
      <c r="E193" s="53"/>
      <c r="F193" s="52"/>
      <c r="G193" s="53"/>
      <c r="H193" s="52"/>
      <c r="I193" s="53" t="s">
        <v>600</v>
      </c>
      <c r="J193" s="52"/>
      <c r="K193" s="126" t="s">
        <v>601</v>
      </c>
      <c r="L193" s="52" t="s">
        <v>422</v>
      </c>
      <c r="M193" s="53" t="s">
        <v>602</v>
      </c>
      <c r="N193" s="53" t="s">
        <v>437</v>
      </c>
      <c r="O193" s="53" t="s">
        <v>438</v>
      </c>
      <c r="P193" s="53" t="s">
        <v>476</v>
      </c>
      <c r="Q193" s="53" t="s">
        <v>452</v>
      </c>
      <c r="R193" s="53" t="s">
        <v>478</v>
      </c>
      <c r="S193" s="53" t="s">
        <v>489</v>
      </c>
      <c r="T193" s="52"/>
      <c r="U193" s="52"/>
      <c r="V193" s="52"/>
      <c r="W193" s="52"/>
      <c r="X193" s="52"/>
      <c r="Y193" s="52"/>
      <c r="Z193" s="52"/>
      <c r="AA193" s="54"/>
      <c r="AB193" s="161" t="s">
        <v>491</v>
      </c>
      <c r="AC193" s="161"/>
      <c r="AD193" s="161" t="s">
        <v>492</v>
      </c>
      <c r="AE193" s="161"/>
      <c r="AG193" s="167"/>
      <c r="AH193" s="167"/>
      <c r="AI193" s="167"/>
      <c r="AJ193" s="167"/>
    </row>
    <row r="194" spans="1:36" x14ac:dyDescent="0.3">
      <c r="AG194" s="167"/>
      <c r="AH194" s="167"/>
      <c r="AI194" s="167"/>
      <c r="AJ194" s="167"/>
    </row>
    <row r="195" spans="1:36" ht="14.4" customHeight="1" x14ac:dyDescent="0.3">
      <c r="A195" s="54"/>
      <c r="B195" s="53"/>
      <c r="C195" s="53"/>
      <c r="D195" s="53"/>
      <c r="E195" s="53"/>
      <c r="F195" s="53"/>
      <c r="G195" s="97" t="s">
        <v>197</v>
      </c>
      <c r="H195" s="80" t="s">
        <v>198</v>
      </c>
      <c r="I195" s="92" t="s">
        <v>199</v>
      </c>
      <c r="J195" s="80" t="s">
        <v>201</v>
      </c>
      <c r="K195" s="90" t="s">
        <v>207</v>
      </c>
      <c r="L195" s="80" t="s">
        <v>209</v>
      </c>
      <c r="M195" s="90" t="s">
        <v>215</v>
      </c>
      <c r="N195" s="80" t="s">
        <v>217</v>
      </c>
      <c r="O195" s="90" t="s">
        <v>223</v>
      </c>
      <c r="P195" s="80" t="s">
        <v>225</v>
      </c>
      <c r="Q195" s="90" t="s">
        <v>233</v>
      </c>
      <c r="R195" s="80" t="s">
        <v>239</v>
      </c>
      <c r="S195" s="90" t="s">
        <v>248</v>
      </c>
      <c r="T195" s="80" t="s">
        <v>308</v>
      </c>
      <c r="U195" s="90" t="s">
        <v>253</v>
      </c>
      <c r="V195" s="80" t="s">
        <v>312</v>
      </c>
      <c r="W195" s="90" t="s">
        <v>508</v>
      </c>
      <c r="X195" s="52" t="s">
        <v>591</v>
      </c>
      <c r="Y195" s="53" t="s">
        <v>509</v>
      </c>
      <c r="Z195" s="53" t="s">
        <v>592</v>
      </c>
      <c r="AA195" s="54" t="s">
        <v>550</v>
      </c>
      <c r="AB195" s="162" t="s">
        <v>426</v>
      </c>
      <c r="AC195" s="168"/>
      <c r="AD195" s="168"/>
      <c r="AE195" s="168"/>
      <c r="AG195" s="167"/>
      <c r="AH195" s="167"/>
      <c r="AI195" s="167"/>
      <c r="AJ195" s="167"/>
    </row>
    <row r="196" spans="1:36" ht="14.4" customHeight="1" x14ac:dyDescent="0.3">
      <c r="A196" s="54"/>
      <c r="B196" s="52"/>
      <c r="C196" s="53"/>
      <c r="D196" s="52"/>
      <c r="E196" s="53"/>
      <c r="F196" s="52"/>
      <c r="G196" s="97" t="s">
        <v>396</v>
      </c>
      <c r="H196" s="77" t="s">
        <v>205</v>
      </c>
      <c r="I196" s="92" t="s">
        <v>200</v>
      </c>
      <c r="J196" s="80" t="s">
        <v>202</v>
      </c>
      <c r="K196" s="90" t="s">
        <v>208</v>
      </c>
      <c r="L196" s="80" t="s">
        <v>210</v>
      </c>
      <c r="M196" s="90" t="s">
        <v>216</v>
      </c>
      <c r="N196" s="80" t="s">
        <v>218</v>
      </c>
      <c r="O196" s="90" t="s">
        <v>224</v>
      </c>
      <c r="P196" s="80" t="s">
        <v>234</v>
      </c>
      <c r="Q196" s="90" t="s">
        <v>237</v>
      </c>
      <c r="R196" s="80" t="s">
        <v>241</v>
      </c>
      <c r="S196" s="90" t="s">
        <v>250</v>
      </c>
      <c r="T196" s="80" t="s">
        <v>251</v>
      </c>
      <c r="U196" s="90" t="s">
        <v>311</v>
      </c>
      <c r="V196" s="80" t="s">
        <v>590</v>
      </c>
      <c r="W196" s="90" t="s">
        <v>493</v>
      </c>
      <c r="X196" s="53" t="s">
        <v>484</v>
      </c>
      <c r="Y196" s="53" t="s">
        <v>485</v>
      </c>
      <c r="Z196" s="52"/>
      <c r="AA196" s="54" t="s">
        <v>486</v>
      </c>
      <c r="AB196" s="162"/>
      <c r="AC196" s="168"/>
      <c r="AD196" s="168"/>
      <c r="AE196" s="168"/>
      <c r="AG196" s="167"/>
      <c r="AH196" s="167"/>
      <c r="AI196" s="167"/>
      <c r="AJ196" s="167"/>
    </row>
    <row r="197" spans="1:36" ht="14.4" customHeight="1" x14ac:dyDescent="0.3">
      <c r="A197" s="54"/>
      <c r="B197" s="53"/>
      <c r="C197" s="53"/>
      <c r="D197" s="53"/>
      <c r="E197" s="53"/>
      <c r="F197" s="53"/>
      <c r="G197" s="53" t="s">
        <v>405</v>
      </c>
      <c r="H197" s="80" t="s">
        <v>397</v>
      </c>
      <c r="I197" s="92" t="s">
        <v>206</v>
      </c>
      <c r="J197" s="80" t="s">
        <v>211</v>
      </c>
      <c r="K197" s="90" t="s">
        <v>213</v>
      </c>
      <c r="L197" s="80" t="s">
        <v>219</v>
      </c>
      <c r="M197" s="90" t="s">
        <v>221</v>
      </c>
      <c r="N197" s="80" t="s">
        <v>226</v>
      </c>
      <c r="O197" s="90" t="s">
        <v>228</v>
      </c>
      <c r="P197" s="80" t="s">
        <v>230</v>
      </c>
      <c r="Q197" s="90" t="s">
        <v>232</v>
      </c>
      <c r="R197" s="80" t="s">
        <v>236</v>
      </c>
      <c r="S197" s="90" t="s">
        <v>240</v>
      </c>
      <c r="T197" s="80" t="s">
        <v>252</v>
      </c>
      <c r="U197" s="90" t="s">
        <v>481</v>
      </c>
      <c r="V197" s="80" t="s">
        <v>475</v>
      </c>
      <c r="W197" s="90" t="s">
        <v>483</v>
      </c>
      <c r="X197" s="127"/>
      <c r="Y197" s="128" t="s">
        <v>494</v>
      </c>
      <c r="Z197" s="52"/>
      <c r="AA197" s="54"/>
      <c r="AB197" s="163" t="s">
        <v>427</v>
      </c>
      <c r="AC197" s="161"/>
      <c r="AD197" s="161" t="s">
        <v>428</v>
      </c>
      <c r="AE197" s="161"/>
      <c r="AG197" s="167"/>
      <c r="AH197" s="167"/>
      <c r="AI197" s="167"/>
      <c r="AJ197" s="167"/>
    </row>
    <row r="198" spans="1:36" ht="14.4" customHeight="1" x14ac:dyDescent="0.3">
      <c r="A198" s="54"/>
      <c r="B198" s="52"/>
      <c r="C198" s="53"/>
      <c r="D198" s="52"/>
      <c r="E198" s="53"/>
      <c r="F198" s="52"/>
      <c r="G198" s="53" t="s">
        <v>599</v>
      </c>
      <c r="H198" s="53" t="s">
        <v>406</v>
      </c>
      <c r="I198" s="53" t="s">
        <v>600</v>
      </c>
      <c r="J198" s="54" t="s">
        <v>212</v>
      </c>
      <c r="K198" s="54" t="s">
        <v>214</v>
      </c>
      <c r="L198" s="52" t="s">
        <v>220</v>
      </c>
      <c r="M198" s="54" t="s">
        <v>222</v>
      </c>
      <c r="N198" s="54" t="s">
        <v>227</v>
      </c>
      <c r="O198" s="52" t="s">
        <v>229</v>
      </c>
      <c r="P198" s="54" t="s">
        <v>231</v>
      </c>
      <c r="Q198" s="54" t="s">
        <v>235</v>
      </c>
      <c r="R198" s="52" t="s">
        <v>238</v>
      </c>
      <c r="S198" s="54" t="s">
        <v>249</v>
      </c>
      <c r="T198" s="52" t="s">
        <v>480</v>
      </c>
      <c r="U198" s="53" t="s">
        <v>459</v>
      </c>
      <c r="V198" s="54" t="s">
        <v>482</v>
      </c>
      <c r="W198" s="53" t="s">
        <v>467</v>
      </c>
      <c r="X198" s="52"/>
      <c r="Y198" s="54"/>
      <c r="Z198" s="52"/>
      <c r="AA198" s="54"/>
      <c r="AB198" s="161" t="s">
        <v>244</v>
      </c>
      <c r="AC198" s="161"/>
      <c r="AD198" s="161" t="s">
        <v>446</v>
      </c>
      <c r="AE198" s="161"/>
      <c r="AG198" s="167"/>
      <c r="AH198" s="167"/>
      <c r="AI198" s="167"/>
      <c r="AJ198" s="167"/>
    </row>
    <row r="199" spans="1:36" x14ac:dyDescent="0.3">
      <c r="AG199" s="167"/>
      <c r="AH199" s="167"/>
      <c r="AI199" s="167"/>
      <c r="AJ199" s="167"/>
    </row>
    <row r="200" spans="1:36" ht="23.4" customHeight="1" x14ac:dyDescent="0.3">
      <c r="A200" s="54"/>
      <c r="B200" s="53"/>
      <c r="C200" s="53"/>
      <c r="D200" s="53"/>
      <c r="E200" s="53"/>
      <c r="F200" s="53"/>
      <c r="G200" s="97" t="s">
        <v>254</v>
      </c>
      <c r="H200" s="80" t="s">
        <v>255</v>
      </c>
      <c r="I200" s="92" t="s">
        <v>309</v>
      </c>
      <c r="J200" s="80" t="s">
        <v>310</v>
      </c>
      <c r="K200" s="90" t="s">
        <v>313</v>
      </c>
      <c r="L200" s="80" t="s">
        <v>314</v>
      </c>
      <c r="M200" s="90" t="s">
        <v>315</v>
      </c>
      <c r="N200" s="80" t="s">
        <v>316</v>
      </c>
      <c r="O200" s="90" t="s">
        <v>317</v>
      </c>
      <c r="P200" s="80" t="s">
        <v>318</v>
      </c>
      <c r="Q200" s="90" t="s">
        <v>319</v>
      </c>
      <c r="R200" s="80" t="s">
        <v>320</v>
      </c>
      <c r="S200" s="90" t="s">
        <v>321</v>
      </c>
      <c r="T200" s="80" t="s">
        <v>322</v>
      </c>
      <c r="U200" s="90" t="s">
        <v>323</v>
      </c>
      <c r="V200" s="80" t="s">
        <v>324</v>
      </c>
      <c r="W200" s="90" t="s">
        <v>325</v>
      </c>
      <c r="X200" s="90" t="s">
        <v>348</v>
      </c>
      <c r="Y200" s="53" t="s">
        <v>509</v>
      </c>
      <c r="Z200" s="53" t="s">
        <v>592</v>
      </c>
      <c r="AA200" s="54" t="s">
        <v>550</v>
      </c>
      <c r="AB200" s="164" t="s">
        <v>429</v>
      </c>
      <c r="AC200" s="165"/>
      <c r="AD200" s="165"/>
      <c r="AE200" s="165"/>
      <c r="AG200" s="167"/>
      <c r="AH200" s="167"/>
      <c r="AI200" s="167"/>
      <c r="AJ200" s="167"/>
    </row>
    <row r="201" spans="1:36" x14ac:dyDescent="0.3">
      <c r="A201" s="54"/>
      <c r="B201" s="52"/>
      <c r="C201" s="53"/>
      <c r="D201" s="52"/>
      <c r="E201" s="53"/>
      <c r="F201" s="52"/>
      <c r="G201" s="53" t="s">
        <v>405</v>
      </c>
      <c r="H201" s="97" t="s">
        <v>329</v>
      </c>
      <c r="I201" s="80" t="s">
        <v>330</v>
      </c>
      <c r="J201" s="92" t="s">
        <v>331</v>
      </c>
      <c r="K201" s="80" t="s">
        <v>332</v>
      </c>
      <c r="L201" s="90" t="s">
        <v>333</v>
      </c>
      <c r="M201" s="80" t="s">
        <v>334</v>
      </c>
      <c r="N201" s="90" t="s">
        <v>335</v>
      </c>
      <c r="O201" s="80" t="s">
        <v>336</v>
      </c>
      <c r="P201" s="90" t="s">
        <v>337</v>
      </c>
      <c r="Q201" s="80" t="s">
        <v>338</v>
      </c>
      <c r="R201" s="90" t="s">
        <v>339</v>
      </c>
      <c r="S201" s="80" t="s">
        <v>340</v>
      </c>
      <c r="T201" s="90" t="s">
        <v>341</v>
      </c>
      <c r="U201" s="80" t="s">
        <v>342</v>
      </c>
      <c r="V201" s="90" t="s">
        <v>343</v>
      </c>
      <c r="W201" s="80" t="s">
        <v>344</v>
      </c>
      <c r="X201" s="52" t="s">
        <v>591</v>
      </c>
      <c r="Y201" s="53" t="s">
        <v>485</v>
      </c>
      <c r="Z201" s="52"/>
      <c r="AA201" s="54" t="s">
        <v>486</v>
      </c>
      <c r="AB201" s="161" t="s">
        <v>430</v>
      </c>
      <c r="AC201" s="161"/>
      <c r="AD201" s="161" t="s">
        <v>449</v>
      </c>
      <c r="AE201" s="161"/>
    </row>
    <row r="202" spans="1:36" x14ac:dyDescent="0.3">
      <c r="A202" s="54"/>
      <c r="B202" s="53"/>
      <c r="C202" s="53"/>
      <c r="D202" s="53"/>
      <c r="E202" s="53"/>
      <c r="F202" s="53"/>
      <c r="G202" s="53" t="s">
        <v>599</v>
      </c>
      <c r="H202" s="53" t="s">
        <v>406</v>
      </c>
      <c r="I202" s="53" t="s">
        <v>600</v>
      </c>
      <c r="J202" s="53" t="s">
        <v>212</v>
      </c>
      <c r="K202" s="54" t="s">
        <v>214</v>
      </c>
      <c r="L202" s="53" t="s">
        <v>220</v>
      </c>
      <c r="M202" s="54" t="s">
        <v>222</v>
      </c>
      <c r="N202" s="53" t="s">
        <v>227</v>
      </c>
      <c r="O202" s="54" t="s">
        <v>229</v>
      </c>
      <c r="P202" s="53" t="s">
        <v>231</v>
      </c>
      <c r="Q202" s="54" t="s">
        <v>235</v>
      </c>
      <c r="R202" s="53" t="s">
        <v>238</v>
      </c>
      <c r="S202" s="54" t="s">
        <v>249</v>
      </c>
      <c r="T202" s="53" t="s">
        <v>480</v>
      </c>
      <c r="U202" s="53" t="s">
        <v>459</v>
      </c>
      <c r="V202" s="53" t="s">
        <v>482</v>
      </c>
      <c r="W202" s="53" t="s">
        <v>467</v>
      </c>
      <c r="X202" s="53" t="s">
        <v>484</v>
      </c>
      <c r="Y202" s="128" t="s">
        <v>494</v>
      </c>
      <c r="Z202" s="53"/>
      <c r="AA202" s="54"/>
      <c r="AB202" s="161" t="s">
        <v>244</v>
      </c>
      <c r="AC202" s="161"/>
      <c r="AD202" s="161" t="s">
        <v>445</v>
      </c>
      <c r="AE202" s="161"/>
    </row>
    <row r="204" spans="1:36" ht="23.4" x14ac:dyDescent="0.3">
      <c r="A204" s="54"/>
      <c r="B204" s="53"/>
      <c r="C204" s="53"/>
      <c r="D204" s="53"/>
      <c r="E204" s="53"/>
      <c r="F204" s="53"/>
      <c r="G204" s="53" t="s">
        <v>326</v>
      </c>
      <c r="H204" s="53" t="s">
        <v>327</v>
      </c>
      <c r="I204" s="53" t="s">
        <v>328</v>
      </c>
      <c r="J204" s="53" t="s">
        <v>345</v>
      </c>
      <c r="K204" s="53" t="s">
        <v>346</v>
      </c>
      <c r="L204" s="53" t="s">
        <v>347</v>
      </c>
      <c r="M204" s="53" t="s">
        <v>352</v>
      </c>
      <c r="N204" s="53" t="s">
        <v>354</v>
      </c>
      <c r="O204" s="53" t="s">
        <v>357</v>
      </c>
      <c r="P204" s="53" t="s">
        <v>362</v>
      </c>
      <c r="Q204" s="53" t="s">
        <v>364</v>
      </c>
      <c r="R204" s="53" t="s">
        <v>365</v>
      </c>
      <c r="S204" s="53" t="s">
        <v>447</v>
      </c>
      <c r="T204" s="53" t="s">
        <v>522</v>
      </c>
      <c r="U204" s="53" t="s">
        <v>524</v>
      </c>
      <c r="V204" s="53" t="s">
        <v>526</v>
      </c>
      <c r="W204" s="53" t="s">
        <v>528</v>
      </c>
      <c r="X204" s="53" t="s">
        <v>530</v>
      </c>
      <c r="Y204" s="53" t="s">
        <v>532</v>
      </c>
      <c r="Z204" s="53" t="s">
        <v>533</v>
      </c>
      <c r="AA204" s="54" t="s">
        <v>550</v>
      </c>
      <c r="AB204" s="164" t="s">
        <v>431</v>
      </c>
      <c r="AC204" s="166"/>
      <c r="AD204" s="166"/>
      <c r="AE204" s="166"/>
    </row>
    <row r="205" spans="1:36" ht="18" x14ac:dyDescent="0.35">
      <c r="A205" s="54"/>
      <c r="B205" s="52"/>
      <c r="C205" s="53"/>
      <c r="D205" s="52"/>
      <c r="E205" s="53"/>
      <c r="F205" s="52"/>
      <c r="G205" s="53" t="s">
        <v>599</v>
      </c>
      <c r="H205" s="52" t="s">
        <v>349</v>
      </c>
      <c r="I205" s="52" t="s">
        <v>350</v>
      </c>
      <c r="J205" s="52" t="s">
        <v>351</v>
      </c>
      <c r="K205" s="52" t="s">
        <v>441</v>
      </c>
      <c r="L205" s="52" t="s">
        <v>355</v>
      </c>
      <c r="M205" s="52" t="s">
        <v>356</v>
      </c>
      <c r="N205" s="52" t="s">
        <v>353</v>
      </c>
      <c r="O205" s="52" t="s">
        <v>358</v>
      </c>
      <c r="P205" s="52" t="s">
        <v>359</v>
      </c>
      <c r="Q205" s="52" t="s">
        <v>363</v>
      </c>
      <c r="R205" s="52" t="s">
        <v>442</v>
      </c>
      <c r="S205" s="52" t="s">
        <v>440</v>
      </c>
      <c r="T205" s="52" t="s">
        <v>448</v>
      </c>
      <c r="U205" s="52" t="s">
        <v>523</v>
      </c>
      <c r="V205" s="52" t="s">
        <v>525</v>
      </c>
      <c r="W205" s="52" t="s">
        <v>527</v>
      </c>
      <c r="X205" s="52" t="s">
        <v>529</v>
      </c>
      <c r="Y205" s="52" t="s">
        <v>531</v>
      </c>
      <c r="Z205" s="53" t="s">
        <v>592</v>
      </c>
      <c r="AA205" s="54" t="s">
        <v>486</v>
      </c>
      <c r="AB205" s="156" t="s">
        <v>432</v>
      </c>
      <c r="AC205" s="157"/>
      <c r="AD205" s="157" t="s">
        <v>433</v>
      </c>
      <c r="AE205" s="157"/>
    </row>
    <row r="207" spans="1:36" x14ac:dyDescent="0.3">
      <c r="A207" s="158" t="s">
        <v>434</v>
      </c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  <c r="AB207" s="159" t="s">
        <v>435</v>
      </c>
      <c r="AC207" s="159"/>
      <c r="AD207" s="159"/>
      <c r="AE207" s="159"/>
    </row>
    <row r="208" spans="1:36" x14ac:dyDescent="0.3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  <c r="AB208" s="159"/>
      <c r="AC208" s="159"/>
      <c r="AD208" s="159"/>
      <c r="AE208" s="159"/>
    </row>
    <row r="209" spans="1:35" x14ac:dyDescent="0.3">
      <c r="J209" t="s">
        <v>496</v>
      </c>
      <c r="K209" t="s">
        <v>497</v>
      </c>
      <c r="L209" t="s">
        <v>498</v>
      </c>
      <c r="M209" t="s">
        <v>499</v>
      </c>
      <c r="N209" t="s">
        <v>500</v>
      </c>
      <c r="O209" t="s">
        <v>501</v>
      </c>
      <c r="P209" t="s">
        <v>502</v>
      </c>
      <c r="AB209" t="s">
        <v>450</v>
      </c>
    </row>
    <row r="210" spans="1:35" x14ac:dyDescent="0.3">
      <c r="AB210" s="160" t="s">
        <v>451</v>
      </c>
      <c r="AC210" s="160"/>
      <c r="AD210" s="160"/>
      <c r="AE210" s="160"/>
    </row>
    <row r="211" spans="1:35" x14ac:dyDescent="0.3">
      <c r="AB211" s="160"/>
      <c r="AC211" s="160"/>
      <c r="AD211" s="160"/>
      <c r="AE211" s="160"/>
    </row>
    <row r="215" spans="1:35" x14ac:dyDescent="0.3">
      <c r="A215" s="142">
        <v>0</v>
      </c>
      <c r="B215" s="142">
        <v>1</v>
      </c>
      <c r="C215" s="142">
        <v>2</v>
      </c>
      <c r="D215" s="142">
        <v>3</v>
      </c>
      <c r="E215" s="142">
        <v>4</v>
      </c>
      <c r="F215" s="142">
        <v>5</v>
      </c>
      <c r="G215" s="142">
        <v>6</v>
      </c>
      <c r="H215" s="142">
        <v>7</v>
      </c>
      <c r="I215" s="142">
        <v>8</v>
      </c>
      <c r="J215" s="142">
        <v>9</v>
      </c>
      <c r="K215" s="142">
        <v>10</v>
      </c>
      <c r="L215" s="142">
        <v>11</v>
      </c>
      <c r="M215" s="142">
        <v>12</v>
      </c>
      <c r="N215" s="142">
        <v>13</v>
      </c>
      <c r="O215" s="142">
        <v>14</v>
      </c>
      <c r="P215" s="142">
        <v>15</v>
      </c>
      <c r="Q215" s="142">
        <v>16</v>
      </c>
      <c r="R215" s="142">
        <v>17</v>
      </c>
      <c r="S215" s="142">
        <v>18</v>
      </c>
      <c r="T215" s="142">
        <v>19</v>
      </c>
      <c r="U215" s="142">
        <v>20</v>
      </c>
      <c r="V215" s="142">
        <v>21</v>
      </c>
      <c r="W215" s="142">
        <v>22</v>
      </c>
      <c r="X215" s="142">
        <v>23</v>
      </c>
      <c r="Y215" s="142">
        <v>24</v>
      </c>
      <c r="Z215" s="142">
        <v>25</v>
      </c>
      <c r="AA215" s="142">
        <v>26</v>
      </c>
      <c r="AB215" s="142">
        <v>27</v>
      </c>
    </row>
    <row r="216" spans="1:35" ht="14.4" customHeight="1" x14ac:dyDescent="0.3">
      <c r="A216" s="2" t="s">
        <v>366</v>
      </c>
      <c r="B216" s="2" t="s">
        <v>367</v>
      </c>
      <c r="C216" s="2" t="s">
        <v>368</v>
      </c>
      <c r="D216" s="2" t="s">
        <v>369</v>
      </c>
      <c r="E216" s="2" t="s">
        <v>370</v>
      </c>
      <c r="F216" s="2" t="s">
        <v>371</v>
      </c>
      <c r="G216" s="2" t="s">
        <v>372</v>
      </c>
      <c r="H216" s="2" t="s">
        <v>373</v>
      </c>
      <c r="I216" s="74" t="s">
        <v>374</v>
      </c>
      <c r="J216" s="64" t="s">
        <v>375</v>
      </c>
      <c r="K216" s="65" t="s">
        <v>376</v>
      </c>
      <c r="L216" s="57" t="s">
        <v>377</v>
      </c>
      <c r="M216" s="87" t="s">
        <v>378</v>
      </c>
      <c r="N216" s="144" t="s">
        <v>379</v>
      </c>
      <c r="O216" s="64" t="s">
        <v>585</v>
      </c>
      <c r="P216" s="2"/>
      <c r="Q216" s="2"/>
      <c r="R216" s="2"/>
      <c r="S216" s="2"/>
      <c r="T216" s="2"/>
      <c r="U216" s="2"/>
      <c r="V216" s="2"/>
      <c r="W216" s="2"/>
      <c r="AB216" s="168" t="s">
        <v>245</v>
      </c>
      <c r="AC216" s="168"/>
      <c r="AD216" s="168"/>
      <c r="AE216" s="168"/>
    </row>
    <row r="217" spans="1:35" ht="14.4" customHeight="1" x14ac:dyDescent="0.3">
      <c r="A217" s="2" t="s">
        <v>584</v>
      </c>
      <c r="B217" s="2"/>
      <c r="C217" s="2" t="s">
        <v>381</v>
      </c>
      <c r="D217" s="2" t="s">
        <v>382</v>
      </c>
      <c r="E217" s="2" t="s">
        <v>383</v>
      </c>
      <c r="F217" s="2" t="s">
        <v>384</v>
      </c>
      <c r="G217" s="2" t="s">
        <v>385</v>
      </c>
      <c r="H217" s="2" t="s">
        <v>386</v>
      </c>
      <c r="I217" s="74" t="s">
        <v>387</v>
      </c>
      <c r="J217" s="64" t="s">
        <v>388</v>
      </c>
      <c r="K217" s="65" t="s">
        <v>389</v>
      </c>
      <c r="L217" s="57" t="s">
        <v>390</v>
      </c>
      <c r="M217" s="87" t="s">
        <v>391</v>
      </c>
      <c r="N217" s="144" t="s">
        <v>392</v>
      </c>
      <c r="O217" s="64" t="s">
        <v>393</v>
      </c>
      <c r="P217" s="146" t="s">
        <v>586</v>
      </c>
      <c r="Q217" s="141" t="s">
        <v>587</v>
      </c>
      <c r="R217" s="2"/>
      <c r="S217" s="2"/>
      <c r="T217" s="2"/>
      <c r="U217" s="2"/>
      <c r="V217" s="2"/>
      <c r="W217" s="2"/>
      <c r="AB217" s="168"/>
      <c r="AC217" s="168"/>
      <c r="AD217" s="168"/>
      <c r="AE217" s="168"/>
      <c r="AF217" s="167" t="s">
        <v>628</v>
      </c>
      <c r="AG217" s="167"/>
      <c r="AH217" s="167"/>
      <c r="AI217" s="167"/>
    </row>
    <row r="218" spans="1:35" ht="14.4" customHeight="1" x14ac:dyDescent="0.3">
      <c r="A218" s="2"/>
      <c r="B218" s="2"/>
      <c r="C218" s="2" t="s">
        <v>594</v>
      </c>
      <c r="D218" s="2"/>
      <c r="E218" s="2" t="s">
        <v>394</v>
      </c>
      <c r="F218" s="2" t="s">
        <v>395</v>
      </c>
      <c r="G218" s="2" t="s">
        <v>396</v>
      </c>
      <c r="H218" s="2" t="s">
        <v>397</v>
      </c>
      <c r="I218" s="2" t="s">
        <v>398</v>
      </c>
      <c r="J218" s="2" t="s">
        <v>399</v>
      </c>
      <c r="K218" s="65" t="s">
        <v>400</v>
      </c>
      <c r="L218" s="57" t="s">
        <v>401</v>
      </c>
      <c r="M218" s="87" t="s">
        <v>402</v>
      </c>
      <c r="N218" s="144" t="s">
        <v>403</v>
      </c>
      <c r="O218" s="64" t="s">
        <v>404</v>
      </c>
      <c r="P218" s="146" t="s">
        <v>454</v>
      </c>
      <c r="Q218" s="141" t="s">
        <v>488</v>
      </c>
      <c r="R218" s="65" t="s">
        <v>588</v>
      </c>
      <c r="S218" s="74" t="s">
        <v>506</v>
      </c>
      <c r="T218" s="2"/>
      <c r="U218" s="2"/>
      <c r="V218" s="2"/>
      <c r="W218" s="2"/>
      <c r="AB218" s="168"/>
      <c r="AC218" s="168"/>
      <c r="AD218" s="168"/>
      <c r="AE218" s="168"/>
      <c r="AF218" s="167"/>
      <c r="AG218" s="167"/>
      <c r="AH218" s="167"/>
      <c r="AI218" s="167"/>
    </row>
    <row r="219" spans="1:35" ht="14.4" customHeight="1" x14ac:dyDescent="0.3">
      <c r="A219" s="2"/>
      <c r="B219" s="2"/>
      <c r="C219" s="2"/>
      <c r="D219" s="2"/>
      <c r="E219" s="2" t="s">
        <v>596</v>
      </c>
      <c r="F219" s="2"/>
      <c r="G219" s="2" t="s">
        <v>405</v>
      </c>
      <c r="H219" s="2" t="s">
        <v>406</v>
      </c>
      <c r="I219" s="2" t="s">
        <v>407</v>
      </c>
      <c r="J219" s="2" t="s">
        <v>408</v>
      </c>
      <c r="K219" s="65" t="s">
        <v>409</v>
      </c>
      <c r="L219" s="2" t="s">
        <v>410</v>
      </c>
      <c r="M219" s="87" t="s">
        <v>411</v>
      </c>
      <c r="N219" s="144" t="s">
        <v>412</v>
      </c>
      <c r="O219" s="64" t="s">
        <v>413</v>
      </c>
      <c r="P219" s="146" t="s">
        <v>455</v>
      </c>
      <c r="Q219" s="141" t="s">
        <v>456</v>
      </c>
      <c r="R219" s="65" t="s">
        <v>457</v>
      </c>
      <c r="S219" s="74" t="s">
        <v>458</v>
      </c>
      <c r="T219" s="2" t="s">
        <v>589</v>
      </c>
      <c r="U219" s="2" t="s">
        <v>507</v>
      </c>
      <c r="V219" s="2"/>
      <c r="W219" s="2"/>
      <c r="AB219" s="168"/>
      <c r="AC219" s="168"/>
      <c r="AD219" s="168"/>
      <c r="AE219" s="168"/>
      <c r="AF219" s="167"/>
      <c r="AG219" s="167"/>
      <c r="AH219" s="167"/>
      <c r="AI219" s="167"/>
    </row>
    <row r="220" spans="1:35" ht="14.4" customHeight="1" x14ac:dyDescent="0.3">
      <c r="A220" s="2"/>
      <c r="B220" s="2"/>
      <c r="C220" s="2"/>
      <c r="D220" s="2"/>
      <c r="E220" s="2"/>
      <c r="F220" s="2"/>
      <c r="G220" s="2" t="s">
        <v>599</v>
      </c>
      <c r="H220" s="2"/>
      <c r="I220" s="2" t="s">
        <v>414</v>
      </c>
      <c r="J220" s="2" t="s">
        <v>415</v>
      </c>
      <c r="K220" s="2" t="s">
        <v>416</v>
      </c>
      <c r="L220" s="2" t="s">
        <v>417</v>
      </c>
      <c r="M220" s="87" t="s">
        <v>418</v>
      </c>
      <c r="N220" s="144" t="s">
        <v>419</v>
      </c>
      <c r="O220" s="64" t="s">
        <v>420</v>
      </c>
      <c r="P220" s="146" t="s">
        <v>461</v>
      </c>
      <c r="Q220" s="141" t="s">
        <v>462</v>
      </c>
      <c r="R220" s="65" t="s">
        <v>463</v>
      </c>
      <c r="S220" s="74" t="s">
        <v>464</v>
      </c>
      <c r="T220" s="2" t="s">
        <v>465</v>
      </c>
      <c r="U220" s="2" t="s">
        <v>466</v>
      </c>
      <c r="V220" s="2" t="s">
        <v>590</v>
      </c>
      <c r="W220" s="2" t="s">
        <v>508</v>
      </c>
      <c r="AB220" s="168"/>
      <c r="AC220" s="168"/>
      <c r="AD220" s="168"/>
      <c r="AE220" s="168"/>
      <c r="AF220" s="167"/>
      <c r="AG220" s="167"/>
      <c r="AH220" s="167"/>
      <c r="AI220" s="167"/>
    </row>
    <row r="221" spans="1:35" ht="14.4" customHeight="1" x14ac:dyDescent="0.3">
      <c r="A221" s="2"/>
      <c r="B221" s="2"/>
      <c r="C221" s="2"/>
      <c r="D221" s="2"/>
      <c r="E221" s="2"/>
      <c r="F221" s="2"/>
      <c r="G221" s="2"/>
      <c r="H221" s="2"/>
      <c r="I221" s="2" t="s">
        <v>600</v>
      </c>
      <c r="J221" s="2"/>
      <c r="K221" s="2" t="s">
        <v>421</v>
      </c>
      <c r="L221" s="2" t="s">
        <v>422</v>
      </c>
      <c r="M221" s="2" t="s">
        <v>423</v>
      </c>
      <c r="N221" s="2" t="s">
        <v>424</v>
      </c>
      <c r="O221" s="74" t="s">
        <v>425</v>
      </c>
      <c r="P221" s="146" t="s">
        <v>469</v>
      </c>
      <c r="Q221" s="141" t="s">
        <v>470</v>
      </c>
      <c r="R221" s="2" t="s">
        <v>471</v>
      </c>
      <c r="S221" s="2" t="s">
        <v>472</v>
      </c>
      <c r="T221" s="2" t="s">
        <v>473</v>
      </c>
      <c r="U221" s="2" t="s">
        <v>474</v>
      </c>
      <c r="V221" s="2" t="s">
        <v>475</v>
      </c>
      <c r="W221" s="2" t="s">
        <v>493</v>
      </c>
      <c r="X221" s="2" t="s">
        <v>591</v>
      </c>
      <c r="Y221" s="2" t="s">
        <v>509</v>
      </c>
      <c r="AB221" s="168"/>
      <c r="AC221" s="168"/>
      <c r="AD221" s="168"/>
      <c r="AE221" s="168"/>
      <c r="AF221" s="167"/>
      <c r="AG221" s="167"/>
      <c r="AH221" s="167"/>
      <c r="AI221" s="167"/>
    </row>
    <row r="222" spans="1:35" ht="14.4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 t="s">
        <v>601</v>
      </c>
      <c r="L222" s="2"/>
      <c r="M222" s="2" t="s">
        <v>436</v>
      </c>
      <c r="N222" s="2" t="s">
        <v>437</v>
      </c>
      <c r="O222" s="74" t="s">
        <v>438</v>
      </c>
      <c r="P222" s="2" t="s">
        <v>476</v>
      </c>
      <c r="Q222" s="2" t="s">
        <v>477</v>
      </c>
      <c r="R222" s="2" t="s">
        <v>478</v>
      </c>
      <c r="S222" s="2" t="s">
        <v>479</v>
      </c>
      <c r="T222" s="2" t="s">
        <v>480</v>
      </c>
      <c r="U222" s="2" t="s">
        <v>481</v>
      </c>
      <c r="V222" s="2" t="s">
        <v>482</v>
      </c>
      <c r="W222" s="2" t="s">
        <v>483</v>
      </c>
      <c r="X222" s="2" t="s">
        <v>484</v>
      </c>
      <c r="Y222" s="2" t="s">
        <v>485</v>
      </c>
      <c r="Z222" s="2" t="s">
        <v>592</v>
      </c>
      <c r="AA222" s="2" t="s">
        <v>550</v>
      </c>
      <c r="AB222" s="161" t="s">
        <v>439</v>
      </c>
      <c r="AC222" s="161"/>
      <c r="AD222" s="161" t="s">
        <v>603</v>
      </c>
      <c r="AE222" s="161"/>
      <c r="AF222" s="167"/>
      <c r="AG222" s="167"/>
      <c r="AH222" s="167"/>
      <c r="AI222" s="167"/>
    </row>
    <row r="223" spans="1:35" ht="14.4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602</v>
      </c>
      <c r="N223" s="2"/>
      <c r="O223" s="2">
        <v>1</v>
      </c>
      <c r="P223" s="2"/>
      <c r="Q223" s="2" t="s">
        <v>452</v>
      </c>
      <c r="R223" s="2"/>
      <c r="S223" s="2" t="s">
        <v>489</v>
      </c>
      <c r="T223" s="2"/>
      <c r="U223" s="2" t="s">
        <v>459</v>
      </c>
      <c r="V223" s="2"/>
      <c r="W223" s="2" t="s">
        <v>467</v>
      </c>
      <c r="X223" s="2"/>
      <c r="Y223" s="2" t="s">
        <v>494</v>
      </c>
      <c r="Z223" s="2"/>
      <c r="AA223" s="2" t="s">
        <v>486</v>
      </c>
      <c r="AB223" s="161" t="s">
        <v>443</v>
      </c>
      <c r="AC223" s="161"/>
      <c r="AD223" s="161" t="s">
        <v>444</v>
      </c>
      <c r="AE223" s="161"/>
      <c r="AF223" s="167"/>
      <c r="AG223" s="167"/>
      <c r="AH223" s="167"/>
      <c r="AI223" s="167"/>
    </row>
    <row r="224" spans="1:35" ht="14.4" customHeight="1" x14ac:dyDescent="0.3">
      <c r="AF224" s="167"/>
      <c r="AG224" s="167"/>
      <c r="AH224" s="167"/>
      <c r="AI224" s="167"/>
    </row>
    <row r="225" spans="1:35" ht="15" customHeight="1" x14ac:dyDescent="0.3">
      <c r="A225" s="54" t="s">
        <v>366</v>
      </c>
      <c r="B225" s="53" t="s">
        <v>367</v>
      </c>
      <c r="C225" s="53" t="s">
        <v>368</v>
      </c>
      <c r="D225" s="53" t="s">
        <v>369</v>
      </c>
      <c r="E225" s="53" t="s">
        <v>370</v>
      </c>
      <c r="F225" s="53" t="s">
        <v>371</v>
      </c>
      <c r="G225" s="53" t="s">
        <v>372</v>
      </c>
      <c r="H225" s="53" t="s">
        <v>373</v>
      </c>
      <c r="I225" s="138" t="s">
        <v>107</v>
      </c>
      <c r="J225" s="130" t="s">
        <v>106</v>
      </c>
      <c r="K225" s="143" t="s">
        <v>183</v>
      </c>
      <c r="L225" s="139" t="s">
        <v>184</v>
      </c>
      <c r="M225" s="88" t="s">
        <v>186</v>
      </c>
      <c r="N225" s="145" t="s">
        <v>187</v>
      </c>
      <c r="O225" s="130" t="s">
        <v>188</v>
      </c>
      <c r="P225" s="147" t="s">
        <v>195</v>
      </c>
      <c r="Q225" s="140" t="s">
        <v>196</v>
      </c>
      <c r="R225" s="143" t="s">
        <v>197</v>
      </c>
      <c r="S225" s="138" t="s">
        <v>198</v>
      </c>
      <c r="T225" s="138" t="s">
        <v>206</v>
      </c>
      <c r="U225" s="53" t="s">
        <v>507</v>
      </c>
      <c r="V225" s="53" t="s">
        <v>590</v>
      </c>
      <c r="W225" s="53" t="s">
        <v>508</v>
      </c>
      <c r="X225" s="52" t="s">
        <v>591</v>
      </c>
      <c r="Y225" s="53" t="s">
        <v>509</v>
      </c>
      <c r="Z225" s="53" t="s">
        <v>592</v>
      </c>
      <c r="AA225" s="54" t="s">
        <v>550</v>
      </c>
      <c r="AB225" s="162" t="s">
        <v>426</v>
      </c>
      <c r="AC225" s="159"/>
      <c r="AD225" s="159"/>
      <c r="AE225" s="159"/>
      <c r="AF225" s="167"/>
      <c r="AG225" s="167"/>
      <c r="AH225" s="167"/>
      <c r="AI225" s="167"/>
    </row>
    <row r="226" spans="1:35" ht="14.4" customHeight="1" x14ac:dyDescent="0.3">
      <c r="A226" s="54" t="s">
        <v>584</v>
      </c>
      <c r="B226" s="52"/>
      <c r="C226" s="53" t="s">
        <v>381</v>
      </c>
      <c r="D226" s="52" t="s">
        <v>382</v>
      </c>
      <c r="E226" s="53" t="s">
        <v>383</v>
      </c>
      <c r="F226" s="52" t="s">
        <v>384</v>
      </c>
      <c r="G226" s="53" t="s">
        <v>385</v>
      </c>
      <c r="H226" s="52" t="s">
        <v>386</v>
      </c>
      <c r="I226" s="53" t="s">
        <v>398</v>
      </c>
      <c r="J226" s="138" t="s">
        <v>117</v>
      </c>
      <c r="K226" s="130" t="s">
        <v>182</v>
      </c>
      <c r="L226" s="143" t="s">
        <v>185</v>
      </c>
      <c r="M226" s="139" t="s">
        <v>190</v>
      </c>
      <c r="N226" s="88" t="s">
        <v>191</v>
      </c>
      <c r="O226" s="138" t="s">
        <v>192</v>
      </c>
      <c r="P226" s="130" t="s">
        <v>193</v>
      </c>
      <c r="Q226" s="147" t="s">
        <v>203</v>
      </c>
      <c r="R226" s="140" t="s">
        <v>204</v>
      </c>
      <c r="S226" s="143" t="s">
        <v>205</v>
      </c>
      <c r="T226" s="52" t="s">
        <v>589</v>
      </c>
      <c r="U226" s="53" t="s">
        <v>466</v>
      </c>
      <c r="V226" s="52" t="s">
        <v>475</v>
      </c>
      <c r="W226" s="53" t="s">
        <v>493</v>
      </c>
      <c r="X226" s="53" t="s">
        <v>484</v>
      </c>
      <c r="Y226" s="53" t="s">
        <v>485</v>
      </c>
      <c r="Z226" s="52"/>
      <c r="AA226" s="54" t="s">
        <v>486</v>
      </c>
      <c r="AB226" s="162"/>
      <c r="AC226" s="159"/>
      <c r="AD226" s="159"/>
      <c r="AE226" s="159"/>
      <c r="AF226" s="167"/>
      <c r="AG226" s="167"/>
      <c r="AH226" s="167"/>
      <c r="AI226" s="167"/>
    </row>
    <row r="227" spans="1:35" ht="14.4" customHeight="1" x14ac:dyDescent="0.3">
      <c r="A227" s="54"/>
      <c r="B227" s="53"/>
      <c r="C227" s="53" t="s">
        <v>594</v>
      </c>
      <c r="D227" s="53"/>
      <c r="E227" s="53" t="s">
        <v>394</v>
      </c>
      <c r="F227" s="53" t="s">
        <v>395</v>
      </c>
      <c r="G227" s="53" t="s">
        <v>396</v>
      </c>
      <c r="H227" s="53" t="s">
        <v>397</v>
      </c>
      <c r="I227" s="53" t="s">
        <v>407</v>
      </c>
      <c r="J227" s="53" t="s">
        <v>399</v>
      </c>
      <c r="K227" s="53" t="s">
        <v>416</v>
      </c>
      <c r="L227" s="52" t="s">
        <v>410</v>
      </c>
      <c r="M227" s="53" t="s">
        <v>423</v>
      </c>
      <c r="N227" s="88" t="s">
        <v>608</v>
      </c>
      <c r="O227" s="145" t="s">
        <v>189</v>
      </c>
      <c r="P227" s="130" t="s">
        <v>610</v>
      </c>
      <c r="Q227" s="147" t="s">
        <v>612</v>
      </c>
      <c r="R227" s="140" t="s">
        <v>611</v>
      </c>
      <c r="S227" s="53" t="s">
        <v>472</v>
      </c>
      <c r="T227" s="53" t="s">
        <v>465</v>
      </c>
      <c r="U227" s="53" t="s">
        <v>474</v>
      </c>
      <c r="V227" s="53" t="s">
        <v>482</v>
      </c>
      <c r="W227" s="53" t="s">
        <v>483</v>
      </c>
      <c r="X227" s="52"/>
      <c r="Y227" s="53" t="s">
        <v>494</v>
      </c>
      <c r="Z227" s="53"/>
      <c r="AA227" s="53"/>
      <c r="AB227" s="162"/>
      <c r="AC227" s="159"/>
      <c r="AD227" s="159"/>
      <c r="AE227" s="159"/>
      <c r="AF227" s="167"/>
      <c r="AG227" s="167"/>
      <c r="AH227" s="167"/>
      <c r="AI227" s="167"/>
    </row>
    <row r="228" spans="1:35" ht="14.4" customHeight="1" x14ac:dyDescent="0.3">
      <c r="A228" s="54"/>
      <c r="B228" s="52"/>
      <c r="C228" s="53"/>
      <c r="D228" s="52"/>
      <c r="E228" s="53" t="s">
        <v>596</v>
      </c>
      <c r="F228" s="52"/>
      <c r="G228" s="53" t="s">
        <v>405</v>
      </c>
      <c r="H228" s="52" t="s">
        <v>406</v>
      </c>
      <c r="I228" s="53" t="s">
        <v>414</v>
      </c>
      <c r="J228" s="52" t="s">
        <v>408</v>
      </c>
      <c r="K228" s="53" t="s">
        <v>421</v>
      </c>
      <c r="L228" s="53" t="s">
        <v>417</v>
      </c>
      <c r="M228" s="53" t="s">
        <v>436</v>
      </c>
      <c r="N228" s="52" t="s">
        <v>424</v>
      </c>
      <c r="O228" s="145" t="s">
        <v>609</v>
      </c>
      <c r="P228" s="138" t="s">
        <v>194</v>
      </c>
      <c r="Q228" s="53" t="s">
        <v>477</v>
      </c>
      <c r="R228" s="52" t="s">
        <v>471</v>
      </c>
      <c r="S228" s="53" t="s">
        <v>479</v>
      </c>
      <c r="T228" s="52" t="s">
        <v>473</v>
      </c>
      <c r="U228" s="53" t="s">
        <v>481</v>
      </c>
      <c r="V228" s="52"/>
      <c r="W228" s="53" t="s">
        <v>467</v>
      </c>
      <c r="X228" s="52"/>
      <c r="Y228" s="53"/>
      <c r="Z228" s="52"/>
      <c r="AA228" s="53"/>
      <c r="AB228" s="163" t="s">
        <v>614</v>
      </c>
      <c r="AC228" s="161"/>
      <c r="AD228" s="161" t="s">
        <v>613</v>
      </c>
      <c r="AE228" s="161"/>
      <c r="AF228" s="167"/>
      <c r="AG228" s="167"/>
      <c r="AH228" s="167"/>
      <c r="AI228" s="167"/>
    </row>
    <row r="229" spans="1:35" ht="14.4" customHeight="1" x14ac:dyDescent="0.3">
      <c r="A229" s="54"/>
      <c r="B229" s="53"/>
      <c r="C229" s="53"/>
      <c r="D229" s="53"/>
      <c r="E229" s="53"/>
      <c r="F229" s="53"/>
      <c r="G229" s="53" t="s">
        <v>599</v>
      </c>
      <c r="H229" s="53"/>
      <c r="I229" s="53" t="s">
        <v>600</v>
      </c>
      <c r="J229" s="53" t="s">
        <v>415</v>
      </c>
      <c r="K229" s="53" t="s">
        <v>601</v>
      </c>
      <c r="L229" s="52" t="s">
        <v>422</v>
      </c>
      <c r="M229" s="53" t="s">
        <v>602</v>
      </c>
      <c r="N229" s="53" t="s">
        <v>437</v>
      </c>
      <c r="O229" s="53">
        <v>1</v>
      </c>
      <c r="P229" s="53" t="s">
        <v>476</v>
      </c>
      <c r="Q229" s="53" t="s">
        <v>452</v>
      </c>
      <c r="R229" s="53" t="s">
        <v>478</v>
      </c>
      <c r="S229" s="53" t="s">
        <v>489</v>
      </c>
      <c r="T229" s="53" t="s">
        <v>480</v>
      </c>
      <c r="U229" s="53" t="s">
        <v>459</v>
      </c>
      <c r="V229" s="53"/>
      <c r="W229" s="53"/>
      <c r="X229" s="53"/>
      <c r="Y229" s="53"/>
      <c r="Z229" s="53"/>
      <c r="AA229" s="53"/>
      <c r="AB229" s="161" t="s">
        <v>244</v>
      </c>
      <c r="AC229" s="161"/>
      <c r="AD229" s="161" t="s">
        <v>446</v>
      </c>
      <c r="AE229" s="161"/>
      <c r="AF229" s="167"/>
      <c r="AG229" s="167"/>
      <c r="AH229" s="167"/>
      <c r="AI229" s="167"/>
    </row>
    <row r="230" spans="1:35" ht="14.4" customHeight="1" x14ac:dyDescent="0.3">
      <c r="AF230" s="167"/>
      <c r="AG230" s="167"/>
      <c r="AH230" s="167"/>
      <c r="AI230" s="167"/>
    </row>
    <row r="231" spans="1:35" ht="23.4" customHeight="1" x14ac:dyDescent="0.3">
      <c r="A231" s="54" t="s">
        <v>366</v>
      </c>
      <c r="B231" s="53" t="s">
        <v>367</v>
      </c>
      <c r="C231" s="99" t="s">
        <v>368</v>
      </c>
      <c r="D231" s="53" t="s">
        <v>369</v>
      </c>
      <c r="E231" s="54" t="s">
        <v>199</v>
      </c>
      <c r="F231" s="53" t="s">
        <v>200</v>
      </c>
      <c r="G231" s="54" t="s">
        <v>201</v>
      </c>
      <c r="H231" s="53" t="s">
        <v>202</v>
      </c>
      <c r="I231" s="54" t="s">
        <v>207</v>
      </c>
      <c r="J231" s="53" t="s">
        <v>208</v>
      </c>
      <c r="K231" s="54" t="s">
        <v>209</v>
      </c>
      <c r="L231" s="54" t="s">
        <v>210</v>
      </c>
      <c r="M231" s="54" t="s">
        <v>215</v>
      </c>
      <c r="N231" s="54" t="s">
        <v>216</v>
      </c>
      <c r="O231" s="54" t="s">
        <v>217</v>
      </c>
      <c r="P231" s="54" t="s">
        <v>218</v>
      </c>
      <c r="Q231" s="54" t="s">
        <v>223</v>
      </c>
      <c r="R231" s="54" t="s">
        <v>224</v>
      </c>
      <c r="S231" s="54" t="s">
        <v>225</v>
      </c>
      <c r="T231" s="54" t="s">
        <v>234</v>
      </c>
      <c r="U231" s="54" t="s">
        <v>233</v>
      </c>
      <c r="V231" s="54" t="s">
        <v>237</v>
      </c>
      <c r="W231" s="54" t="s">
        <v>239</v>
      </c>
      <c r="X231" s="53" t="s">
        <v>240</v>
      </c>
      <c r="Y231" s="53" t="s">
        <v>509</v>
      </c>
      <c r="Z231" s="53" t="s">
        <v>592</v>
      </c>
      <c r="AA231" s="54" t="s">
        <v>550</v>
      </c>
      <c r="AB231" s="164" t="s">
        <v>429</v>
      </c>
      <c r="AC231" s="165"/>
      <c r="AD231" s="165"/>
      <c r="AE231" s="165"/>
      <c r="AF231" s="167"/>
      <c r="AG231" s="167"/>
      <c r="AH231" s="167"/>
      <c r="AI231" s="167"/>
    </row>
    <row r="232" spans="1:35" ht="14.4" customHeight="1" x14ac:dyDescent="0.3">
      <c r="A232" s="54" t="s">
        <v>584</v>
      </c>
      <c r="B232" s="52"/>
      <c r="C232" s="99" t="s">
        <v>381</v>
      </c>
      <c r="D232" s="52" t="s">
        <v>382</v>
      </c>
      <c r="E232" s="53" t="s">
        <v>394</v>
      </c>
      <c r="F232" s="52" t="s">
        <v>211</v>
      </c>
      <c r="G232" s="54" t="s">
        <v>212</v>
      </c>
      <c r="H232" s="52" t="s">
        <v>213</v>
      </c>
      <c r="I232" s="54" t="s">
        <v>214</v>
      </c>
      <c r="J232" s="52" t="s">
        <v>219</v>
      </c>
      <c r="K232" s="54" t="s">
        <v>220</v>
      </c>
      <c r="L232" s="52" t="s">
        <v>221</v>
      </c>
      <c r="M232" s="54" t="s">
        <v>222</v>
      </c>
      <c r="N232" s="52" t="s">
        <v>226</v>
      </c>
      <c r="O232" s="54" t="s">
        <v>227</v>
      </c>
      <c r="P232" s="52" t="s">
        <v>228</v>
      </c>
      <c r="Q232" s="54" t="s">
        <v>229</v>
      </c>
      <c r="R232" s="52" t="s">
        <v>230</v>
      </c>
      <c r="S232" s="54" t="s">
        <v>231</v>
      </c>
      <c r="T232" s="52" t="s">
        <v>232</v>
      </c>
      <c r="U232" s="54" t="s">
        <v>235</v>
      </c>
      <c r="V232" s="52" t="s">
        <v>236</v>
      </c>
      <c r="W232" s="54" t="s">
        <v>238</v>
      </c>
      <c r="X232" s="52" t="s">
        <v>591</v>
      </c>
      <c r="Y232" s="53" t="s">
        <v>485</v>
      </c>
      <c r="Z232" s="52"/>
      <c r="AA232" s="54" t="s">
        <v>486</v>
      </c>
      <c r="AB232" s="161" t="s">
        <v>430</v>
      </c>
      <c r="AC232" s="161"/>
      <c r="AD232" s="161" t="s">
        <v>449</v>
      </c>
      <c r="AE232" s="161"/>
      <c r="AF232" s="167"/>
      <c r="AG232" s="167"/>
      <c r="AH232" s="167"/>
      <c r="AI232" s="167"/>
    </row>
    <row r="233" spans="1:35" ht="14.4" customHeight="1" x14ac:dyDescent="0.3">
      <c r="A233" s="54"/>
      <c r="B233" s="53"/>
      <c r="C233" s="53" t="s">
        <v>594</v>
      </c>
      <c r="D233" s="53"/>
      <c r="E233" s="53" t="s">
        <v>596</v>
      </c>
      <c r="F233" s="53" t="s">
        <v>395</v>
      </c>
      <c r="G233" s="54" t="s">
        <v>599</v>
      </c>
      <c r="H233" s="53" t="s">
        <v>406</v>
      </c>
      <c r="I233" s="54"/>
      <c r="J233" s="54" t="s">
        <v>615</v>
      </c>
      <c r="K233" s="54" t="s">
        <v>616</v>
      </c>
      <c r="L233" s="54" t="s">
        <v>617</v>
      </c>
      <c r="M233" s="54" t="s">
        <v>618</v>
      </c>
      <c r="N233" s="54" t="s">
        <v>619</v>
      </c>
      <c r="O233" s="54" t="s">
        <v>620</v>
      </c>
      <c r="P233" s="54" t="s">
        <v>621</v>
      </c>
      <c r="Q233" s="54" t="s">
        <v>622</v>
      </c>
      <c r="R233" s="54" t="s">
        <v>623</v>
      </c>
      <c r="S233" s="54" t="s">
        <v>624</v>
      </c>
      <c r="T233" s="54" t="s">
        <v>625</v>
      </c>
      <c r="U233" s="54" t="s">
        <v>626</v>
      </c>
      <c r="V233" s="54" t="s">
        <v>627</v>
      </c>
      <c r="W233" s="53" t="s">
        <v>467</v>
      </c>
      <c r="X233" s="53" t="s">
        <v>484</v>
      </c>
      <c r="Y233" s="53" t="s">
        <v>494</v>
      </c>
      <c r="Z233" s="53"/>
      <c r="AA233" s="53"/>
      <c r="AB233" s="161" t="s">
        <v>244</v>
      </c>
      <c r="AC233" s="161"/>
      <c r="AD233" s="161" t="s">
        <v>445</v>
      </c>
      <c r="AE233" s="161"/>
      <c r="AF233" s="167"/>
      <c r="AG233" s="167"/>
      <c r="AH233" s="167"/>
      <c r="AI233" s="167"/>
    </row>
    <row r="234" spans="1:35" ht="14.4" customHeight="1" x14ac:dyDescent="0.3">
      <c r="AF234" s="167"/>
      <c r="AG234" s="167"/>
      <c r="AH234" s="167"/>
      <c r="AI234" s="167"/>
    </row>
    <row r="235" spans="1:35" ht="23.4" customHeight="1" x14ac:dyDescent="0.3">
      <c r="A235" s="54" t="s">
        <v>366</v>
      </c>
      <c r="B235" s="53" t="s">
        <v>367</v>
      </c>
      <c r="C235" s="54" t="s">
        <v>241</v>
      </c>
      <c r="D235" s="54" t="s">
        <v>248</v>
      </c>
      <c r="E235" s="54" t="s">
        <v>250</v>
      </c>
      <c r="F235" s="54" t="s">
        <v>308</v>
      </c>
      <c r="G235" s="54" t="s">
        <v>253</v>
      </c>
      <c r="H235" s="54" t="s">
        <v>254</v>
      </c>
      <c r="I235" s="54" t="s">
        <v>255</v>
      </c>
      <c r="J235" s="54" t="s">
        <v>309</v>
      </c>
      <c r="K235" s="54" t="s">
        <v>310</v>
      </c>
      <c r="L235" s="54" t="s">
        <v>313</v>
      </c>
      <c r="M235" s="54" t="s">
        <v>314</v>
      </c>
      <c r="N235" s="54" t="s">
        <v>315</v>
      </c>
      <c r="O235" s="54" t="s">
        <v>316</v>
      </c>
      <c r="P235" s="54" t="s">
        <v>317</v>
      </c>
      <c r="Q235" s="54" t="s">
        <v>318</v>
      </c>
      <c r="R235" s="54" t="s">
        <v>319</v>
      </c>
      <c r="S235" s="54" t="s">
        <v>320</v>
      </c>
      <c r="T235" s="54" t="s">
        <v>321</v>
      </c>
      <c r="U235" s="54" t="s">
        <v>322</v>
      </c>
      <c r="V235" s="54" t="s">
        <v>323</v>
      </c>
      <c r="W235" s="54" t="s">
        <v>324</v>
      </c>
      <c r="X235" s="54" t="s">
        <v>325</v>
      </c>
      <c r="Y235" s="54" t="s">
        <v>326</v>
      </c>
      <c r="Z235" s="54" t="s">
        <v>349</v>
      </c>
      <c r="AA235" s="54" t="s">
        <v>550</v>
      </c>
      <c r="AB235" s="164" t="s">
        <v>431</v>
      </c>
      <c r="AC235" s="166"/>
      <c r="AD235" s="166"/>
      <c r="AE235" s="166"/>
      <c r="AF235" s="167"/>
      <c r="AG235" s="167"/>
      <c r="AH235" s="167"/>
      <c r="AI235" s="167"/>
    </row>
    <row r="236" spans="1:35" ht="18" x14ac:dyDescent="0.35">
      <c r="A236" s="54" t="s">
        <v>584</v>
      </c>
      <c r="B236" s="52"/>
      <c r="C236" s="53" t="s">
        <v>594</v>
      </c>
      <c r="D236" s="52" t="s">
        <v>249</v>
      </c>
      <c r="E236" s="54" t="s">
        <v>251</v>
      </c>
      <c r="F236" s="52" t="s">
        <v>252</v>
      </c>
      <c r="G236" s="54" t="s">
        <v>311</v>
      </c>
      <c r="H236" s="52" t="s">
        <v>312</v>
      </c>
      <c r="I236" s="54" t="s">
        <v>329</v>
      </c>
      <c r="J236" s="52" t="s">
        <v>330</v>
      </c>
      <c r="K236" s="54" t="s">
        <v>331</v>
      </c>
      <c r="L236" s="52" t="s">
        <v>332</v>
      </c>
      <c r="M236" s="54" t="s">
        <v>333</v>
      </c>
      <c r="N236" s="52" t="s">
        <v>334</v>
      </c>
      <c r="O236" s="54" t="s">
        <v>335</v>
      </c>
      <c r="P236" s="52" t="s">
        <v>336</v>
      </c>
      <c r="Q236" s="54" t="s">
        <v>337</v>
      </c>
      <c r="R236" s="52" t="s">
        <v>338</v>
      </c>
      <c r="S236" s="54" t="s">
        <v>339</v>
      </c>
      <c r="T236" s="52" t="s">
        <v>340</v>
      </c>
      <c r="U236" s="54" t="s">
        <v>341</v>
      </c>
      <c r="V236" s="52" t="s">
        <v>342</v>
      </c>
      <c r="W236" s="54" t="s">
        <v>343</v>
      </c>
      <c r="X236" s="52" t="s">
        <v>344</v>
      </c>
      <c r="Y236" s="54" t="s">
        <v>348</v>
      </c>
      <c r="Z236" s="52" t="s">
        <v>592</v>
      </c>
      <c r="AA236" s="54" t="s">
        <v>486</v>
      </c>
      <c r="AB236" s="156" t="s">
        <v>432</v>
      </c>
      <c r="AC236" s="157"/>
      <c r="AD236" s="157" t="s">
        <v>433</v>
      </c>
      <c r="AE236" s="157"/>
    </row>
    <row r="238" spans="1:35" x14ac:dyDescent="0.3">
      <c r="A238" s="158" t="s">
        <v>434</v>
      </c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9" t="s">
        <v>435</v>
      </c>
      <c r="AC238" s="159"/>
      <c r="AD238" s="159"/>
      <c r="AE238" s="159"/>
    </row>
    <row r="239" spans="1:35" x14ac:dyDescent="0.3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9"/>
      <c r="AC239" s="159"/>
      <c r="AD239" s="159"/>
      <c r="AE239" s="159"/>
    </row>
    <row r="240" spans="1:35" x14ac:dyDescent="0.3">
      <c r="K240" t="s">
        <v>496</v>
      </c>
      <c r="L240" t="s">
        <v>497</v>
      </c>
      <c r="M240" t="s">
        <v>498</v>
      </c>
      <c r="N240" t="s">
        <v>499</v>
      </c>
      <c r="O240" t="s">
        <v>500</v>
      </c>
      <c r="P240" t="s">
        <v>501</v>
      </c>
      <c r="Q240" t="s">
        <v>502</v>
      </c>
      <c r="AB240" t="s">
        <v>450</v>
      </c>
    </row>
    <row r="241" spans="1:35" x14ac:dyDescent="0.3">
      <c r="AB241" s="160" t="s">
        <v>451</v>
      </c>
      <c r="AC241" s="160"/>
      <c r="AD241" s="160"/>
      <c r="AE241" s="160"/>
    </row>
    <row r="242" spans="1:35" x14ac:dyDescent="0.3">
      <c r="AB242" s="160"/>
      <c r="AC242" s="160"/>
      <c r="AD242" s="160"/>
      <c r="AE242" s="160"/>
    </row>
    <row r="248" spans="1:35" x14ac:dyDescent="0.3">
      <c r="A248" s="142">
        <v>0</v>
      </c>
      <c r="B248" s="142">
        <v>1</v>
      </c>
      <c r="C248" s="142">
        <v>2</v>
      </c>
      <c r="D248" s="142">
        <v>3</v>
      </c>
      <c r="E248" s="142">
        <v>4</v>
      </c>
      <c r="F248" s="142">
        <v>5</v>
      </c>
      <c r="G248" s="142">
        <v>6</v>
      </c>
      <c r="H248" s="142">
        <v>7</v>
      </c>
      <c r="I248" s="142">
        <v>8</v>
      </c>
      <c r="J248" s="142">
        <v>9</v>
      </c>
      <c r="K248" s="142">
        <v>10</v>
      </c>
      <c r="L248" s="142">
        <v>11</v>
      </c>
      <c r="M248" s="142">
        <v>12</v>
      </c>
      <c r="N248" s="142">
        <v>13</v>
      </c>
      <c r="O248" s="142">
        <v>14</v>
      </c>
      <c r="P248" s="142">
        <v>15</v>
      </c>
      <c r="Q248" s="142">
        <v>16</v>
      </c>
      <c r="R248" s="142">
        <v>17</v>
      </c>
      <c r="S248" s="142">
        <v>18</v>
      </c>
      <c r="T248" s="142">
        <v>19</v>
      </c>
      <c r="U248" s="142">
        <v>20</v>
      </c>
      <c r="V248" s="142">
        <v>21</v>
      </c>
      <c r="W248" s="142">
        <v>22</v>
      </c>
      <c r="X248" s="142">
        <v>23</v>
      </c>
      <c r="Y248" s="142">
        <v>24</v>
      </c>
      <c r="Z248" s="142">
        <v>25</v>
      </c>
      <c r="AA248" s="142">
        <v>26</v>
      </c>
      <c r="AB248" s="142">
        <v>27</v>
      </c>
    </row>
    <row r="249" spans="1:35" x14ac:dyDescent="0.3">
      <c r="A249" s="2" t="s">
        <v>366</v>
      </c>
      <c r="B249" s="2" t="s">
        <v>367</v>
      </c>
      <c r="C249" s="2" t="s">
        <v>368</v>
      </c>
      <c r="D249" s="2" t="s">
        <v>369</v>
      </c>
      <c r="E249" s="2" t="s">
        <v>370</v>
      </c>
      <c r="F249" s="2" t="s">
        <v>371</v>
      </c>
      <c r="G249" s="2" t="s">
        <v>372</v>
      </c>
      <c r="H249" s="2" t="s">
        <v>373</v>
      </c>
      <c r="I249" s="74" t="s">
        <v>374</v>
      </c>
      <c r="J249" s="64" t="s">
        <v>375</v>
      </c>
      <c r="K249" s="65" t="s">
        <v>376</v>
      </c>
      <c r="L249" s="57" t="s">
        <v>377</v>
      </c>
      <c r="M249" s="87" t="s">
        <v>378</v>
      </c>
      <c r="N249" s="144" t="s">
        <v>379</v>
      </c>
      <c r="O249" s="64" t="s">
        <v>585</v>
      </c>
      <c r="P249" s="2"/>
      <c r="Q249" s="2"/>
      <c r="R249" s="2"/>
      <c r="S249" s="2"/>
      <c r="T249" s="2"/>
      <c r="U249" s="2"/>
      <c r="V249" s="2"/>
      <c r="W249" s="2"/>
      <c r="AB249" s="168" t="s">
        <v>245</v>
      </c>
      <c r="AC249" s="168"/>
      <c r="AD249" s="168"/>
      <c r="AE249" s="168"/>
    </row>
    <row r="250" spans="1:35" x14ac:dyDescent="0.3">
      <c r="A250" s="2" t="s">
        <v>584</v>
      </c>
      <c r="B250" s="2"/>
      <c r="C250" s="2" t="s">
        <v>381</v>
      </c>
      <c r="D250" s="2" t="s">
        <v>382</v>
      </c>
      <c r="E250" s="2" t="s">
        <v>383</v>
      </c>
      <c r="F250" s="2" t="s">
        <v>384</v>
      </c>
      <c r="G250" s="2" t="s">
        <v>385</v>
      </c>
      <c r="H250" s="2" t="s">
        <v>386</v>
      </c>
      <c r="I250" s="74" t="s">
        <v>387</v>
      </c>
      <c r="J250" s="64" t="s">
        <v>388</v>
      </c>
      <c r="K250" s="65" t="s">
        <v>389</v>
      </c>
      <c r="L250" s="57" t="s">
        <v>390</v>
      </c>
      <c r="M250" s="87" t="s">
        <v>391</v>
      </c>
      <c r="N250" s="144" t="s">
        <v>392</v>
      </c>
      <c r="O250" s="64" t="s">
        <v>393</v>
      </c>
      <c r="P250" s="146" t="s">
        <v>586</v>
      </c>
      <c r="Q250" s="141" t="s">
        <v>587</v>
      </c>
      <c r="R250" s="2"/>
      <c r="S250" s="2"/>
      <c r="T250" s="2"/>
      <c r="U250" s="2"/>
      <c r="V250" s="2"/>
      <c r="W250" s="2"/>
      <c r="AB250" s="168"/>
      <c r="AC250" s="168"/>
      <c r="AD250" s="168"/>
      <c r="AE250" s="168"/>
      <c r="AF250" s="167" t="s">
        <v>633</v>
      </c>
      <c r="AG250" s="167"/>
      <c r="AH250" s="167"/>
      <c r="AI250" s="167"/>
    </row>
    <row r="251" spans="1:35" x14ac:dyDescent="0.3">
      <c r="A251" s="2"/>
      <c r="B251" s="2"/>
      <c r="C251" s="2" t="s">
        <v>594</v>
      </c>
      <c r="D251" s="2"/>
      <c r="E251" s="2" t="s">
        <v>394</v>
      </c>
      <c r="F251" s="2" t="s">
        <v>395</v>
      </c>
      <c r="G251" s="2" t="s">
        <v>396</v>
      </c>
      <c r="H251" s="2" t="s">
        <v>397</v>
      </c>
      <c r="I251" s="2" t="s">
        <v>398</v>
      </c>
      <c r="J251" s="2" t="s">
        <v>399</v>
      </c>
      <c r="K251" s="65" t="s">
        <v>400</v>
      </c>
      <c r="L251" s="57" t="s">
        <v>401</v>
      </c>
      <c r="M251" s="87" t="s">
        <v>402</v>
      </c>
      <c r="N251" s="144" t="s">
        <v>403</v>
      </c>
      <c r="O251" s="64" t="s">
        <v>404</v>
      </c>
      <c r="P251" s="146" t="s">
        <v>454</v>
      </c>
      <c r="Q251" s="141" t="s">
        <v>488</v>
      </c>
      <c r="R251" s="65" t="s">
        <v>588</v>
      </c>
      <c r="S251" s="74" t="s">
        <v>506</v>
      </c>
      <c r="T251" s="2"/>
      <c r="U251" s="2"/>
      <c r="V251" s="2"/>
      <c r="W251" s="2"/>
      <c r="AB251" s="168"/>
      <c r="AC251" s="168"/>
      <c r="AD251" s="168"/>
      <c r="AE251" s="168"/>
      <c r="AF251" s="167"/>
      <c r="AG251" s="167"/>
      <c r="AH251" s="167"/>
      <c r="AI251" s="167"/>
    </row>
    <row r="252" spans="1:35" x14ac:dyDescent="0.3">
      <c r="A252" s="2"/>
      <c r="B252" s="2"/>
      <c r="C252" s="2"/>
      <c r="D252" s="2"/>
      <c r="E252" s="2" t="s">
        <v>596</v>
      </c>
      <c r="F252" s="2"/>
      <c r="G252" s="2" t="s">
        <v>405</v>
      </c>
      <c r="H252" s="2" t="s">
        <v>406</v>
      </c>
      <c r="I252" s="2" t="s">
        <v>407</v>
      </c>
      <c r="J252" s="2" t="s">
        <v>408</v>
      </c>
      <c r="K252" s="116" t="s">
        <v>409</v>
      </c>
      <c r="L252" s="57" t="s">
        <v>410</v>
      </c>
      <c r="M252" s="87" t="s">
        <v>411</v>
      </c>
      <c r="N252" s="144" t="s">
        <v>412</v>
      </c>
      <c r="O252" s="64" t="s">
        <v>413</v>
      </c>
      <c r="P252" s="146" t="s">
        <v>455</v>
      </c>
      <c r="Q252" s="141" t="s">
        <v>456</v>
      </c>
      <c r="R252" s="65" t="s">
        <v>457</v>
      </c>
      <c r="S252" s="74" t="s">
        <v>458</v>
      </c>
      <c r="T252" s="2" t="s">
        <v>589</v>
      </c>
      <c r="U252" s="2" t="s">
        <v>507</v>
      </c>
      <c r="V252" s="2"/>
      <c r="W252" s="2"/>
      <c r="AB252" s="168"/>
      <c r="AC252" s="168"/>
      <c r="AD252" s="168"/>
      <c r="AE252" s="168"/>
      <c r="AF252" s="167"/>
      <c r="AG252" s="167"/>
      <c r="AH252" s="167"/>
      <c r="AI252" s="167"/>
    </row>
    <row r="253" spans="1:35" x14ac:dyDescent="0.3">
      <c r="A253" s="2"/>
      <c r="B253" s="2"/>
      <c r="C253" s="2"/>
      <c r="D253" s="2"/>
      <c r="E253" s="2"/>
      <c r="F253" s="2"/>
      <c r="G253" s="2" t="s">
        <v>599</v>
      </c>
      <c r="H253" s="2"/>
      <c r="I253" s="2" t="s">
        <v>414</v>
      </c>
      <c r="J253" s="2" t="s">
        <v>415</v>
      </c>
      <c r="K253" s="116" t="s">
        <v>416</v>
      </c>
      <c r="L253" s="2" t="s">
        <v>417</v>
      </c>
      <c r="M253" s="148" t="s">
        <v>418</v>
      </c>
      <c r="N253" s="116" t="s">
        <v>419</v>
      </c>
      <c r="O253" s="74" t="s">
        <v>420</v>
      </c>
      <c r="P253" s="146" t="s">
        <v>461</v>
      </c>
      <c r="Q253" s="141" t="s">
        <v>462</v>
      </c>
      <c r="R253" s="65" t="s">
        <v>463</v>
      </c>
      <c r="S253" s="74" t="s">
        <v>464</v>
      </c>
      <c r="T253" s="2" t="s">
        <v>465</v>
      </c>
      <c r="U253" s="2" t="s">
        <v>466</v>
      </c>
      <c r="V253" s="2" t="s">
        <v>590</v>
      </c>
      <c r="W253" s="2" t="s">
        <v>508</v>
      </c>
      <c r="AB253" s="168"/>
      <c r="AC253" s="168"/>
      <c r="AD253" s="168"/>
      <c r="AE253" s="168"/>
      <c r="AF253" s="167"/>
      <c r="AG253" s="167"/>
      <c r="AH253" s="167"/>
      <c r="AI253" s="167"/>
    </row>
    <row r="254" spans="1:35" x14ac:dyDescent="0.3">
      <c r="A254" s="2"/>
      <c r="B254" s="2"/>
      <c r="C254" s="2"/>
      <c r="D254" s="2"/>
      <c r="E254" s="2"/>
      <c r="F254" s="2"/>
      <c r="G254" s="2"/>
      <c r="H254" s="2"/>
      <c r="I254" s="2" t="s">
        <v>600</v>
      </c>
      <c r="J254" s="2"/>
      <c r="K254" s="2" t="s">
        <v>421</v>
      </c>
      <c r="L254" s="2" t="s">
        <v>422</v>
      </c>
      <c r="M254" s="148" t="s">
        <v>423</v>
      </c>
      <c r="N254" s="116" t="s">
        <v>424</v>
      </c>
      <c r="O254" s="74" t="s">
        <v>425</v>
      </c>
      <c r="P254" s="2" t="s">
        <v>469</v>
      </c>
      <c r="Q254" s="2" t="s">
        <v>470</v>
      </c>
      <c r="R254" s="2" t="s">
        <v>471</v>
      </c>
      <c r="S254" s="2" t="s">
        <v>472</v>
      </c>
      <c r="T254" s="2" t="s">
        <v>473</v>
      </c>
      <c r="U254" s="2" t="s">
        <v>474</v>
      </c>
      <c r="V254" s="2" t="s">
        <v>475</v>
      </c>
      <c r="W254" s="2" t="s">
        <v>493</v>
      </c>
      <c r="X254" s="2" t="s">
        <v>591</v>
      </c>
      <c r="Y254" s="2" t="s">
        <v>509</v>
      </c>
      <c r="AB254" s="168"/>
      <c r="AC254" s="168"/>
      <c r="AD254" s="168"/>
      <c r="AE254" s="168"/>
      <c r="AF254" s="167"/>
      <c r="AG254" s="167"/>
      <c r="AH254" s="167"/>
      <c r="AI254" s="167"/>
    </row>
    <row r="255" spans="1:3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 t="s">
        <v>601</v>
      </c>
      <c r="L255" s="2"/>
      <c r="M255" s="2" t="s">
        <v>436</v>
      </c>
      <c r="N255" s="2" t="s">
        <v>437</v>
      </c>
      <c r="O255" s="74" t="s">
        <v>438</v>
      </c>
      <c r="P255" s="2" t="s">
        <v>476</v>
      </c>
      <c r="Q255" s="2" t="s">
        <v>477</v>
      </c>
      <c r="R255" s="2" t="s">
        <v>478</v>
      </c>
      <c r="S255" s="2" t="s">
        <v>479</v>
      </c>
      <c r="T255" s="2" t="s">
        <v>480</v>
      </c>
      <c r="U255" s="2" t="s">
        <v>481</v>
      </c>
      <c r="V255" s="2" t="s">
        <v>482</v>
      </c>
      <c r="W255" s="2" t="s">
        <v>483</v>
      </c>
      <c r="X255" s="2" t="s">
        <v>484</v>
      </c>
      <c r="Y255" s="2" t="s">
        <v>485</v>
      </c>
      <c r="Z255" s="2" t="s">
        <v>592</v>
      </c>
      <c r="AA255" s="2" t="s">
        <v>550</v>
      </c>
      <c r="AB255" s="161" t="s">
        <v>439</v>
      </c>
      <c r="AC255" s="161"/>
      <c r="AD255" s="161" t="s">
        <v>603</v>
      </c>
      <c r="AE255" s="161"/>
      <c r="AF255" s="167"/>
      <c r="AG255" s="167"/>
      <c r="AH255" s="167"/>
      <c r="AI255" s="167"/>
    </row>
    <row r="256" spans="1:3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 t="s">
        <v>602</v>
      </c>
      <c r="N256" s="2"/>
      <c r="O256" s="2">
        <v>1</v>
      </c>
      <c r="P256" s="2"/>
      <c r="Q256" s="2" t="s">
        <v>452</v>
      </c>
      <c r="R256" s="2"/>
      <c r="S256" s="2" t="s">
        <v>489</v>
      </c>
      <c r="T256" s="2"/>
      <c r="U256" s="2" t="s">
        <v>459</v>
      </c>
      <c r="V256" s="2"/>
      <c r="W256" s="2" t="s">
        <v>467</v>
      </c>
      <c r="X256" s="2"/>
      <c r="Y256" s="2" t="s">
        <v>494</v>
      </c>
      <c r="Z256" s="2"/>
      <c r="AA256" s="2" t="s">
        <v>486</v>
      </c>
      <c r="AB256" s="161" t="s">
        <v>443</v>
      </c>
      <c r="AC256" s="161"/>
      <c r="AD256" s="161" t="s">
        <v>444</v>
      </c>
      <c r="AE256" s="161"/>
      <c r="AF256" s="167"/>
      <c r="AG256" s="167"/>
      <c r="AH256" s="167"/>
      <c r="AI256" s="167"/>
    </row>
    <row r="257" spans="1:35" x14ac:dyDescent="0.3">
      <c r="AF257" s="167"/>
      <c r="AG257" s="167"/>
      <c r="AH257" s="167"/>
      <c r="AI257" s="167"/>
    </row>
    <row r="258" spans="1:35" x14ac:dyDescent="0.3">
      <c r="A258" s="54" t="s">
        <v>366</v>
      </c>
      <c r="B258" s="53" t="s">
        <v>367</v>
      </c>
      <c r="C258" s="53" t="s">
        <v>368</v>
      </c>
      <c r="D258" s="53" t="s">
        <v>369</v>
      </c>
      <c r="E258" s="53" t="s">
        <v>370</v>
      </c>
      <c r="F258" s="53" t="s">
        <v>371</v>
      </c>
      <c r="G258" s="53" t="s">
        <v>372</v>
      </c>
      <c r="H258" s="53" t="s">
        <v>373</v>
      </c>
      <c r="I258" s="138" t="s">
        <v>107</v>
      </c>
      <c r="J258" s="130" t="s">
        <v>106</v>
      </c>
      <c r="K258" s="143" t="s">
        <v>183</v>
      </c>
      <c r="L258" s="139" t="s">
        <v>186</v>
      </c>
      <c r="M258" s="88" t="s">
        <v>187</v>
      </c>
      <c r="N258" s="145" t="s">
        <v>192</v>
      </c>
      <c r="O258" s="130" t="s">
        <v>196</v>
      </c>
      <c r="P258" s="147" t="s">
        <v>198</v>
      </c>
      <c r="Q258" s="140" t="s">
        <v>199</v>
      </c>
      <c r="R258" s="143" t="s">
        <v>200</v>
      </c>
      <c r="S258" s="138" t="s">
        <v>201</v>
      </c>
      <c r="T258" s="138" t="s">
        <v>213</v>
      </c>
      <c r="U258" s="53" t="s">
        <v>507</v>
      </c>
      <c r="V258" s="53" t="s">
        <v>590</v>
      </c>
      <c r="W258" s="53" t="s">
        <v>508</v>
      </c>
      <c r="X258" s="52" t="s">
        <v>591</v>
      </c>
      <c r="Y258" s="53" t="s">
        <v>509</v>
      </c>
      <c r="Z258" s="53" t="s">
        <v>592</v>
      </c>
      <c r="AA258" s="54" t="s">
        <v>550</v>
      </c>
      <c r="AB258" s="162" t="s">
        <v>426</v>
      </c>
      <c r="AC258" s="159"/>
      <c r="AD258" s="159"/>
      <c r="AE258" s="159"/>
      <c r="AF258" s="167"/>
      <c r="AG258" s="167"/>
      <c r="AH258" s="167"/>
      <c r="AI258" s="167"/>
    </row>
    <row r="259" spans="1:35" x14ac:dyDescent="0.3">
      <c r="A259" s="54" t="s">
        <v>584</v>
      </c>
      <c r="B259" s="52"/>
      <c r="C259" s="53" t="s">
        <v>381</v>
      </c>
      <c r="D259" s="52" t="s">
        <v>382</v>
      </c>
      <c r="E259" s="53" t="s">
        <v>383</v>
      </c>
      <c r="F259" s="52" t="s">
        <v>384</v>
      </c>
      <c r="G259" s="53" t="s">
        <v>385</v>
      </c>
      <c r="H259" s="52" t="s">
        <v>386</v>
      </c>
      <c r="I259" s="53" t="s">
        <v>398</v>
      </c>
      <c r="J259" s="138" t="s">
        <v>117</v>
      </c>
      <c r="K259" s="129" t="s">
        <v>184</v>
      </c>
      <c r="L259" s="129" t="s">
        <v>190</v>
      </c>
      <c r="M259" s="149" t="s">
        <v>188</v>
      </c>
      <c r="N259" s="129" t="s">
        <v>195</v>
      </c>
      <c r="O259" s="138" t="s">
        <v>197</v>
      </c>
      <c r="P259" s="130" t="s">
        <v>204</v>
      </c>
      <c r="Q259" s="147" t="s">
        <v>206</v>
      </c>
      <c r="R259" s="140" t="s">
        <v>204</v>
      </c>
      <c r="S259" s="143" t="s">
        <v>212</v>
      </c>
      <c r="T259" s="52" t="s">
        <v>589</v>
      </c>
      <c r="U259" s="53" t="s">
        <v>466</v>
      </c>
      <c r="V259" s="52" t="s">
        <v>475</v>
      </c>
      <c r="W259" s="53" t="s">
        <v>493</v>
      </c>
      <c r="X259" s="53" t="s">
        <v>484</v>
      </c>
      <c r="Y259" s="53" t="s">
        <v>485</v>
      </c>
      <c r="Z259" s="52"/>
      <c r="AA259" s="54" t="s">
        <v>486</v>
      </c>
      <c r="AB259" s="162"/>
      <c r="AC259" s="159"/>
      <c r="AD259" s="159"/>
      <c r="AE259" s="159"/>
      <c r="AF259" s="167"/>
      <c r="AG259" s="167"/>
      <c r="AH259" s="167"/>
      <c r="AI259" s="167"/>
    </row>
    <row r="260" spans="1:35" x14ac:dyDescent="0.3">
      <c r="A260" s="54"/>
      <c r="B260" s="53"/>
      <c r="C260" s="53" t="s">
        <v>594</v>
      </c>
      <c r="D260" s="53"/>
      <c r="E260" s="53" t="s">
        <v>394</v>
      </c>
      <c r="F260" s="53" t="s">
        <v>395</v>
      </c>
      <c r="G260" s="53" t="s">
        <v>396</v>
      </c>
      <c r="H260" s="53" t="s">
        <v>397</v>
      </c>
      <c r="I260" s="53" t="s">
        <v>407</v>
      </c>
      <c r="J260" s="53" t="s">
        <v>399</v>
      </c>
      <c r="K260" s="130" t="s">
        <v>182</v>
      </c>
      <c r="L260" s="53" t="s">
        <v>417</v>
      </c>
      <c r="M260" s="139" t="s">
        <v>191</v>
      </c>
      <c r="N260" s="88" t="s">
        <v>189</v>
      </c>
      <c r="O260" s="145" t="s">
        <v>194</v>
      </c>
      <c r="P260" s="138" t="s">
        <v>205</v>
      </c>
      <c r="Q260" s="53" t="s">
        <v>470</v>
      </c>
      <c r="R260" s="140" t="s">
        <v>611</v>
      </c>
      <c r="S260" s="53" t="s">
        <v>472</v>
      </c>
      <c r="T260" s="53" t="s">
        <v>465</v>
      </c>
      <c r="U260" s="53" t="s">
        <v>474</v>
      </c>
      <c r="V260" s="53" t="s">
        <v>482</v>
      </c>
      <c r="W260" s="53" t="s">
        <v>483</v>
      </c>
      <c r="X260" s="52"/>
      <c r="Y260" s="53" t="s">
        <v>494</v>
      </c>
      <c r="Z260" s="53"/>
      <c r="AA260" s="53"/>
      <c r="AB260" s="162"/>
      <c r="AC260" s="159"/>
      <c r="AD260" s="159"/>
      <c r="AE260" s="159"/>
      <c r="AF260" s="167"/>
      <c r="AG260" s="167"/>
      <c r="AH260" s="167"/>
      <c r="AI260" s="167"/>
    </row>
    <row r="261" spans="1:35" x14ac:dyDescent="0.3">
      <c r="A261" s="54"/>
      <c r="B261" s="52"/>
      <c r="C261" s="53"/>
      <c r="D261" s="52"/>
      <c r="E261" s="53" t="s">
        <v>596</v>
      </c>
      <c r="F261" s="52"/>
      <c r="G261" s="53" t="s">
        <v>405</v>
      </c>
      <c r="H261" s="52" t="s">
        <v>406</v>
      </c>
      <c r="I261" s="53" t="s">
        <v>414</v>
      </c>
      <c r="J261" s="52" t="s">
        <v>408</v>
      </c>
      <c r="K261" s="53" t="s">
        <v>421</v>
      </c>
      <c r="L261" s="52" t="s">
        <v>422</v>
      </c>
      <c r="M261" s="53" t="s">
        <v>436</v>
      </c>
      <c r="N261" s="149" t="s">
        <v>193</v>
      </c>
      <c r="O261" s="129" t="s">
        <v>203</v>
      </c>
      <c r="P261" s="52" t="s">
        <v>469</v>
      </c>
      <c r="Q261" s="53" t="s">
        <v>477</v>
      </c>
      <c r="R261" s="52" t="s">
        <v>471</v>
      </c>
      <c r="S261" s="53" t="s">
        <v>479</v>
      </c>
      <c r="T261" s="52" t="s">
        <v>473</v>
      </c>
      <c r="U261" s="53" t="s">
        <v>481</v>
      </c>
      <c r="V261" s="52"/>
      <c r="W261" s="53" t="s">
        <v>467</v>
      </c>
      <c r="X261" s="52"/>
      <c r="Y261" s="53"/>
      <c r="Z261" s="52"/>
      <c r="AA261" s="53"/>
      <c r="AB261" s="163" t="s">
        <v>614</v>
      </c>
      <c r="AC261" s="161"/>
      <c r="AD261" s="161" t="s">
        <v>613</v>
      </c>
      <c r="AE261" s="161"/>
      <c r="AF261" s="167"/>
      <c r="AG261" s="167"/>
      <c r="AH261" s="167"/>
      <c r="AI261" s="167"/>
    </row>
    <row r="262" spans="1:35" x14ac:dyDescent="0.3">
      <c r="A262" s="54"/>
      <c r="B262" s="53"/>
      <c r="C262" s="53"/>
      <c r="D262" s="53"/>
      <c r="E262" s="53"/>
      <c r="F262" s="53"/>
      <c r="G262" s="53" t="s">
        <v>599</v>
      </c>
      <c r="H262" s="53"/>
      <c r="I262" s="53" t="s">
        <v>600</v>
      </c>
      <c r="J262" s="53" t="s">
        <v>415</v>
      </c>
      <c r="K262" s="53" t="s">
        <v>601</v>
      </c>
      <c r="L262" s="53"/>
      <c r="M262" s="53" t="s">
        <v>602</v>
      </c>
      <c r="N262" s="53" t="s">
        <v>437</v>
      </c>
      <c r="O262" s="53">
        <v>1</v>
      </c>
      <c r="P262" s="53" t="s">
        <v>476</v>
      </c>
      <c r="Q262" s="53" t="s">
        <v>452</v>
      </c>
      <c r="R262" s="53" t="s">
        <v>478</v>
      </c>
      <c r="S262" s="53" t="s">
        <v>489</v>
      </c>
      <c r="T262" s="53" t="s">
        <v>480</v>
      </c>
      <c r="U262" s="53" t="s">
        <v>459</v>
      </c>
      <c r="V262" s="53"/>
      <c r="W262" s="53"/>
      <c r="X262" s="53"/>
      <c r="Y262" s="53"/>
      <c r="Z262" s="53"/>
      <c r="AA262" s="53"/>
      <c r="AB262" s="161" t="s">
        <v>244</v>
      </c>
      <c r="AC262" s="161"/>
      <c r="AD262" s="161" t="s">
        <v>446</v>
      </c>
      <c r="AE262" s="161"/>
      <c r="AF262" s="167"/>
      <c r="AG262" s="167"/>
      <c r="AH262" s="167"/>
      <c r="AI262" s="167"/>
    </row>
    <row r="263" spans="1:35" x14ac:dyDescent="0.3">
      <c r="AF263" s="167"/>
      <c r="AG263" s="167"/>
      <c r="AH263" s="167"/>
      <c r="AI263" s="167"/>
    </row>
    <row r="264" spans="1:35" ht="23.4" x14ac:dyDescent="0.3">
      <c r="A264" s="54" t="s">
        <v>366</v>
      </c>
      <c r="B264" s="53" t="s">
        <v>367</v>
      </c>
      <c r="C264" s="99" t="s">
        <v>368</v>
      </c>
      <c r="D264" s="53" t="s">
        <v>369</v>
      </c>
      <c r="E264" s="54" t="s">
        <v>202</v>
      </c>
      <c r="F264" s="53" t="s">
        <v>207</v>
      </c>
      <c r="G264" s="54" t="s">
        <v>208</v>
      </c>
      <c r="H264" s="53" t="s">
        <v>209</v>
      </c>
      <c r="I264" s="54" t="s">
        <v>210</v>
      </c>
      <c r="J264" s="53" t="s">
        <v>215</v>
      </c>
      <c r="K264" s="54" t="s">
        <v>216</v>
      </c>
      <c r="L264" s="54" t="s">
        <v>217</v>
      </c>
      <c r="M264" s="54" t="s">
        <v>218</v>
      </c>
      <c r="N264" s="54" t="s">
        <v>223</v>
      </c>
      <c r="O264" s="54" t="s">
        <v>224</v>
      </c>
      <c r="P264" s="54" t="s">
        <v>225</v>
      </c>
      <c r="Q264" s="54" t="s">
        <v>234</v>
      </c>
      <c r="R264" s="54" t="s">
        <v>233</v>
      </c>
      <c r="S264" s="54" t="s">
        <v>237</v>
      </c>
      <c r="T264" s="54" t="s">
        <v>239</v>
      </c>
      <c r="U264" s="54" t="s">
        <v>241</v>
      </c>
      <c r="V264" s="54" t="s">
        <v>248</v>
      </c>
      <c r="W264" s="54" t="s">
        <v>250</v>
      </c>
      <c r="X264" s="53" t="s">
        <v>252</v>
      </c>
      <c r="Y264" s="53" t="s">
        <v>509</v>
      </c>
      <c r="Z264" s="53" t="s">
        <v>592</v>
      </c>
      <c r="AA264" s="54" t="s">
        <v>550</v>
      </c>
      <c r="AB264" s="164" t="s">
        <v>429</v>
      </c>
      <c r="AC264" s="165"/>
      <c r="AD264" s="165"/>
      <c r="AE264" s="165"/>
      <c r="AF264" s="167"/>
      <c r="AG264" s="167"/>
      <c r="AH264" s="167"/>
      <c r="AI264" s="167"/>
    </row>
    <row r="265" spans="1:35" x14ac:dyDescent="0.3">
      <c r="A265" s="54" t="s">
        <v>584</v>
      </c>
      <c r="B265" s="52"/>
      <c r="C265" s="99" t="s">
        <v>381</v>
      </c>
      <c r="D265" s="52" t="s">
        <v>382</v>
      </c>
      <c r="E265" s="53"/>
      <c r="F265" s="52" t="s">
        <v>214</v>
      </c>
      <c r="G265" s="54" t="s">
        <v>219</v>
      </c>
      <c r="H265" s="52" t="s">
        <v>220</v>
      </c>
      <c r="I265" s="54" t="s">
        <v>221</v>
      </c>
      <c r="J265" s="52" t="s">
        <v>222</v>
      </c>
      <c r="K265" s="54" t="s">
        <v>226</v>
      </c>
      <c r="L265" s="52" t="s">
        <v>227</v>
      </c>
      <c r="M265" s="54" t="s">
        <v>228</v>
      </c>
      <c r="N265" s="52" t="s">
        <v>229</v>
      </c>
      <c r="O265" s="54" t="s">
        <v>230</v>
      </c>
      <c r="P265" s="52" t="s">
        <v>231</v>
      </c>
      <c r="Q265" s="54" t="s">
        <v>232</v>
      </c>
      <c r="R265" s="52" t="s">
        <v>235</v>
      </c>
      <c r="S265" s="54" t="s">
        <v>236</v>
      </c>
      <c r="T265" s="52" t="s">
        <v>238</v>
      </c>
      <c r="U265" s="54" t="s">
        <v>240</v>
      </c>
      <c r="V265" s="52" t="s">
        <v>249</v>
      </c>
      <c r="W265" s="54" t="s">
        <v>251</v>
      </c>
      <c r="X265" s="52" t="s">
        <v>591</v>
      </c>
      <c r="Y265" s="53" t="s">
        <v>485</v>
      </c>
      <c r="Z265" s="52"/>
      <c r="AA265" s="54" t="s">
        <v>486</v>
      </c>
      <c r="AB265" s="161" t="s">
        <v>430</v>
      </c>
      <c r="AC265" s="161"/>
      <c r="AD265" s="161" t="s">
        <v>449</v>
      </c>
      <c r="AE265" s="161"/>
      <c r="AF265" s="167"/>
      <c r="AG265" s="167"/>
      <c r="AH265" s="167"/>
      <c r="AI265" s="167"/>
    </row>
    <row r="266" spans="1:35" x14ac:dyDescent="0.3">
      <c r="A266" s="54"/>
      <c r="B266" s="53"/>
      <c r="C266" s="53" t="s">
        <v>594</v>
      </c>
      <c r="D266" s="53"/>
      <c r="E266" s="53"/>
      <c r="F266" s="53" t="s">
        <v>395</v>
      </c>
      <c r="G266" s="54"/>
      <c r="H266" s="53"/>
      <c r="I266" s="54" t="s">
        <v>600</v>
      </c>
      <c r="J266" s="54" t="s">
        <v>415</v>
      </c>
      <c r="K266" s="54" t="s">
        <v>601</v>
      </c>
      <c r="L266" s="54"/>
      <c r="M266" s="54" t="s">
        <v>602</v>
      </c>
      <c r="N266" s="54" t="s">
        <v>437</v>
      </c>
      <c r="O266" s="54">
        <v>1</v>
      </c>
      <c r="P266" s="54" t="s">
        <v>476</v>
      </c>
      <c r="Q266" s="54" t="s">
        <v>452</v>
      </c>
      <c r="R266" s="54" t="s">
        <v>478</v>
      </c>
      <c r="S266" s="54" t="s">
        <v>489</v>
      </c>
      <c r="T266" s="54" t="s">
        <v>480</v>
      </c>
      <c r="U266" s="54" t="s">
        <v>459</v>
      </c>
      <c r="V266" s="54" t="s">
        <v>631</v>
      </c>
      <c r="W266" s="53" t="s">
        <v>467</v>
      </c>
      <c r="X266" s="53" t="s">
        <v>484</v>
      </c>
      <c r="Y266" s="53" t="s">
        <v>494</v>
      </c>
      <c r="Z266" s="53"/>
      <c r="AA266" s="53"/>
      <c r="AB266" s="161" t="s">
        <v>244</v>
      </c>
      <c r="AC266" s="161"/>
      <c r="AD266" s="161" t="s">
        <v>445</v>
      </c>
      <c r="AE266" s="161"/>
      <c r="AF266" s="167"/>
      <c r="AG266" s="167"/>
      <c r="AH266" s="167"/>
      <c r="AI266" s="167"/>
    </row>
    <row r="267" spans="1:35" x14ac:dyDescent="0.3">
      <c r="AF267" s="167"/>
      <c r="AG267" s="167"/>
      <c r="AH267" s="167"/>
      <c r="AI267" s="167"/>
    </row>
    <row r="268" spans="1:35" ht="23.4" x14ac:dyDescent="0.3">
      <c r="A268" s="54" t="s">
        <v>366</v>
      </c>
      <c r="B268" s="53" t="s">
        <v>367</v>
      </c>
      <c r="C268" s="54" t="s">
        <v>308</v>
      </c>
      <c r="D268" s="54" t="s">
        <v>253</v>
      </c>
      <c r="E268" s="54" t="s">
        <v>202</v>
      </c>
      <c r="F268" s="54" t="s">
        <v>255</v>
      </c>
      <c r="G268" s="54" t="s">
        <v>309</v>
      </c>
      <c r="H268" s="54" t="s">
        <v>310</v>
      </c>
      <c r="I268" s="54" t="s">
        <v>313</v>
      </c>
      <c r="J268" s="54" t="s">
        <v>314</v>
      </c>
      <c r="K268" s="54" t="s">
        <v>315</v>
      </c>
      <c r="L268" s="54" t="s">
        <v>316</v>
      </c>
      <c r="M268" s="54" t="s">
        <v>317</v>
      </c>
      <c r="N268" s="54" t="s">
        <v>318</v>
      </c>
      <c r="O268" s="54" t="s">
        <v>319</v>
      </c>
      <c r="P268" s="54" t="s">
        <v>320</v>
      </c>
      <c r="Q268" s="54" t="s">
        <v>321</v>
      </c>
      <c r="R268" s="54" t="s">
        <v>322</v>
      </c>
      <c r="S268" s="54" t="s">
        <v>323</v>
      </c>
      <c r="T268" s="54" t="s">
        <v>324</v>
      </c>
      <c r="U268" s="54" t="s">
        <v>325</v>
      </c>
      <c r="V268" s="54" t="s">
        <v>326</v>
      </c>
      <c r="W268" s="54" t="s">
        <v>327</v>
      </c>
      <c r="X268" s="54" t="s">
        <v>328</v>
      </c>
      <c r="Y268" s="54" t="s">
        <v>345</v>
      </c>
      <c r="Z268" s="54" t="s">
        <v>441</v>
      </c>
      <c r="AA268" s="54" t="s">
        <v>550</v>
      </c>
      <c r="AB268" s="164" t="s">
        <v>431</v>
      </c>
      <c r="AC268" s="166"/>
      <c r="AD268" s="166"/>
      <c r="AE268" s="166"/>
      <c r="AF268" s="167"/>
      <c r="AG268" s="167"/>
      <c r="AH268" s="167"/>
      <c r="AI268" s="167"/>
    </row>
    <row r="269" spans="1:35" ht="18" x14ac:dyDescent="0.35">
      <c r="A269" s="54" t="s">
        <v>584</v>
      </c>
      <c r="B269" s="52"/>
      <c r="C269" s="53" t="s">
        <v>594</v>
      </c>
      <c r="D269" s="52" t="s">
        <v>311</v>
      </c>
      <c r="E269" s="54" t="s">
        <v>312</v>
      </c>
      <c r="F269" s="52" t="s">
        <v>395</v>
      </c>
      <c r="G269" s="54" t="s">
        <v>330</v>
      </c>
      <c r="H269" s="52" t="s">
        <v>331</v>
      </c>
      <c r="I269" s="54" t="s">
        <v>332</v>
      </c>
      <c r="J269" s="52" t="s">
        <v>333</v>
      </c>
      <c r="K269" s="54" t="s">
        <v>334</v>
      </c>
      <c r="L269" s="52" t="s">
        <v>335</v>
      </c>
      <c r="M269" s="54" t="s">
        <v>336</v>
      </c>
      <c r="N269" s="52" t="s">
        <v>337</v>
      </c>
      <c r="O269" s="54" t="s">
        <v>338</v>
      </c>
      <c r="P269" s="52" t="s">
        <v>339</v>
      </c>
      <c r="Q269" s="54" t="s">
        <v>340</v>
      </c>
      <c r="R269" s="52" t="s">
        <v>341</v>
      </c>
      <c r="S269" s="54" t="s">
        <v>342</v>
      </c>
      <c r="T269" s="52" t="s">
        <v>343</v>
      </c>
      <c r="U269" s="54" t="s">
        <v>344</v>
      </c>
      <c r="V269" s="52" t="s">
        <v>348</v>
      </c>
      <c r="W269" s="54" t="s">
        <v>349</v>
      </c>
      <c r="X269" s="52" t="s">
        <v>350</v>
      </c>
      <c r="Y269" s="54" t="s">
        <v>351</v>
      </c>
      <c r="Z269" s="52" t="s">
        <v>592</v>
      </c>
      <c r="AA269" s="54" t="s">
        <v>486</v>
      </c>
      <c r="AB269" s="156" t="s">
        <v>432</v>
      </c>
      <c r="AC269" s="157"/>
      <c r="AD269" s="157" t="s">
        <v>433</v>
      </c>
      <c r="AE269" s="157"/>
    </row>
    <row r="271" spans="1:35" x14ac:dyDescent="0.3">
      <c r="A271" s="158" t="s">
        <v>434</v>
      </c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9" t="s">
        <v>435</v>
      </c>
      <c r="AC271" s="159"/>
      <c r="AD271" s="159"/>
      <c r="AE271" s="159"/>
    </row>
    <row r="272" spans="1:35" x14ac:dyDescent="0.3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9"/>
      <c r="AC272" s="159"/>
      <c r="AD272" s="159"/>
      <c r="AE272" s="159"/>
    </row>
    <row r="273" spans="1:35" x14ac:dyDescent="0.3">
      <c r="K273" t="s">
        <v>496</v>
      </c>
      <c r="L273" t="s">
        <v>497</v>
      </c>
      <c r="M273" t="s">
        <v>498</v>
      </c>
      <c r="N273" t="s">
        <v>499</v>
      </c>
      <c r="O273" t="s">
        <v>500</v>
      </c>
      <c r="P273" t="s">
        <v>501</v>
      </c>
      <c r="Q273" t="s">
        <v>502</v>
      </c>
      <c r="AB273" t="s">
        <v>450</v>
      </c>
    </row>
    <row r="274" spans="1:35" x14ac:dyDescent="0.3">
      <c r="AB274" s="160" t="s">
        <v>451</v>
      </c>
      <c r="AC274" s="160"/>
      <c r="AD274" s="160"/>
      <c r="AE274" s="160"/>
    </row>
    <row r="275" spans="1:35" x14ac:dyDescent="0.3">
      <c r="AB275" s="160"/>
      <c r="AC275" s="160"/>
      <c r="AD275" s="160"/>
      <c r="AE275" s="160"/>
    </row>
    <row r="284" spans="1:35" x14ac:dyDescent="0.3">
      <c r="A284" s="142">
        <v>0</v>
      </c>
      <c r="B284" s="142">
        <v>1</v>
      </c>
      <c r="C284" s="142">
        <v>2</v>
      </c>
      <c r="D284" s="142">
        <v>3</v>
      </c>
      <c r="E284" s="142">
        <v>4</v>
      </c>
      <c r="F284" s="142">
        <v>5</v>
      </c>
      <c r="G284" s="142">
        <v>6</v>
      </c>
      <c r="H284" s="142">
        <v>7</v>
      </c>
      <c r="I284" s="142">
        <v>8</v>
      </c>
      <c r="J284" s="142">
        <v>9</v>
      </c>
      <c r="K284" s="142">
        <v>10</v>
      </c>
      <c r="L284" s="142">
        <v>11</v>
      </c>
      <c r="M284" s="142">
        <v>12</v>
      </c>
      <c r="N284" s="142">
        <v>13</v>
      </c>
      <c r="O284" s="142">
        <v>14</v>
      </c>
      <c r="P284" s="142">
        <v>15</v>
      </c>
      <c r="Q284" s="142">
        <v>16</v>
      </c>
      <c r="R284" s="142">
        <v>17</v>
      </c>
      <c r="S284" s="142">
        <v>18</v>
      </c>
      <c r="T284" s="142">
        <v>19</v>
      </c>
      <c r="U284" s="142">
        <v>20</v>
      </c>
      <c r="V284" s="142">
        <v>21</v>
      </c>
      <c r="W284" s="142">
        <v>22</v>
      </c>
      <c r="X284" s="142">
        <v>23</v>
      </c>
      <c r="Y284" s="142">
        <v>24</v>
      </c>
      <c r="Z284" s="142">
        <v>25</v>
      </c>
      <c r="AA284" s="142">
        <v>26</v>
      </c>
      <c r="AB284" s="142">
        <v>27</v>
      </c>
    </row>
    <row r="285" spans="1:35" x14ac:dyDescent="0.3">
      <c r="A285" s="152"/>
      <c r="B285" s="152"/>
      <c r="C285" s="152"/>
      <c r="D285" s="152"/>
      <c r="E285" s="152"/>
      <c r="F285" s="152"/>
      <c r="G285" s="154" t="s">
        <v>634</v>
      </c>
      <c r="H285" s="154" t="s">
        <v>634</v>
      </c>
      <c r="I285" s="154" t="s">
        <v>636</v>
      </c>
      <c r="J285" s="154" t="s">
        <v>635</v>
      </c>
      <c r="K285" s="154" t="s">
        <v>637</v>
      </c>
      <c r="L285" s="154" t="s">
        <v>641</v>
      </c>
      <c r="M285" s="154" t="s">
        <v>643</v>
      </c>
      <c r="N285" s="154" t="s">
        <v>641</v>
      </c>
      <c r="O285" s="154" t="s">
        <v>643</v>
      </c>
      <c r="P285" s="154" t="s">
        <v>642</v>
      </c>
      <c r="Q285" s="154" t="s">
        <v>641</v>
      </c>
      <c r="R285" s="154" t="s">
        <v>640</v>
      </c>
      <c r="S285" s="154" t="s">
        <v>642</v>
      </c>
      <c r="T285" s="154" t="s">
        <v>635</v>
      </c>
      <c r="U285" s="154" t="s">
        <v>635</v>
      </c>
      <c r="V285" s="152" t="s">
        <v>638</v>
      </c>
      <c r="W285" s="152"/>
      <c r="X285" s="152"/>
      <c r="Y285" s="152"/>
      <c r="Z285" s="152"/>
      <c r="AA285" s="152"/>
    </row>
    <row r="286" spans="1:35" x14ac:dyDescent="0.3">
      <c r="A286" s="2" t="s">
        <v>366</v>
      </c>
      <c r="B286" s="2" t="s">
        <v>367</v>
      </c>
      <c r="C286" s="2" t="s">
        <v>368</v>
      </c>
      <c r="D286" s="2" t="s">
        <v>369</v>
      </c>
      <c r="E286" s="2" t="s">
        <v>370</v>
      </c>
      <c r="F286" s="2" t="s">
        <v>371</v>
      </c>
      <c r="G286" s="74" t="s">
        <v>372</v>
      </c>
      <c r="H286" s="59" t="s">
        <v>373</v>
      </c>
      <c r="I286" s="74" t="s">
        <v>374</v>
      </c>
      <c r="J286" s="64" t="s">
        <v>375</v>
      </c>
      <c r="K286" s="65" t="s">
        <v>376</v>
      </c>
      <c r="L286" s="57" t="s">
        <v>377</v>
      </c>
      <c r="M286" s="87" t="s">
        <v>378</v>
      </c>
      <c r="N286" s="144" t="s">
        <v>379</v>
      </c>
      <c r="O286" s="64" t="s">
        <v>585</v>
      </c>
      <c r="P286" s="2"/>
      <c r="Q286" s="2"/>
      <c r="R286" s="2"/>
      <c r="S286" s="2"/>
      <c r="T286" s="2"/>
      <c r="U286" s="2"/>
      <c r="V286" s="2"/>
      <c r="W286" s="2"/>
      <c r="AB286" s="168" t="s">
        <v>426</v>
      </c>
      <c r="AC286" s="168"/>
      <c r="AD286" s="168"/>
      <c r="AE286" s="168"/>
      <c r="AF286" s="167" t="s">
        <v>632</v>
      </c>
      <c r="AG286" s="167"/>
      <c r="AH286" s="167"/>
      <c r="AI286" s="167"/>
    </row>
    <row r="287" spans="1:35" x14ac:dyDescent="0.3">
      <c r="A287" s="2" t="s">
        <v>584</v>
      </c>
      <c r="B287" s="2"/>
      <c r="C287" s="2" t="s">
        <v>381</v>
      </c>
      <c r="D287" s="2" t="s">
        <v>382</v>
      </c>
      <c r="E287" s="2" t="s">
        <v>383</v>
      </c>
      <c r="F287" s="2" t="s">
        <v>384</v>
      </c>
      <c r="G287" s="74" t="s">
        <v>385</v>
      </c>
      <c r="H287" s="59" t="s">
        <v>386</v>
      </c>
      <c r="I287" s="74" t="s">
        <v>387</v>
      </c>
      <c r="J287" s="64" t="s">
        <v>388</v>
      </c>
      <c r="K287" s="65" t="s">
        <v>389</v>
      </c>
      <c r="L287" s="57" t="s">
        <v>390</v>
      </c>
      <c r="M287" s="87" t="s">
        <v>391</v>
      </c>
      <c r="N287" s="144" t="s">
        <v>392</v>
      </c>
      <c r="O287" s="64" t="s">
        <v>393</v>
      </c>
      <c r="P287" s="146" t="s">
        <v>586</v>
      </c>
      <c r="Q287" s="141" t="s">
        <v>587</v>
      </c>
      <c r="R287" s="2"/>
      <c r="S287" s="2"/>
      <c r="T287" s="2"/>
      <c r="U287" s="2"/>
      <c r="V287" s="2"/>
      <c r="W287" s="2"/>
      <c r="AB287" s="168"/>
      <c r="AC287" s="168"/>
      <c r="AD287" s="168"/>
      <c r="AE287" s="168"/>
      <c r="AF287" s="167"/>
      <c r="AG287" s="167"/>
      <c r="AH287" s="167"/>
      <c r="AI287" s="167"/>
    </row>
    <row r="288" spans="1:35" x14ac:dyDescent="0.3">
      <c r="A288" s="2"/>
      <c r="B288" s="2"/>
      <c r="C288" s="2" t="s">
        <v>594</v>
      </c>
      <c r="D288" s="2"/>
      <c r="E288" s="2" t="s">
        <v>394</v>
      </c>
      <c r="F288" s="2" t="s">
        <v>395</v>
      </c>
      <c r="G288" s="2" t="s">
        <v>396</v>
      </c>
      <c r="H288" s="2" t="s">
        <v>397</v>
      </c>
      <c r="I288" s="74" t="s">
        <v>398</v>
      </c>
      <c r="J288" s="64" t="s">
        <v>399</v>
      </c>
      <c r="K288" s="65" t="s">
        <v>400</v>
      </c>
      <c r="L288" s="57" t="s">
        <v>401</v>
      </c>
      <c r="M288" s="87" t="s">
        <v>402</v>
      </c>
      <c r="N288" s="144" t="s">
        <v>403</v>
      </c>
      <c r="O288" s="64" t="s">
        <v>404</v>
      </c>
      <c r="P288" s="146" t="s">
        <v>454</v>
      </c>
      <c r="Q288" s="141" t="s">
        <v>488</v>
      </c>
      <c r="R288" s="65" t="s">
        <v>588</v>
      </c>
      <c r="S288" s="74" t="s">
        <v>506</v>
      </c>
      <c r="T288" s="2"/>
      <c r="U288" s="2"/>
      <c r="V288" s="2"/>
      <c r="W288" s="2"/>
      <c r="AB288" s="168"/>
      <c r="AC288" s="168"/>
      <c r="AD288" s="168"/>
      <c r="AE288" s="168"/>
      <c r="AF288" s="167"/>
      <c r="AG288" s="167"/>
      <c r="AH288" s="167"/>
      <c r="AI288" s="167"/>
    </row>
    <row r="289" spans="1:35" x14ac:dyDescent="0.3">
      <c r="A289" s="2"/>
      <c r="B289" s="2"/>
      <c r="C289" s="2"/>
      <c r="D289" s="2"/>
      <c r="E289" s="2" t="s">
        <v>596</v>
      </c>
      <c r="F289" s="2"/>
      <c r="G289" s="2" t="s">
        <v>405</v>
      </c>
      <c r="H289" s="2" t="s">
        <v>406</v>
      </c>
      <c r="I289" s="74" t="s">
        <v>407</v>
      </c>
      <c r="J289" s="2" t="s">
        <v>408</v>
      </c>
      <c r="K289" s="65" t="s">
        <v>409</v>
      </c>
      <c r="L289" s="83" t="s">
        <v>410</v>
      </c>
      <c r="M289" s="87" t="s">
        <v>411</v>
      </c>
      <c r="N289" s="144" t="s">
        <v>412</v>
      </c>
      <c r="O289" s="64" t="s">
        <v>413</v>
      </c>
      <c r="P289" s="146" t="s">
        <v>455</v>
      </c>
      <c r="Q289" s="141" t="s">
        <v>456</v>
      </c>
      <c r="R289" s="65" t="s">
        <v>457</v>
      </c>
      <c r="S289" s="74" t="s">
        <v>458</v>
      </c>
      <c r="T289" s="72" t="s">
        <v>589</v>
      </c>
      <c r="U289" s="64" t="s">
        <v>507</v>
      </c>
      <c r="V289" s="2"/>
      <c r="W289" s="2"/>
      <c r="AB289" s="168"/>
      <c r="AC289" s="168"/>
      <c r="AD289" s="168"/>
      <c r="AE289" s="168"/>
      <c r="AF289" s="167"/>
      <c r="AG289" s="167"/>
      <c r="AH289" s="167"/>
      <c r="AI289" s="167"/>
    </row>
    <row r="290" spans="1:35" x14ac:dyDescent="0.3">
      <c r="A290" s="2"/>
      <c r="B290" s="2"/>
      <c r="C290" s="2"/>
      <c r="D290" s="2"/>
      <c r="E290" s="2"/>
      <c r="F290" s="2"/>
      <c r="G290" s="2" t="s">
        <v>599</v>
      </c>
      <c r="H290" s="2"/>
      <c r="I290" s="2" t="s">
        <v>414</v>
      </c>
      <c r="J290" s="2" t="s">
        <v>415</v>
      </c>
      <c r="K290" s="2" t="s">
        <v>416</v>
      </c>
      <c r="L290" s="83" t="s">
        <v>417</v>
      </c>
      <c r="M290" s="148" t="s">
        <v>418</v>
      </c>
      <c r="N290" s="116" t="s">
        <v>419</v>
      </c>
      <c r="O290" s="74" t="s">
        <v>420</v>
      </c>
      <c r="P290" s="106" t="s">
        <v>461</v>
      </c>
      <c r="Q290" s="141" t="s">
        <v>462</v>
      </c>
      <c r="R290" s="65" t="s">
        <v>463</v>
      </c>
      <c r="S290" s="74" t="s">
        <v>464</v>
      </c>
      <c r="T290" s="72" t="s">
        <v>465</v>
      </c>
      <c r="U290" s="64" t="s">
        <v>466</v>
      </c>
      <c r="V290" s="2" t="s">
        <v>590</v>
      </c>
      <c r="W290" s="2" t="s">
        <v>508</v>
      </c>
      <c r="AB290" s="168"/>
      <c r="AC290" s="168"/>
      <c r="AD290" s="168"/>
      <c r="AE290" s="168"/>
      <c r="AF290" s="167"/>
      <c r="AG290" s="167"/>
      <c r="AH290" s="167"/>
      <c r="AI290" s="167"/>
    </row>
    <row r="291" spans="1:35" x14ac:dyDescent="0.3">
      <c r="A291" s="2"/>
      <c r="B291" s="2"/>
      <c r="C291" s="2"/>
      <c r="D291" s="2"/>
      <c r="E291" s="2"/>
      <c r="F291" s="2"/>
      <c r="G291" s="2"/>
      <c r="H291" s="2"/>
      <c r="I291" s="2" t="s">
        <v>600</v>
      </c>
      <c r="J291" s="2"/>
      <c r="K291" s="2" t="s">
        <v>421</v>
      </c>
      <c r="L291" s="83" t="s">
        <v>422</v>
      </c>
      <c r="M291" s="148" t="s">
        <v>423</v>
      </c>
      <c r="N291" s="116" t="s">
        <v>424</v>
      </c>
      <c r="O291" s="74" t="s">
        <v>425</v>
      </c>
      <c r="P291" s="106" t="s">
        <v>469</v>
      </c>
      <c r="Q291" s="72" t="s">
        <v>470</v>
      </c>
      <c r="R291" s="66" t="s">
        <v>471</v>
      </c>
      <c r="S291" s="57" t="s">
        <v>472</v>
      </c>
      <c r="T291" s="72" t="s">
        <v>473</v>
      </c>
      <c r="U291" s="64" t="s">
        <v>474</v>
      </c>
      <c r="V291" s="2" t="s">
        <v>475</v>
      </c>
      <c r="W291" s="2" t="s">
        <v>493</v>
      </c>
      <c r="X291" s="2" t="s">
        <v>591</v>
      </c>
      <c r="Y291" s="2" t="s">
        <v>509</v>
      </c>
      <c r="AB291" s="168"/>
      <c r="AC291" s="168"/>
      <c r="AD291" s="168"/>
      <c r="AE291" s="168"/>
      <c r="AF291" s="167"/>
      <c r="AG291" s="167"/>
      <c r="AH291" s="167"/>
      <c r="AI291" s="167"/>
    </row>
    <row r="292" spans="1:3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 t="s">
        <v>601</v>
      </c>
      <c r="L292" s="2"/>
      <c r="M292" s="148" t="s">
        <v>436</v>
      </c>
      <c r="N292" s="116" t="s">
        <v>437</v>
      </c>
      <c r="O292" s="74" t="s">
        <v>438</v>
      </c>
      <c r="P292" s="106" t="s">
        <v>476</v>
      </c>
      <c r="Q292" s="72" t="s">
        <v>477</v>
      </c>
      <c r="R292" s="66" t="s">
        <v>478</v>
      </c>
      <c r="S292" s="57" t="s">
        <v>479</v>
      </c>
      <c r="T292" s="2" t="s">
        <v>480</v>
      </c>
      <c r="U292" s="2" t="s">
        <v>481</v>
      </c>
      <c r="V292" s="2" t="s">
        <v>482</v>
      </c>
      <c r="W292" s="2" t="s">
        <v>483</v>
      </c>
      <c r="X292" s="2" t="s">
        <v>484</v>
      </c>
      <c r="Y292" s="2" t="s">
        <v>485</v>
      </c>
      <c r="Z292" s="2" t="s">
        <v>592</v>
      </c>
      <c r="AA292" s="2" t="s">
        <v>550</v>
      </c>
      <c r="AB292" s="161" t="s">
        <v>439</v>
      </c>
      <c r="AC292" s="161"/>
      <c r="AD292" s="161" t="s">
        <v>603</v>
      </c>
      <c r="AE292" s="161"/>
      <c r="AF292" s="167"/>
      <c r="AG292" s="167"/>
      <c r="AH292" s="167"/>
      <c r="AI292" s="167"/>
    </row>
    <row r="293" spans="1:3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48" t="s">
        <v>602</v>
      </c>
      <c r="N293" s="2"/>
      <c r="O293" s="74">
        <v>1</v>
      </c>
      <c r="P293" s="2"/>
      <c r="Q293" s="72" t="s">
        <v>452</v>
      </c>
      <c r="R293" s="2"/>
      <c r="S293" s="57" t="s">
        <v>489</v>
      </c>
      <c r="T293" s="2"/>
      <c r="U293" s="2" t="s">
        <v>459</v>
      </c>
      <c r="V293" s="2"/>
      <c r="W293" s="2" t="s">
        <v>467</v>
      </c>
      <c r="X293" s="2"/>
      <c r="Y293" s="2" t="s">
        <v>494</v>
      </c>
      <c r="Z293" s="2"/>
      <c r="AA293" s="2" t="s">
        <v>486</v>
      </c>
      <c r="AB293" s="161" t="s">
        <v>443</v>
      </c>
      <c r="AC293" s="161"/>
      <c r="AD293" s="161" t="s">
        <v>444</v>
      </c>
      <c r="AE293" s="161"/>
      <c r="AF293" s="167"/>
      <c r="AG293" s="167"/>
      <c r="AH293" s="167"/>
      <c r="AI293" s="167"/>
    </row>
    <row r="294" spans="1:35" x14ac:dyDescent="0.3">
      <c r="C294" s="154" t="s">
        <v>634</v>
      </c>
      <c r="D294" s="154" t="s">
        <v>634</v>
      </c>
      <c r="E294" s="154" t="s">
        <v>636</v>
      </c>
      <c r="F294" s="154" t="s">
        <v>639</v>
      </c>
      <c r="G294" s="154" t="s">
        <v>636</v>
      </c>
      <c r="H294" s="154" t="s">
        <v>636</v>
      </c>
      <c r="I294" s="154" t="s">
        <v>636</v>
      </c>
      <c r="J294" s="154" t="s">
        <v>636</v>
      </c>
      <c r="K294" s="154" t="s">
        <v>636</v>
      </c>
      <c r="L294" s="154" t="s">
        <v>636</v>
      </c>
      <c r="M294" s="154" t="s">
        <v>636</v>
      </c>
      <c r="N294" s="154" t="s">
        <v>636</v>
      </c>
      <c r="O294" s="154" t="s">
        <v>636</v>
      </c>
      <c r="P294" s="154" t="s">
        <v>636</v>
      </c>
      <c r="Q294" s="154" t="s">
        <v>636</v>
      </c>
      <c r="R294" s="154" t="s">
        <v>636</v>
      </c>
      <c r="S294" s="154" t="s">
        <v>636</v>
      </c>
      <c r="T294" s="154" t="s">
        <v>636</v>
      </c>
      <c r="U294" s="154" t="s">
        <v>636</v>
      </c>
      <c r="V294" s="154" t="s">
        <v>636</v>
      </c>
      <c r="W294" s="154" t="s">
        <v>636</v>
      </c>
      <c r="X294" s="154" t="s">
        <v>634</v>
      </c>
      <c r="Y294" s="154" t="s">
        <v>635</v>
      </c>
      <c r="Z294" s="152"/>
      <c r="AA294" s="152"/>
      <c r="AF294" s="167"/>
      <c r="AG294" s="167"/>
      <c r="AH294" s="167"/>
      <c r="AI294" s="167"/>
    </row>
    <row r="295" spans="1:35" x14ac:dyDescent="0.3">
      <c r="A295" s="54" t="s">
        <v>366</v>
      </c>
      <c r="B295" s="53" t="s">
        <v>367</v>
      </c>
      <c r="C295" s="53" t="s">
        <v>368</v>
      </c>
      <c r="D295" s="53" t="s">
        <v>369</v>
      </c>
      <c r="E295" s="53" t="s">
        <v>370</v>
      </c>
      <c r="F295" s="53" t="s">
        <v>371</v>
      </c>
      <c r="G295" s="138" t="s">
        <v>107</v>
      </c>
      <c r="H295" s="151" t="s">
        <v>106</v>
      </c>
      <c r="I295" s="138" t="s">
        <v>183</v>
      </c>
      <c r="J295" s="130" t="s">
        <v>184</v>
      </c>
      <c r="K295" s="143" t="s">
        <v>186</v>
      </c>
      <c r="L295" s="139" t="s">
        <v>187</v>
      </c>
      <c r="M295" s="88" t="s">
        <v>192</v>
      </c>
      <c r="N295" s="145" t="s">
        <v>196</v>
      </c>
      <c r="O295" s="130" t="s">
        <v>198</v>
      </c>
      <c r="P295" s="147" t="s">
        <v>200</v>
      </c>
      <c r="Q295" s="140" t="s">
        <v>202</v>
      </c>
      <c r="R295" s="143" t="s">
        <v>208</v>
      </c>
      <c r="S295" s="138" t="s">
        <v>210</v>
      </c>
      <c r="T295" s="153" t="s">
        <v>216</v>
      </c>
      <c r="U295" s="130" t="s">
        <v>217</v>
      </c>
      <c r="V295" s="130" t="s">
        <v>228</v>
      </c>
      <c r="W295" s="53" t="s">
        <v>508</v>
      </c>
      <c r="X295" s="52" t="s">
        <v>591</v>
      </c>
      <c r="Y295" s="53" t="s">
        <v>509</v>
      </c>
      <c r="Z295" s="53" t="s">
        <v>592</v>
      </c>
      <c r="AA295" s="54" t="s">
        <v>550</v>
      </c>
      <c r="AB295" s="164" t="s">
        <v>429</v>
      </c>
      <c r="AC295" s="165"/>
      <c r="AD295" s="165"/>
      <c r="AE295" s="165"/>
      <c r="AF295" s="167"/>
      <c r="AG295" s="167"/>
      <c r="AH295" s="167"/>
      <c r="AI295" s="167"/>
    </row>
    <row r="296" spans="1:35" ht="14.4" customHeight="1" x14ac:dyDescent="0.3">
      <c r="A296" s="54" t="s">
        <v>584</v>
      </c>
      <c r="B296" s="52"/>
      <c r="C296" s="53" t="s">
        <v>381</v>
      </c>
      <c r="D296" s="52" t="s">
        <v>382</v>
      </c>
      <c r="E296" s="53" t="s">
        <v>383</v>
      </c>
      <c r="F296" s="52" t="s">
        <v>384</v>
      </c>
      <c r="G296" s="53" t="s">
        <v>396</v>
      </c>
      <c r="H296" s="138" t="s">
        <v>117</v>
      </c>
      <c r="I296" s="151" t="s">
        <v>182</v>
      </c>
      <c r="J296" s="138" t="s">
        <v>185</v>
      </c>
      <c r="K296" s="53" t="s">
        <v>416</v>
      </c>
      <c r="L296" s="84" t="s">
        <v>188</v>
      </c>
      <c r="M296" s="149" t="s">
        <v>195</v>
      </c>
      <c r="N296" s="129" t="s">
        <v>197</v>
      </c>
      <c r="O296" s="138" t="s">
        <v>199</v>
      </c>
      <c r="P296" s="150" t="s">
        <v>201</v>
      </c>
      <c r="Q296" s="153" t="s">
        <v>207</v>
      </c>
      <c r="R296" s="155" t="s">
        <v>209</v>
      </c>
      <c r="S296" s="139" t="s">
        <v>215</v>
      </c>
      <c r="T296" s="138" t="s">
        <v>222</v>
      </c>
      <c r="U296" s="153" t="s">
        <v>227</v>
      </c>
      <c r="V296" s="53" t="s">
        <v>590</v>
      </c>
      <c r="W296" s="53" t="s">
        <v>493</v>
      </c>
      <c r="X296" s="53" t="s">
        <v>484</v>
      </c>
      <c r="Y296" s="53" t="s">
        <v>485</v>
      </c>
      <c r="Z296" s="52"/>
      <c r="AA296" s="54" t="s">
        <v>486</v>
      </c>
      <c r="AB296" s="164"/>
      <c r="AC296" s="165"/>
      <c r="AD296" s="165"/>
      <c r="AE296" s="165"/>
      <c r="AF296" s="167"/>
      <c r="AG296" s="167"/>
      <c r="AH296" s="167"/>
      <c r="AI296" s="167"/>
    </row>
    <row r="297" spans="1:35" x14ac:dyDescent="0.3">
      <c r="A297" s="54"/>
      <c r="B297" s="53"/>
      <c r="C297" s="53" t="s">
        <v>594</v>
      </c>
      <c r="D297" s="53"/>
      <c r="E297" s="53" t="s">
        <v>394</v>
      </c>
      <c r="F297" s="53" t="s">
        <v>395</v>
      </c>
      <c r="G297" s="53" t="s">
        <v>405</v>
      </c>
      <c r="H297" s="53" t="s">
        <v>397</v>
      </c>
      <c r="I297" s="53" t="s">
        <v>414</v>
      </c>
      <c r="J297" s="52" t="s">
        <v>408</v>
      </c>
      <c r="K297" s="53" t="s">
        <v>421</v>
      </c>
      <c r="L297" s="143" t="s">
        <v>191</v>
      </c>
      <c r="M297" s="139" t="s">
        <v>189</v>
      </c>
      <c r="N297" s="88" t="s">
        <v>194</v>
      </c>
      <c r="O297" s="145" t="s">
        <v>204</v>
      </c>
      <c r="P297" s="130" t="s">
        <v>206</v>
      </c>
      <c r="Q297" s="147" t="s">
        <v>212</v>
      </c>
      <c r="R297" s="140" t="s">
        <v>214</v>
      </c>
      <c r="S297" s="143" t="s">
        <v>220</v>
      </c>
      <c r="T297" s="139" t="s">
        <v>226</v>
      </c>
      <c r="U297" s="53" t="s">
        <v>481</v>
      </c>
      <c r="V297" s="52" t="s">
        <v>475</v>
      </c>
      <c r="W297" s="53" t="s">
        <v>483</v>
      </c>
      <c r="X297" s="52"/>
      <c r="Y297" s="53" t="s">
        <v>494</v>
      </c>
      <c r="Z297" s="53"/>
      <c r="AA297" s="53"/>
      <c r="AB297" s="161" t="s">
        <v>430</v>
      </c>
      <c r="AC297" s="161"/>
      <c r="AD297" s="161" t="s">
        <v>449</v>
      </c>
      <c r="AE297" s="161"/>
      <c r="AF297" s="167"/>
      <c r="AG297" s="167"/>
      <c r="AH297" s="167"/>
      <c r="AI297" s="167"/>
    </row>
    <row r="298" spans="1:35" x14ac:dyDescent="0.3">
      <c r="A298" s="54"/>
      <c r="B298" s="52"/>
      <c r="C298" s="53"/>
      <c r="D298" s="52"/>
      <c r="E298" s="53" t="s">
        <v>596</v>
      </c>
      <c r="F298" s="52"/>
      <c r="G298" s="53" t="s">
        <v>599</v>
      </c>
      <c r="H298" s="52" t="s">
        <v>406</v>
      </c>
      <c r="I298" s="53" t="s">
        <v>600</v>
      </c>
      <c r="J298" s="53" t="s">
        <v>415</v>
      </c>
      <c r="K298" s="53" t="s">
        <v>601</v>
      </c>
      <c r="L298" s="52" t="s">
        <v>422</v>
      </c>
      <c r="M298" s="84" t="s">
        <v>193</v>
      </c>
      <c r="N298" s="149" t="s">
        <v>203</v>
      </c>
      <c r="O298" s="129" t="s">
        <v>205</v>
      </c>
      <c r="P298" s="138" t="s">
        <v>211</v>
      </c>
      <c r="Q298" s="150" t="s">
        <v>213</v>
      </c>
      <c r="R298" s="153" t="s">
        <v>219</v>
      </c>
      <c r="S298" s="155" t="s">
        <v>221</v>
      </c>
      <c r="T298" s="53" t="s">
        <v>480</v>
      </c>
      <c r="U298" s="53" t="s">
        <v>459</v>
      </c>
      <c r="V298" s="53" t="s">
        <v>482</v>
      </c>
      <c r="W298" s="53" t="s">
        <v>467</v>
      </c>
      <c r="X298" s="52"/>
      <c r="Y298" s="53"/>
      <c r="Z298" s="52"/>
      <c r="AA298" s="53"/>
      <c r="AB298" s="161" t="s">
        <v>244</v>
      </c>
      <c r="AC298" s="161"/>
      <c r="AD298" s="161" t="s">
        <v>445</v>
      </c>
      <c r="AE298" s="161"/>
      <c r="AF298" s="167"/>
      <c r="AG298" s="167"/>
      <c r="AH298" s="167"/>
      <c r="AI298" s="167"/>
    </row>
    <row r="299" spans="1:35" x14ac:dyDescent="0.3">
      <c r="AF299" s="167"/>
      <c r="AG299" s="167"/>
      <c r="AH299" s="167"/>
      <c r="AI299" s="167"/>
    </row>
    <row r="300" spans="1:35" ht="23.4" x14ac:dyDescent="0.3">
      <c r="A300" s="54" t="s">
        <v>366</v>
      </c>
      <c r="B300" s="53" t="s">
        <v>367</v>
      </c>
      <c r="C300" s="54" t="s">
        <v>218</v>
      </c>
      <c r="D300" s="54" t="s">
        <v>223</v>
      </c>
      <c r="E300" s="54" t="s">
        <v>224</v>
      </c>
      <c r="F300" s="54" t="s">
        <v>225</v>
      </c>
      <c r="G300" s="54" t="s">
        <v>234</v>
      </c>
      <c r="H300" s="54" t="s">
        <v>233</v>
      </c>
      <c r="I300" s="54" t="s">
        <v>237</v>
      </c>
      <c r="J300" s="54" t="s">
        <v>239</v>
      </c>
      <c r="K300" s="54" t="s">
        <v>241</v>
      </c>
      <c r="L300" s="54" t="s">
        <v>248</v>
      </c>
      <c r="M300" s="54" t="s">
        <v>250</v>
      </c>
      <c r="N300" s="54" t="s">
        <v>308</v>
      </c>
      <c r="O300" s="54" t="s">
        <v>253</v>
      </c>
      <c r="P300" s="54" t="s">
        <v>254</v>
      </c>
      <c r="Q300" s="54" t="s">
        <v>255</v>
      </c>
      <c r="R300" s="54" t="s">
        <v>309</v>
      </c>
      <c r="S300" s="54" t="s">
        <v>310</v>
      </c>
      <c r="T300" s="54" t="s">
        <v>313</v>
      </c>
      <c r="U300" s="54" t="s">
        <v>314</v>
      </c>
      <c r="V300" s="54" t="s">
        <v>315</v>
      </c>
      <c r="W300" s="54" t="s">
        <v>316</v>
      </c>
      <c r="X300" s="54" t="s">
        <v>317</v>
      </c>
      <c r="Y300" s="54" t="s">
        <v>318</v>
      </c>
      <c r="Z300" s="54" t="s">
        <v>338</v>
      </c>
      <c r="AA300" s="54" t="s">
        <v>550</v>
      </c>
      <c r="AB300" s="164" t="s">
        <v>431</v>
      </c>
      <c r="AC300" s="166"/>
      <c r="AD300" s="166"/>
      <c r="AE300" s="166"/>
      <c r="AF300" s="167"/>
      <c r="AG300" s="167"/>
      <c r="AH300" s="167"/>
      <c r="AI300" s="167"/>
    </row>
    <row r="301" spans="1:35" ht="18" x14ac:dyDescent="0.35">
      <c r="A301" s="54" t="s">
        <v>584</v>
      </c>
      <c r="B301" s="52"/>
      <c r="C301" s="54" t="s">
        <v>594</v>
      </c>
      <c r="D301" s="52" t="s">
        <v>229</v>
      </c>
      <c r="E301" s="52" t="s">
        <v>230</v>
      </c>
      <c r="F301" s="52" t="s">
        <v>231</v>
      </c>
      <c r="G301" s="52" t="s">
        <v>232</v>
      </c>
      <c r="H301" s="52" t="s">
        <v>235</v>
      </c>
      <c r="I301" s="52" t="s">
        <v>236</v>
      </c>
      <c r="J301" s="52" t="s">
        <v>238</v>
      </c>
      <c r="K301" s="52" t="s">
        <v>240</v>
      </c>
      <c r="L301" s="52" t="s">
        <v>249</v>
      </c>
      <c r="M301" s="52" t="s">
        <v>251</v>
      </c>
      <c r="N301" s="52" t="s">
        <v>252</v>
      </c>
      <c r="O301" s="52" t="s">
        <v>311</v>
      </c>
      <c r="P301" s="52" t="s">
        <v>312</v>
      </c>
      <c r="Q301" s="52" t="s">
        <v>329</v>
      </c>
      <c r="R301" s="52" t="s">
        <v>330</v>
      </c>
      <c r="S301" s="52" t="s">
        <v>331</v>
      </c>
      <c r="T301" s="52" t="s">
        <v>332</v>
      </c>
      <c r="U301" s="52" t="s">
        <v>333</v>
      </c>
      <c r="V301" s="52" t="s">
        <v>334</v>
      </c>
      <c r="W301" s="52" t="s">
        <v>335</v>
      </c>
      <c r="X301" s="52" t="s">
        <v>336</v>
      </c>
      <c r="Y301" s="52" t="s">
        <v>337</v>
      </c>
      <c r="Z301" s="52" t="s">
        <v>592</v>
      </c>
      <c r="AA301" s="54" t="s">
        <v>486</v>
      </c>
      <c r="AB301" s="156" t="s">
        <v>432</v>
      </c>
      <c r="AC301" s="157"/>
      <c r="AD301" s="157" t="s">
        <v>433</v>
      </c>
      <c r="AE301" s="157"/>
      <c r="AF301" s="167"/>
      <c r="AG301" s="167"/>
      <c r="AH301" s="167"/>
      <c r="AI301" s="167"/>
    </row>
    <row r="302" spans="1:35" x14ac:dyDescent="0.3">
      <c r="AF302" s="167"/>
      <c r="AG302" s="167"/>
      <c r="AH302" s="167"/>
      <c r="AI302" s="167"/>
    </row>
    <row r="303" spans="1:35" x14ac:dyDescent="0.3">
      <c r="A303" s="158" t="s">
        <v>434</v>
      </c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9" t="s">
        <v>435</v>
      </c>
      <c r="AC303" s="159"/>
      <c r="AD303" s="159"/>
      <c r="AE303" s="159"/>
      <c r="AF303" s="167"/>
      <c r="AG303" s="167"/>
      <c r="AH303" s="167"/>
      <c r="AI303" s="167"/>
    </row>
    <row r="304" spans="1:35" x14ac:dyDescent="0.3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9"/>
      <c r="AC304" s="159"/>
      <c r="AD304" s="159"/>
      <c r="AE304" s="159"/>
      <c r="AF304" s="167"/>
      <c r="AG304" s="167"/>
      <c r="AH304" s="167"/>
      <c r="AI304" s="167"/>
    </row>
    <row r="305" spans="11:31" ht="14.4" customHeight="1" x14ac:dyDescent="0.3">
      <c r="K305" t="s">
        <v>496</v>
      </c>
      <c r="L305" t="s">
        <v>497</v>
      </c>
      <c r="M305" t="s">
        <v>498</v>
      </c>
      <c r="N305" t="s">
        <v>499</v>
      </c>
      <c r="O305" t="s">
        <v>500</v>
      </c>
      <c r="P305" t="s">
        <v>501</v>
      </c>
      <c r="Q305" t="s">
        <v>502</v>
      </c>
      <c r="AB305" t="s">
        <v>450</v>
      </c>
    </row>
    <row r="306" spans="11:31" ht="14.4" customHeight="1" x14ac:dyDescent="0.3">
      <c r="AB306" s="160" t="s">
        <v>451</v>
      </c>
      <c r="AC306" s="160"/>
      <c r="AD306" s="160"/>
      <c r="AE306" s="160"/>
    </row>
    <row r="307" spans="11:31" ht="14.4" customHeight="1" x14ac:dyDescent="0.3">
      <c r="AB307" s="160"/>
      <c r="AC307" s="160"/>
      <c r="AD307" s="160"/>
      <c r="AE307" s="160"/>
    </row>
    <row r="308" spans="11:31" ht="14.4" customHeight="1" x14ac:dyDescent="0.3"/>
    <row r="309" spans="11:31" ht="15" customHeight="1" x14ac:dyDescent="0.3"/>
    <row r="310" spans="11:31" ht="18" customHeight="1" x14ac:dyDescent="0.3"/>
    <row r="311" spans="11:31" ht="14.4" customHeight="1" x14ac:dyDescent="0.3"/>
    <row r="312" spans="11:31" ht="14.4" customHeight="1" x14ac:dyDescent="0.3"/>
    <row r="313" spans="11:31" ht="14.4" customHeight="1" x14ac:dyDescent="0.3"/>
    <row r="314" spans="11:31" ht="14.4" customHeight="1" x14ac:dyDescent="0.3"/>
    <row r="315" spans="11:31" ht="14.4" customHeight="1" x14ac:dyDescent="0.3"/>
    <row r="316" spans="11:31" ht="14.4" customHeight="1" x14ac:dyDescent="0.3"/>
    <row r="317" spans="11:31" ht="14.4" customHeight="1" x14ac:dyDescent="0.3"/>
    <row r="318" spans="11:31" ht="14.4" customHeight="1" x14ac:dyDescent="0.3"/>
    <row r="319" spans="11:31" ht="14.4" customHeight="1" x14ac:dyDescent="0.3"/>
    <row r="320" spans="11:31" ht="14.4" customHeight="1" x14ac:dyDescent="0.3"/>
    <row r="321" ht="14.4" customHeight="1" x14ac:dyDescent="0.3"/>
    <row r="322" ht="14.4" customHeight="1" x14ac:dyDescent="0.3"/>
    <row r="323" ht="14.4" customHeight="1" x14ac:dyDescent="0.3"/>
  </sheetData>
  <mergeCells count="215">
    <mergeCell ref="AB301:AC301"/>
    <mergeCell ref="AD301:AE301"/>
    <mergeCell ref="A303:AA304"/>
    <mergeCell ref="AB303:AE304"/>
    <mergeCell ref="AB306:AE307"/>
    <mergeCell ref="AF286:AI304"/>
    <mergeCell ref="AB295:AE296"/>
    <mergeCell ref="AB286:AE291"/>
    <mergeCell ref="AB292:AC292"/>
    <mergeCell ref="AD292:AE292"/>
    <mergeCell ref="AB293:AC293"/>
    <mergeCell ref="AD293:AE293"/>
    <mergeCell ref="AB297:AC297"/>
    <mergeCell ref="AD297:AE297"/>
    <mergeCell ref="AB298:AC298"/>
    <mergeCell ref="AD298:AE298"/>
    <mergeCell ref="AB300:AE300"/>
    <mergeCell ref="AB249:AE254"/>
    <mergeCell ref="AF250:AI268"/>
    <mergeCell ref="AB223:AC223"/>
    <mergeCell ref="AD223:AE223"/>
    <mergeCell ref="AB216:AE221"/>
    <mergeCell ref="AB238:AE239"/>
    <mergeCell ref="AB232:AC232"/>
    <mergeCell ref="AD232:AE232"/>
    <mergeCell ref="A207:AA208"/>
    <mergeCell ref="AB207:AE208"/>
    <mergeCell ref="AB210:AE211"/>
    <mergeCell ref="AB225:AE227"/>
    <mergeCell ref="AB231:AE231"/>
    <mergeCell ref="AB233:AC233"/>
    <mergeCell ref="AD233:AE233"/>
    <mergeCell ref="AB235:AE235"/>
    <mergeCell ref="AB236:AC236"/>
    <mergeCell ref="AD236:AE236"/>
    <mergeCell ref="A238:AA239"/>
    <mergeCell ref="AB241:AE242"/>
    <mergeCell ref="AB228:AC228"/>
    <mergeCell ref="AD228:AE228"/>
    <mergeCell ref="AB229:AC229"/>
    <mergeCell ref="AD229:AE229"/>
    <mergeCell ref="AB197:AC197"/>
    <mergeCell ref="AD197:AE197"/>
    <mergeCell ref="AB198:AC198"/>
    <mergeCell ref="AD198:AE198"/>
    <mergeCell ref="AB200:AE200"/>
    <mergeCell ref="AB201:AC201"/>
    <mergeCell ref="AD201:AE201"/>
    <mergeCell ref="AB202:AC202"/>
    <mergeCell ref="AD202:AE202"/>
    <mergeCell ref="A170:AA171"/>
    <mergeCell ref="AC124:AD124"/>
    <mergeCell ref="AE124:AF124"/>
    <mergeCell ref="AC125:AD125"/>
    <mergeCell ref="AE125:AF125"/>
    <mergeCell ref="AC127:AF127"/>
    <mergeCell ref="AC128:AD128"/>
    <mergeCell ref="AE128:AF128"/>
    <mergeCell ref="A134:AA135"/>
    <mergeCell ref="AC134:AF135"/>
    <mergeCell ref="AB142:AE146"/>
    <mergeCell ref="AB147:AC147"/>
    <mergeCell ref="AD147:AE147"/>
    <mergeCell ref="AB148:AC148"/>
    <mergeCell ref="AD148:AE148"/>
    <mergeCell ref="AB163:AE163"/>
    <mergeCell ref="AB164:AC164"/>
    <mergeCell ref="AD164:AE164"/>
    <mergeCell ref="AB165:AC165"/>
    <mergeCell ref="AD165:AE165"/>
    <mergeCell ref="AD7:AE7"/>
    <mergeCell ref="AB23:AC23"/>
    <mergeCell ref="DH6:DK10"/>
    <mergeCell ref="DH11:DI11"/>
    <mergeCell ref="DJ11:DK11"/>
    <mergeCell ref="DH12:DI12"/>
    <mergeCell ref="DJ12:DK12"/>
    <mergeCell ref="AB7:AC7"/>
    <mergeCell ref="AB14:AC14"/>
    <mergeCell ref="AD14:AE14"/>
    <mergeCell ref="AB15:AC15"/>
    <mergeCell ref="AD15:AE15"/>
    <mergeCell ref="AB2:AE6"/>
    <mergeCell ref="AB8:AC8"/>
    <mergeCell ref="AD8:AE8"/>
    <mergeCell ref="AB10:AE13"/>
    <mergeCell ref="AB17:AE18"/>
    <mergeCell ref="AB19:AC19"/>
    <mergeCell ref="AD19:AE19"/>
    <mergeCell ref="AB20:AC20"/>
    <mergeCell ref="AD20:AE20"/>
    <mergeCell ref="AB22:AE22"/>
    <mergeCell ref="AB26:AE26"/>
    <mergeCell ref="AD27:AE27"/>
    <mergeCell ref="AB27:AC27"/>
    <mergeCell ref="AD23:AE23"/>
    <mergeCell ref="AB24:AC24"/>
    <mergeCell ref="DJ48:DK48"/>
    <mergeCell ref="DJ47:DK47"/>
    <mergeCell ref="DJ37:DK37"/>
    <mergeCell ref="DH34:DK36"/>
    <mergeCell ref="DJ27:DK27"/>
    <mergeCell ref="DH27:DI27"/>
    <mergeCell ref="DH48:DI48"/>
    <mergeCell ref="DH37:DI37"/>
    <mergeCell ref="DH38:DI38"/>
    <mergeCell ref="DJ38:DK38"/>
    <mergeCell ref="DH44:DK46"/>
    <mergeCell ref="DH47:DI47"/>
    <mergeCell ref="DH22:DK25"/>
    <mergeCell ref="DJ26:DK26"/>
    <mergeCell ref="DH26:DI26"/>
    <mergeCell ref="AD24:AE24"/>
    <mergeCell ref="AB32:AE33"/>
    <mergeCell ref="AB88:AC88"/>
    <mergeCell ref="AD88:AE88"/>
    <mergeCell ref="AB90:AE90"/>
    <mergeCell ref="AB91:AC91"/>
    <mergeCell ref="AD91:AE91"/>
    <mergeCell ref="B29:B30"/>
    <mergeCell ref="A29:A30"/>
    <mergeCell ref="C29:AA30"/>
    <mergeCell ref="AB29:AE30"/>
    <mergeCell ref="AB70:AE74"/>
    <mergeCell ref="AB75:AC75"/>
    <mergeCell ref="AD75:AE75"/>
    <mergeCell ref="AB76:AC76"/>
    <mergeCell ref="AD76:AE76"/>
    <mergeCell ref="AB78:AE81"/>
    <mergeCell ref="AB82:AC82"/>
    <mergeCell ref="AD82:AE82"/>
    <mergeCell ref="AB83:AC83"/>
    <mergeCell ref="AD83:AE83"/>
    <mergeCell ref="AB85:AE86"/>
    <mergeCell ref="AB87:AC87"/>
    <mergeCell ref="AD87:AE87"/>
    <mergeCell ref="AB97:AE98"/>
    <mergeCell ref="AB100:AE101"/>
    <mergeCell ref="A97:AA98"/>
    <mergeCell ref="AB92:AC92"/>
    <mergeCell ref="AD92:AE92"/>
    <mergeCell ref="AB94:AE94"/>
    <mergeCell ref="AB95:AC95"/>
    <mergeCell ref="AD95:AE95"/>
    <mergeCell ref="AC105:AF109"/>
    <mergeCell ref="AC110:AD110"/>
    <mergeCell ref="AE110:AF110"/>
    <mergeCell ref="AC111:AD111"/>
    <mergeCell ref="AE111:AF111"/>
    <mergeCell ref="AC115:AF118"/>
    <mergeCell ref="AC119:AD119"/>
    <mergeCell ref="AE119:AF119"/>
    <mergeCell ref="AC120:AD120"/>
    <mergeCell ref="AE120:AF120"/>
    <mergeCell ref="AC122:AF123"/>
    <mergeCell ref="AB158:AE159"/>
    <mergeCell ref="AB160:AC160"/>
    <mergeCell ref="AD160:AE160"/>
    <mergeCell ref="AB161:AC161"/>
    <mergeCell ref="AD161:AE161"/>
    <mergeCell ref="AB151:AE154"/>
    <mergeCell ref="AB155:AC155"/>
    <mergeCell ref="AD155:AE155"/>
    <mergeCell ref="AB156:AC156"/>
    <mergeCell ref="AD156:AE156"/>
    <mergeCell ref="AC137:AF138"/>
    <mergeCell ref="AC129:AD129"/>
    <mergeCell ref="AE129:AF129"/>
    <mergeCell ref="AC131:AF131"/>
    <mergeCell ref="AC132:AD132"/>
    <mergeCell ref="AE132:AF132"/>
    <mergeCell ref="AF217:AI235"/>
    <mergeCell ref="AG182:AJ200"/>
    <mergeCell ref="AG143:AJ161"/>
    <mergeCell ref="AB188:AE191"/>
    <mergeCell ref="AB192:AC192"/>
    <mergeCell ref="AD192:AE192"/>
    <mergeCell ref="AB193:AC193"/>
    <mergeCell ref="AD193:AE193"/>
    <mergeCell ref="AB204:AE204"/>
    <mergeCell ref="AB205:AC205"/>
    <mergeCell ref="AD205:AE205"/>
    <mergeCell ref="AB222:AC222"/>
    <mergeCell ref="AD222:AE222"/>
    <mergeCell ref="AB173:AE174"/>
    <mergeCell ref="AB167:AE167"/>
    <mergeCell ref="AB168:AC168"/>
    <mergeCell ref="AD168:AE168"/>
    <mergeCell ref="AB170:AE171"/>
    <mergeCell ref="AB179:AE183"/>
    <mergeCell ref="AB184:AC184"/>
    <mergeCell ref="AD184:AE184"/>
    <mergeCell ref="AB185:AC185"/>
    <mergeCell ref="AD185:AE185"/>
    <mergeCell ref="AB195:AE196"/>
    <mergeCell ref="AB269:AC269"/>
    <mergeCell ref="AD269:AE269"/>
    <mergeCell ref="A271:AA272"/>
    <mergeCell ref="AB271:AE272"/>
    <mergeCell ref="AB274:AE275"/>
    <mergeCell ref="AB255:AC255"/>
    <mergeCell ref="AD255:AE255"/>
    <mergeCell ref="AB258:AE260"/>
    <mergeCell ref="AB261:AC261"/>
    <mergeCell ref="AD261:AE261"/>
    <mergeCell ref="AB264:AE264"/>
    <mergeCell ref="AB265:AC265"/>
    <mergeCell ref="AD265:AE265"/>
    <mergeCell ref="AB268:AE268"/>
    <mergeCell ref="AB256:AC256"/>
    <mergeCell ref="AD256:AE256"/>
    <mergeCell ref="AB262:AC262"/>
    <mergeCell ref="AD262:AE262"/>
    <mergeCell ref="AB266:AC266"/>
    <mergeCell ref="AD266:AE266"/>
  </mergeCells>
  <conditionalFormatting sqref="CL39:CL4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{58D66CDB-3FF9-468E-AB14-C992B79C00C3}</x14:id>
        </ext>
      </extLst>
    </cfRule>
  </conditionalFormatting>
  <pageMargins left="0.7" right="0.7" top="0.75" bottom="0.75" header="0.3" footer="0.3"/>
  <pageSetup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66CDB-3FF9-468E-AB14-C992B79C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CL39:CL41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2021-12-18T15:55:37Z</dcterms:modified>
</cp:coreProperties>
</file>