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Q1" sheetId="2" r:id="rId5"/>
    <sheet state="visible" name="Q2" sheetId="3" r:id="rId6"/>
    <sheet state="visible" name="Q3" sheetId="4" r:id="rId7"/>
    <sheet state="visible" name="Q4" sheetId="5" r:id="rId8"/>
  </sheets>
  <definedNames/>
  <calcPr/>
</workbook>
</file>

<file path=xl/sharedStrings.xml><?xml version="1.0" encoding="utf-8"?>
<sst xmlns="http://schemas.openxmlformats.org/spreadsheetml/2006/main" count="124" uniqueCount="48">
  <si>
    <t>Respondent</t>
  </si>
  <si>
    <t>How many years have you lived in Berlin? (round up/ down to the nearest number)</t>
  </si>
  <si>
    <t>How many more years do you predict to live in Berlin?</t>
  </si>
  <si>
    <t>Why did you move to Berlin?</t>
  </si>
  <si>
    <t>How would you rate Berlin as a place to live?</t>
  </si>
  <si>
    <t>&gt;10</t>
  </si>
  <si>
    <t>Family/Relationship</t>
  </si>
  <si>
    <t>5-10</t>
  </si>
  <si>
    <t>2-5</t>
  </si>
  <si>
    <t>Work</t>
  </si>
  <si>
    <t>1-2</t>
  </si>
  <si>
    <t>Study</t>
  </si>
  <si>
    <t>Other</t>
  </si>
  <si>
    <t>Continuous Ratio</t>
  </si>
  <si>
    <t>Max</t>
  </si>
  <si>
    <t>Min</t>
  </si>
  <si>
    <t>Range</t>
  </si>
  <si>
    <t>75% are 5.25 years or less</t>
  </si>
  <si>
    <t>25% are 3.75 years or more</t>
  </si>
  <si>
    <t>Interquartile Range</t>
  </si>
  <si>
    <t>Variance</t>
  </si>
  <si>
    <t>Standard Deviation</t>
  </si>
  <si>
    <t>Mean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</si>
  <si>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</si>
  <si>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</si>
  <si>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</si>
  <si>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</si>
  <si>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</si>
  <si>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</si>
  <si>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</si>
  <si>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</si>
  <si>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</si>
  <si>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</si>
  <si>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</si>
  <si>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</si>
  <si>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75% have lived in Berlin for 5.25 years or less</t>
  </si>
  <si>
    <t>25% have lived in Berlin for 3.75 years or less</t>
  </si>
  <si>
    <t>Mode</t>
  </si>
  <si>
    <t>Median</t>
  </si>
  <si>
    <t>&lt;1 year</t>
  </si>
  <si>
    <t>1-2 years</t>
  </si>
  <si>
    <t>2-5 years</t>
  </si>
  <si>
    <t>5-10 years</t>
  </si>
  <si>
    <t>&gt;10 years</t>
  </si>
  <si>
    <t>,</t>
  </si>
  <si>
    <t>Michael to experiment</t>
  </si>
  <si>
    <t>75% are 9.25 point or less</t>
  </si>
  <si>
    <t>25% are 8 point or less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</si>
</sst>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-d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  <font>
      <b/>
      <i/>
      <color theme="1"/>
      <name val="Arial"/>
    </font>
    <font>
      <color theme="1"/>
      <name val="Raleway"/>
    </font>
    <font>
      <b/>
      <i/>
      <color theme="1"/>
      <name val="Arial"/>
      <scheme val="minor"/>
    </font>
    <font>
      <i/>
      <color theme="1"/>
      <name val="Arial"/>
      <scheme val="minor"/>
    </font>
    <font>
      <sz val="9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3" numFmtId="164" xfId="0" applyAlignment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6" numFmtId="0" xfId="0" applyFont="1"/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readingOrder="0"/>
    </xf>
    <xf borderId="0" fillId="0" fontId="8" numFmtId="0" xfId="0" applyFont="1"/>
    <xf borderId="0" fillId="0" fontId="2" numFmtId="0" xfId="0" applyFont="1"/>
    <xf borderId="0" fillId="0" fontId="3" numFmtId="165" xfId="0" applyAlignment="1" applyFont="1" applyNumberFormat="1">
      <alignment horizontal="left" readingOrder="0" vertical="bottom"/>
    </xf>
    <xf borderId="0" fillId="0" fontId="9" numFmtId="0" xfId="0" applyAlignment="1" applyFont="1">
      <alignment horizontal="center"/>
    </xf>
    <xf borderId="0" fillId="0" fontId="2" numFmtId="165" xfId="0" applyAlignment="1" applyFont="1" applyNumberFormat="1">
      <alignment horizontal="left" readingOrder="0"/>
    </xf>
    <xf borderId="0" fillId="0" fontId="6" numFmtId="10" xfId="0" applyAlignment="1" applyFont="1" applyNumberFormat="1">
      <alignment vertical="bottom"/>
    </xf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How many years have you lived in Berlin?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'Q1'!$A$2:$A$13</c:f>
            </c:strRef>
          </c:cat>
          <c:val>
            <c:numRef>
              <c:f>'Q1'!$B$2:$B$13</c:f>
              <c:numCache/>
            </c:numRef>
          </c:val>
        </c:ser>
        <c:axId val="981705861"/>
        <c:axId val="15156692"/>
      </c:barChart>
      <c:catAx>
        <c:axId val="98170586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Respondent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6692"/>
      </c:catAx>
      <c:valAx>
        <c:axId val="151566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Years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170586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How would you rate Berlin as a place to live?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'Q4'!$B$1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'Q4'!$A$2:$A$13</c:f>
            </c:strRef>
          </c:cat>
          <c:val>
            <c:numRef>
              <c:f>'Q4'!$B$2:$B$13</c:f>
              <c:numCache/>
            </c:numRef>
          </c:val>
        </c:ser>
        <c:axId val="1687204739"/>
        <c:axId val="941501301"/>
      </c:barChart>
      <c:catAx>
        <c:axId val="16872047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Respondent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1501301"/>
      </c:catAx>
      <c:valAx>
        <c:axId val="941501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8720473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533400</xdr:colOff>
      <xdr:row>7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942975</xdr:colOff>
      <xdr:row>4</xdr:row>
      <xdr:rowOff>66675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6" width="16.13"/>
    <col customWidth="1" min="7" max="1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>
      <c r="A2" s="4">
        <v>1.0</v>
      </c>
      <c r="B2" s="4">
        <v>6.0</v>
      </c>
      <c r="C2" s="4" t="s">
        <v>5</v>
      </c>
      <c r="D2" s="4" t="s">
        <v>6</v>
      </c>
      <c r="E2" s="4">
        <v>8.0</v>
      </c>
    </row>
    <row r="3">
      <c r="A3" s="4">
        <v>2.0</v>
      </c>
      <c r="B3" s="4">
        <v>4.0</v>
      </c>
      <c r="C3" s="5" t="s">
        <v>7</v>
      </c>
      <c r="D3" s="4" t="s">
        <v>6</v>
      </c>
      <c r="E3" s="4">
        <v>8.0</v>
      </c>
    </row>
    <row r="4">
      <c r="A4" s="4">
        <v>3.0</v>
      </c>
      <c r="B4" s="4">
        <v>5.0</v>
      </c>
      <c r="C4" s="5" t="s">
        <v>8</v>
      </c>
      <c r="D4" s="4" t="s">
        <v>9</v>
      </c>
      <c r="E4" s="4">
        <v>6.0</v>
      </c>
    </row>
    <row r="5">
      <c r="A5" s="4">
        <v>4.0</v>
      </c>
      <c r="B5" s="4">
        <v>3.0</v>
      </c>
      <c r="C5" s="4" t="s">
        <v>5</v>
      </c>
      <c r="D5" s="4" t="s">
        <v>6</v>
      </c>
      <c r="E5" s="4">
        <v>7.0</v>
      </c>
    </row>
    <row r="6">
      <c r="A6" s="4">
        <v>5.0</v>
      </c>
      <c r="B6" s="4">
        <v>0.5</v>
      </c>
      <c r="C6" s="5" t="s">
        <v>10</v>
      </c>
      <c r="D6" s="4" t="s">
        <v>6</v>
      </c>
      <c r="E6" s="4">
        <v>10.0</v>
      </c>
    </row>
    <row r="7">
      <c r="A7" s="4">
        <v>6.0</v>
      </c>
      <c r="B7" s="4">
        <v>22.0</v>
      </c>
      <c r="C7" s="4" t="s">
        <v>5</v>
      </c>
      <c r="D7" s="4" t="s">
        <v>11</v>
      </c>
      <c r="E7" s="4">
        <v>9.0</v>
      </c>
    </row>
    <row r="8">
      <c r="A8" s="4">
        <v>7.0</v>
      </c>
      <c r="B8" s="4">
        <v>0.25</v>
      </c>
      <c r="C8" s="4" t="s">
        <v>5</v>
      </c>
      <c r="D8" s="4" t="s">
        <v>9</v>
      </c>
      <c r="E8" s="4">
        <v>8.0</v>
      </c>
    </row>
    <row r="9">
      <c r="A9" s="4">
        <v>8.0</v>
      </c>
      <c r="B9" s="4">
        <v>16.0</v>
      </c>
      <c r="C9" s="5" t="s">
        <v>7</v>
      </c>
      <c r="D9" s="4" t="s">
        <v>12</v>
      </c>
      <c r="E9" s="4">
        <v>8.0</v>
      </c>
    </row>
    <row r="10">
      <c r="A10" s="4">
        <v>9.0</v>
      </c>
      <c r="B10" s="4">
        <v>4.0</v>
      </c>
      <c r="C10" s="5" t="s">
        <v>7</v>
      </c>
      <c r="D10" s="4" t="s">
        <v>6</v>
      </c>
      <c r="E10" s="4">
        <v>10.0</v>
      </c>
    </row>
    <row r="11">
      <c r="A11" s="4">
        <v>10.0</v>
      </c>
      <c r="B11" s="4">
        <v>5.0</v>
      </c>
      <c r="C11" s="5" t="s">
        <v>7</v>
      </c>
      <c r="D11" s="4" t="s">
        <v>12</v>
      </c>
      <c r="E11" s="4">
        <v>8.0</v>
      </c>
    </row>
    <row r="12">
      <c r="A12" s="4">
        <v>11.0</v>
      </c>
      <c r="B12" s="4">
        <v>5.0</v>
      </c>
      <c r="C12" s="5" t="s">
        <v>8</v>
      </c>
      <c r="D12" s="4" t="s">
        <v>9</v>
      </c>
      <c r="E12" s="4">
        <v>10.0</v>
      </c>
    </row>
    <row r="13">
      <c r="A13" s="4">
        <v>12.0</v>
      </c>
      <c r="B13" s="4">
        <v>4.0</v>
      </c>
      <c r="C13" s="5" t="s">
        <v>8</v>
      </c>
      <c r="D13" s="4" t="s">
        <v>11</v>
      </c>
      <c r="E13" s="4">
        <v>8.0</v>
      </c>
    </row>
    <row r="14">
      <c r="A14" s="6"/>
      <c r="B14" s="7" t="s">
        <v>13</v>
      </c>
      <c r="C14" s="8"/>
      <c r="D14" s="6"/>
      <c r="E14" s="7"/>
      <c r="F14" s="6"/>
    </row>
    <row r="15">
      <c r="A15" s="8" t="s">
        <v>14</v>
      </c>
      <c r="B15" s="9">
        <f>MAX(B2:B11)</f>
        <v>22</v>
      </c>
      <c r="D15" s="8"/>
      <c r="E15" s="9">
        <f>MAX(E2:E13)</f>
        <v>10</v>
      </c>
      <c r="F15" s="8"/>
    </row>
    <row r="16">
      <c r="A16" s="8" t="s">
        <v>15</v>
      </c>
      <c r="B16" s="9">
        <f>MIN(B2:B13)</f>
        <v>0.25</v>
      </c>
      <c r="C16" s="10"/>
      <c r="D16" s="8"/>
      <c r="E16" s="9">
        <f>MIN(E2:E13)</f>
        <v>6</v>
      </c>
      <c r="F16" s="8"/>
    </row>
    <row r="17">
      <c r="A17" s="8" t="s">
        <v>16</v>
      </c>
      <c r="B17" s="9">
        <f>B15-B16</f>
        <v>21.75</v>
      </c>
      <c r="C17" s="10"/>
      <c r="D17" s="10"/>
      <c r="E17" s="9">
        <f>E15-E16</f>
        <v>4</v>
      </c>
      <c r="F17" s="10"/>
    </row>
    <row r="18">
      <c r="A18" s="11" t="s">
        <v>17</v>
      </c>
      <c r="B18" s="9">
        <f>QUARTILE(B2:B13, 3)</f>
        <v>5.25</v>
      </c>
      <c r="C18" s="10"/>
      <c r="D18" s="10"/>
      <c r="E18" s="9">
        <f>QUARTILE(E2:E13, 3)</f>
        <v>9.25</v>
      </c>
      <c r="F18" s="10"/>
    </row>
    <row r="19">
      <c r="A19" s="11" t="s">
        <v>18</v>
      </c>
      <c r="B19" s="9">
        <f>Quartile(B2:B13, 1)</f>
        <v>3.75</v>
      </c>
      <c r="C19" s="10"/>
      <c r="D19" s="10"/>
      <c r="E19" s="9">
        <f>Quartile(E2:E13, 1)</f>
        <v>8</v>
      </c>
      <c r="F19" s="10"/>
    </row>
    <row r="20">
      <c r="A20" s="8" t="s">
        <v>19</v>
      </c>
      <c r="B20" s="9">
        <f>B18-B19</f>
        <v>1.5</v>
      </c>
      <c r="C20" s="10"/>
      <c r="D20" s="10"/>
      <c r="E20" s="9">
        <f>E18-E19</f>
        <v>1.25</v>
      </c>
      <c r="F20" s="10"/>
    </row>
    <row r="21">
      <c r="A21" s="8" t="s">
        <v>20</v>
      </c>
      <c r="B21" s="12">
        <f>VAR(B2:B13)</f>
        <v>40.2438447</v>
      </c>
      <c r="C21" s="10"/>
      <c r="D21" s="10"/>
      <c r="E21" s="13">
        <f>VAR(E2:E13)</f>
        <v>1.515151515</v>
      </c>
      <c r="F21" s="10"/>
    </row>
    <row r="22">
      <c r="A22" s="8" t="s">
        <v>21</v>
      </c>
      <c r="B22" s="12">
        <f>STDEV(B2:B13)</f>
        <v>6.343803646</v>
      </c>
      <c r="C22" s="10"/>
      <c r="D22" s="10"/>
      <c r="E22" s="13">
        <f>STDEV(E2:E13)</f>
        <v>1.23091491</v>
      </c>
      <c r="F22" s="10"/>
    </row>
    <row r="23">
      <c r="A23" s="8" t="s">
        <v>22</v>
      </c>
      <c r="B23" s="12">
        <f>AVERAGE(B2:B13)</f>
        <v>6.229166667</v>
      </c>
      <c r="C23" s="10"/>
      <c r="D23" s="10"/>
      <c r="E23" s="13">
        <f>AVERAGE(E2:E13)</f>
        <v>8.333333333</v>
      </c>
      <c r="F2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13"/>
    <col customWidth="1" min="2" max="2" width="33.75"/>
  </cols>
  <sheetData>
    <row r="1">
      <c r="A1" s="1" t="s">
        <v>0</v>
      </c>
      <c r="B1" s="2" t="s">
        <v>1</v>
      </c>
    </row>
    <row r="2">
      <c r="A2" s="4" t="s">
        <v>23</v>
      </c>
      <c r="B2" s="4">
        <v>0.25</v>
      </c>
    </row>
    <row r="3">
      <c r="A3" s="4" t="s">
        <v>24</v>
      </c>
      <c r="B3" s="4">
        <v>0.5</v>
      </c>
    </row>
    <row r="4">
      <c r="A4" s="4" t="s">
        <v>25</v>
      </c>
      <c r="B4" s="4">
        <v>3.0</v>
      </c>
    </row>
    <row r="5">
      <c r="A5" s="4" t="s">
        <v>26</v>
      </c>
      <c r="B5" s="4">
        <v>4.0</v>
      </c>
      <c r="C5" s="14"/>
    </row>
    <row r="6">
      <c r="A6" s="4" t="s">
        <v>27</v>
      </c>
      <c r="B6" s="4">
        <v>4.0</v>
      </c>
    </row>
    <row r="7">
      <c r="A7" s="4" t="s">
        <v>28</v>
      </c>
      <c r="B7" s="15">
        <v>4.0</v>
      </c>
    </row>
    <row r="8">
      <c r="A8" s="4" t="s">
        <v>29</v>
      </c>
      <c r="B8" s="4">
        <v>5.0</v>
      </c>
    </row>
    <row r="9">
      <c r="A9" s="4" t="s">
        <v>30</v>
      </c>
      <c r="B9" s="4">
        <v>5.0</v>
      </c>
    </row>
    <row r="10">
      <c r="A10" s="4" t="s">
        <v>31</v>
      </c>
      <c r="B10" s="15">
        <v>5.0</v>
      </c>
    </row>
    <row r="11">
      <c r="A11" s="4" t="s">
        <v>32</v>
      </c>
      <c r="B11" s="4">
        <v>6.0</v>
      </c>
    </row>
    <row r="12">
      <c r="A12" s="4" t="s">
        <v>33</v>
      </c>
      <c r="B12" s="4">
        <v>16.0</v>
      </c>
    </row>
    <row r="13">
      <c r="A13" s="4" t="s">
        <v>34</v>
      </c>
      <c r="B13" s="4">
        <v>22.0</v>
      </c>
    </row>
    <row r="14">
      <c r="A14" s="6"/>
      <c r="B14" s="7" t="s">
        <v>13</v>
      </c>
    </row>
    <row r="15">
      <c r="A15" s="8" t="s">
        <v>14</v>
      </c>
      <c r="B15" s="9">
        <f>MAX(B2:B13)</f>
        <v>22</v>
      </c>
    </row>
    <row r="16">
      <c r="A16" s="8" t="s">
        <v>15</v>
      </c>
      <c r="B16" s="9">
        <f>MIN(B2:B13)</f>
        <v>0.25</v>
      </c>
    </row>
    <row r="17">
      <c r="A17" s="8" t="s">
        <v>16</v>
      </c>
      <c r="B17" s="9">
        <f>B15-B16</f>
        <v>21.75</v>
      </c>
    </row>
    <row r="18">
      <c r="A18" s="11" t="s">
        <v>35</v>
      </c>
      <c r="B18" s="9">
        <f>QUARTILE(B2:B13, 3)</f>
        <v>5.25</v>
      </c>
    </row>
    <row r="19">
      <c r="A19" s="11" t="s">
        <v>36</v>
      </c>
      <c r="B19" s="9">
        <f>Quartile(B2:B13, 1)</f>
        <v>3.75</v>
      </c>
    </row>
    <row r="20">
      <c r="A20" s="8" t="s">
        <v>19</v>
      </c>
      <c r="B20" s="9">
        <f>B18-B19</f>
        <v>1.5</v>
      </c>
    </row>
    <row r="21">
      <c r="A21" s="8" t="s">
        <v>20</v>
      </c>
      <c r="B21" s="13">
        <f>VAR(B2:B13)</f>
        <v>40.2438447</v>
      </c>
    </row>
    <row r="22">
      <c r="A22" s="8" t="s">
        <v>21</v>
      </c>
      <c r="B22" s="13">
        <f>STDEV(B2:B13)</f>
        <v>6.343803646</v>
      </c>
    </row>
    <row r="23">
      <c r="A23" s="8" t="s">
        <v>22</v>
      </c>
      <c r="B23" s="13">
        <f>AVERAGE(B2:B13)</f>
        <v>6.229166667</v>
      </c>
    </row>
    <row r="24">
      <c r="A24" s="16" t="s">
        <v>37</v>
      </c>
      <c r="B24" s="4">
        <v>4.0</v>
      </c>
    </row>
    <row r="25">
      <c r="A25" s="17"/>
      <c r="B25" s="4">
        <v>5.0</v>
      </c>
    </row>
    <row r="26">
      <c r="A26" s="16" t="s">
        <v>38</v>
      </c>
      <c r="B26" s="18">
        <f>MEDIAN(B2:B13)</f>
        <v>4.5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44.0"/>
  </cols>
  <sheetData>
    <row r="1">
      <c r="A1" s="1" t="s">
        <v>0</v>
      </c>
      <c r="B1" s="2" t="s">
        <v>2</v>
      </c>
      <c r="D1" s="4" t="s">
        <v>39</v>
      </c>
      <c r="E1" s="4">
        <v>0.0</v>
      </c>
    </row>
    <row r="2">
      <c r="A2" s="4">
        <v>1.0</v>
      </c>
      <c r="B2" s="4" t="s">
        <v>5</v>
      </c>
      <c r="D2" s="4" t="s">
        <v>40</v>
      </c>
      <c r="E2" s="4">
        <v>1.0</v>
      </c>
    </row>
    <row r="3">
      <c r="A3" s="4">
        <v>2.0</v>
      </c>
      <c r="B3" s="5" t="s">
        <v>7</v>
      </c>
      <c r="D3" s="4" t="s">
        <v>41</v>
      </c>
      <c r="E3" s="4">
        <v>3.0</v>
      </c>
    </row>
    <row r="4">
      <c r="A4" s="4">
        <v>3.0</v>
      </c>
      <c r="B4" s="5" t="s">
        <v>8</v>
      </c>
      <c r="D4" s="4" t="s">
        <v>42</v>
      </c>
      <c r="E4" s="4">
        <v>4.0</v>
      </c>
    </row>
    <row r="5">
      <c r="A5" s="4">
        <v>4.0</v>
      </c>
      <c r="B5" s="4" t="s">
        <v>5</v>
      </c>
      <c r="D5" s="4" t="s">
        <v>43</v>
      </c>
      <c r="E5" s="4">
        <v>4.0</v>
      </c>
    </row>
    <row r="6">
      <c r="A6" s="4">
        <v>5.0</v>
      </c>
      <c r="B6" s="5" t="s">
        <v>10</v>
      </c>
    </row>
    <row r="7">
      <c r="A7" s="4">
        <v>6.0</v>
      </c>
      <c r="B7" s="4" t="s">
        <v>5</v>
      </c>
    </row>
    <row r="8">
      <c r="A8" s="4">
        <v>7.0</v>
      </c>
      <c r="B8" s="4" t="s">
        <v>5</v>
      </c>
    </row>
    <row r="9">
      <c r="A9" s="4">
        <v>8.0</v>
      </c>
      <c r="B9" s="5" t="s">
        <v>7</v>
      </c>
    </row>
    <row r="10">
      <c r="A10" s="4">
        <v>9.0</v>
      </c>
      <c r="B10" s="5" t="s">
        <v>7</v>
      </c>
    </row>
    <row r="11">
      <c r="A11" s="4">
        <v>10.0</v>
      </c>
      <c r="B11" s="5" t="s">
        <v>7</v>
      </c>
    </row>
    <row r="12">
      <c r="A12" s="15">
        <v>11.0</v>
      </c>
      <c r="B12" s="19">
        <v>45327.0</v>
      </c>
      <c r="H12" s="20"/>
    </row>
    <row r="13">
      <c r="A13" s="4">
        <v>12.0</v>
      </c>
      <c r="B13" s="21">
        <v>45327.0</v>
      </c>
    </row>
    <row r="14">
      <c r="A14" s="10"/>
      <c r="B14" s="10"/>
    </row>
    <row r="15">
      <c r="A15" s="10"/>
      <c r="B15" s="10"/>
    </row>
    <row r="16">
      <c r="A16" s="10"/>
      <c r="B16" s="10"/>
    </row>
    <row r="17">
      <c r="A17" s="10"/>
      <c r="B17" s="10"/>
      <c r="I17" s="18">
        <f>4/12</f>
        <v>0.3333333333</v>
      </c>
    </row>
    <row r="18">
      <c r="A18" s="10"/>
      <c r="B18" s="22"/>
    </row>
    <row r="19">
      <c r="A19" s="10"/>
      <c r="B19" s="10"/>
    </row>
    <row r="20">
      <c r="A20" s="10"/>
      <c r="B20" s="10"/>
    </row>
    <row r="21">
      <c r="A21" s="10"/>
      <c r="B21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63"/>
    <col customWidth="1" min="2" max="2" width="24.0"/>
    <col customWidth="1" min="4" max="4" width="15.5"/>
  </cols>
  <sheetData>
    <row r="1">
      <c r="A1" s="1" t="s">
        <v>0</v>
      </c>
      <c r="B1" s="2" t="s">
        <v>3</v>
      </c>
    </row>
    <row r="2">
      <c r="A2" s="4">
        <v>1.0</v>
      </c>
      <c r="B2" s="4" t="s">
        <v>6</v>
      </c>
    </row>
    <row r="3">
      <c r="A3" s="4">
        <v>2.0</v>
      </c>
      <c r="B3" s="4" t="s">
        <v>6</v>
      </c>
    </row>
    <row r="4">
      <c r="A4" s="4">
        <v>3.0</v>
      </c>
      <c r="B4" s="4" t="s">
        <v>9</v>
      </c>
    </row>
    <row r="5">
      <c r="A5" s="4">
        <v>4.0</v>
      </c>
      <c r="B5" s="4" t="s">
        <v>6</v>
      </c>
    </row>
    <row r="6">
      <c r="A6" s="4">
        <v>5.0</v>
      </c>
      <c r="B6" s="4" t="s">
        <v>6</v>
      </c>
    </row>
    <row r="7">
      <c r="A7" s="4">
        <v>6.0</v>
      </c>
      <c r="B7" s="4" t="s">
        <v>11</v>
      </c>
    </row>
    <row r="8">
      <c r="A8" s="4">
        <v>7.0</v>
      </c>
      <c r="B8" s="4" t="s">
        <v>9</v>
      </c>
      <c r="L8" s="4" t="s">
        <v>44</v>
      </c>
    </row>
    <row r="9">
      <c r="A9" s="4">
        <v>8.0</v>
      </c>
      <c r="B9" s="4" t="s">
        <v>12</v>
      </c>
    </row>
    <row r="10">
      <c r="A10" s="4">
        <v>9.0</v>
      </c>
      <c r="B10" s="4" t="s">
        <v>6</v>
      </c>
    </row>
    <row r="11">
      <c r="A11" s="4">
        <v>10.0</v>
      </c>
      <c r="B11" s="4" t="s">
        <v>12</v>
      </c>
    </row>
    <row r="12">
      <c r="A12" s="4">
        <v>11.0</v>
      </c>
      <c r="B12" s="4" t="s">
        <v>9</v>
      </c>
    </row>
    <row r="13">
      <c r="A13" s="4">
        <v>12.0</v>
      </c>
      <c r="B13" s="4" t="s">
        <v>11</v>
      </c>
    </row>
    <row r="15">
      <c r="B15" s="23"/>
    </row>
    <row r="16">
      <c r="B16" s="23">
        <f>5/12</f>
        <v>0.4166666667</v>
      </c>
    </row>
    <row r="17">
      <c r="B17" s="23">
        <f>3/12</f>
        <v>0.25</v>
      </c>
    </row>
    <row r="18">
      <c r="B18" s="23">
        <f>2/12</f>
        <v>0.1666666667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36.63"/>
  </cols>
  <sheetData>
    <row r="1">
      <c r="A1" s="1" t="s">
        <v>0</v>
      </c>
      <c r="B1" s="2" t="s">
        <v>4</v>
      </c>
    </row>
    <row r="2">
      <c r="A2" s="4" t="s">
        <v>23</v>
      </c>
      <c r="B2" s="4">
        <v>6.0</v>
      </c>
    </row>
    <row r="3">
      <c r="A3" s="4" t="s">
        <v>24</v>
      </c>
      <c r="B3" s="4">
        <v>7.0</v>
      </c>
    </row>
    <row r="4">
      <c r="A4" s="4" t="s">
        <v>25</v>
      </c>
      <c r="B4" s="4">
        <v>8.0</v>
      </c>
    </row>
    <row r="5">
      <c r="A5" s="4" t="s">
        <v>26</v>
      </c>
      <c r="B5" s="4">
        <v>8.0</v>
      </c>
    </row>
    <row r="6">
      <c r="A6" s="4" t="s">
        <v>27</v>
      </c>
      <c r="B6" s="4">
        <v>8.0</v>
      </c>
    </row>
    <row r="7">
      <c r="A7" s="4" t="s">
        <v>28</v>
      </c>
      <c r="B7" s="4">
        <v>8.0</v>
      </c>
    </row>
    <row r="8">
      <c r="A8" s="4" t="s">
        <v>29</v>
      </c>
      <c r="B8" s="4">
        <v>8.0</v>
      </c>
    </row>
    <row r="9">
      <c r="A9" s="4" t="s">
        <v>30</v>
      </c>
      <c r="B9" s="4">
        <v>8.0</v>
      </c>
    </row>
    <row r="10">
      <c r="A10" s="4" t="s">
        <v>31</v>
      </c>
      <c r="B10" s="4">
        <v>9.0</v>
      </c>
    </row>
    <row r="11">
      <c r="A11" s="4" t="s">
        <v>32</v>
      </c>
      <c r="B11" s="4">
        <v>10.0</v>
      </c>
    </row>
    <row r="12">
      <c r="A12" s="4" t="s">
        <v>33</v>
      </c>
      <c r="B12" s="4">
        <v>10.0</v>
      </c>
    </row>
    <row r="13">
      <c r="A13" s="4" t="s">
        <v>34</v>
      </c>
      <c r="B13" s="4">
        <v>10.0</v>
      </c>
    </row>
    <row r="14">
      <c r="A14" s="6"/>
      <c r="B14" s="7" t="s">
        <v>13</v>
      </c>
      <c r="N14" s="4" t="s">
        <v>45</v>
      </c>
    </row>
    <row r="15">
      <c r="A15" s="8" t="s">
        <v>14</v>
      </c>
      <c r="B15" s="9">
        <f>MAX(B2:B13)</f>
        <v>10</v>
      </c>
    </row>
    <row r="16">
      <c r="A16" s="8" t="s">
        <v>15</v>
      </c>
      <c r="B16" s="9">
        <f>MIN(B2:B13)</f>
        <v>6</v>
      </c>
    </row>
    <row r="17">
      <c r="A17" s="8" t="s">
        <v>16</v>
      </c>
      <c r="B17" s="9">
        <f>B15-B16</f>
        <v>4</v>
      </c>
    </row>
    <row r="18">
      <c r="A18" s="11" t="s">
        <v>46</v>
      </c>
      <c r="B18" s="9">
        <f>QUARTILE(B2:B13, 3)</f>
        <v>9.25</v>
      </c>
    </row>
    <row r="19">
      <c r="A19" s="11" t="s">
        <v>47</v>
      </c>
      <c r="B19" s="9">
        <f>Quartile(B2:B13, 1)</f>
        <v>8</v>
      </c>
    </row>
    <row r="20">
      <c r="A20" s="8" t="s">
        <v>19</v>
      </c>
      <c r="B20" s="9">
        <f>B18-B19</f>
        <v>1.25</v>
      </c>
    </row>
    <row r="21">
      <c r="A21" s="8" t="s">
        <v>20</v>
      </c>
      <c r="B21" s="13">
        <f>VAR(B2:B13)</f>
        <v>1.515151515</v>
      </c>
    </row>
    <row r="22">
      <c r="A22" s="8" t="s">
        <v>21</v>
      </c>
      <c r="B22" s="13">
        <f>STDEV(B2:B13)</f>
        <v>1.23091491</v>
      </c>
    </row>
    <row r="23">
      <c r="A23" s="8" t="s">
        <v>22</v>
      </c>
      <c r="B23" s="13">
        <f>AVERAGE(B2:B13)</f>
        <v>8.333333333</v>
      </c>
    </row>
    <row r="24">
      <c r="A24" s="16" t="s">
        <v>37</v>
      </c>
      <c r="B24" s="18">
        <f t="array" ref="B24">_xlfn.MODE.MULT(B1:B13)</f>
        <v>8</v>
      </c>
    </row>
    <row r="25">
      <c r="A25" s="16" t="s">
        <v>38</v>
      </c>
      <c r="B25" s="18">
        <f>MEDIAN(B1:B13)</f>
        <v>8</v>
      </c>
    </row>
  </sheetData>
  <drawing r:id="rId1"/>
</worksheet>
</file>