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phael\Desktop\Insper\1º semestre\ModSim\Projeto 1\entrega 3\"/>
    </mc:Choice>
  </mc:AlternateContent>
  <bookViews>
    <workbookView xWindow="0" yWindow="0" windowWidth="12276" windowHeight="2568" activeTab="1"/>
  </bookViews>
  <sheets>
    <sheet name="Plan1" sheetId="1" r:id="rId1"/>
    <sheet name="Plan2" sheetId="2" r:id="rId2"/>
    <sheet name="Plan4" sheetId="4" r:id="rId3"/>
    <sheet name="Plan3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2" l="1"/>
  <c r="D3" i="2"/>
  <c r="C4" i="2" s="1"/>
  <c r="B3" i="2"/>
  <c r="C3" i="2"/>
  <c r="P7" i="2"/>
  <c r="P6" i="2"/>
  <c r="O13" i="2"/>
  <c r="N4" i="2"/>
  <c r="N5" i="2"/>
  <c r="B5" i="2" l="1"/>
  <c r="D4" i="2"/>
  <c r="D5" i="2" s="1"/>
  <c r="O4" i="2"/>
  <c r="C5" i="2" l="1"/>
  <c r="D6" i="2" s="1"/>
  <c r="N2" i="2"/>
  <c r="D3" i="3"/>
  <c r="C3" i="3"/>
  <c r="B6" i="2" l="1"/>
  <c r="C6" i="2"/>
  <c r="D7" i="2" s="1"/>
  <c r="D4" i="3"/>
  <c r="B3" i="3"/>
  <c r="B4" i="3" s="1"/>
  <c r="C7" i="2" l="1"/>
  <c r="D8" i="2" s="1"/>
  <c r="B7" i="2"/>
  <c r="B8" i="2" s="1"/>
  <c r="C4" i="3"/>
  <c r="C5" i="3" s="1"/>
  <c r="D4" i="1"/>
  <c r="D5" i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3" i="1"/>
  <c r="C4" i="1"/>
  <c r="C5" i="1"/>
  <c r="C6" i="1"/>
  <c r="C7" i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3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3" i="1"/>
  <c r="C8" i="2" l="1"/>
  <c r="D9" i="2" s="1"/>
  <c r="B5" i="3"/>
  <c r="B6" i="3" s="1"/>
  <c r="D5" i="3"/>
  <c r="D6" i="3" s="1"/>
  <c r="B9" i="2" l="1"/>
  <c r="C9" i="2"/>
  <c r="C10" i="2" s="1"/>
  <c r="C6" i="3"/>
  <c r="C7" i="3" s="1"/>
  <c r="D10" i="2" l="1"/>
  <c r="D11" i="2" s="1"/>
  <c r="B10" i="2"/>
  <c r="B11" i="2" s="1"/>
  <c r="B7" i="3"/>
  <c r="B8" i="3" s="1"/>
  <c r="D7" i="3"/>
  <c r="D8" i="3" s="1"/>
  <c r="C11" i="2" l="1"/>
  <c r="C12" i="2" s="1"/>
  <c r="B12" i="2"/>
  <c r="D12" i="2"/>
  <c r="C8" i="3"/>
  <c r="C9" i="3" s="1"/>
  <c r="B13" i="2" l="1"/>
  <c r="D13" i="2"/>
  <c r="B9" i="3"/>
  <c r="B10" i="3" s="1"/>
  <c r="D9" i="3"/>
  <c r="D10" i="3" s="1"/>
  <c r="C13" i="2" l="1"/>
  <c r="C10" i="3"/>
  <c r="C11" i="3" s="1"/>
  <c r="C14" i="2" l="1"/>
  <c r="B14" i="2"/>
  <c r="D14" i="2"/>
  <c r="B11" i="3"/>
  <c r="B12" i="3" s="1"/>
  <c r="D11" i="3"/>
  <c r="D12" i="3" s="1"/>
  <c r="D15" i="2" l="1"/>
  <c r="C15" i="2"/>
  <c r="D16" i="2" s="1"/>
  <c r="B15" i="2"/>
  <c r="C12" i="3"/>
  <c r="C13" i="3" s="1"/>
  <c r="B13" i="3"/>
  <c r="B14" i="3" s="1"/>
  <c r="B16" i="2" l="1"/>
  <c r="C16" i="2"/>
  <c r="B17" i="2" s="1"/>
  <c r="D13" i="3"/>
  <c r="D14" i="3" s="1"/>
  <c r="C14" i="3"/>
  <c r="D17" i="2" l="1"/>
  <c r="C17" i="2"/>
  <c r="C18" i="2" s="1"/>
  <c r="D18" i="2"/>
  <c r="C15" i="3"/>
  <c r="D15" i="3"/>
  <c r="D16" i="3" s="1"/>
  <c r="B15" i="3"/>
  <c r="B16" i="3" s="1"/>
  <c r="B18" i="2" l="1"/>
  <c r="B19" i="2"/>
  <c r="C19" i="2"/>
  <c r="D19" i="2"/>
  <c r="C16" i="3"/>
  <c r="C17" i="3" s="1"/>
  <c r="B20" i="2" l="1"/>
  <c r="D20" i="2"/>
  <c r="C20" i="2"/>
  <c r="D17" i="3"/>
  <c r="D18" i="3" s="1"/>
  <c r="B17" i="3"/>
  <c r="B18" i="3" s="1"/>
  <c r="B21" i="2" l="1"/>
  <c r="D21" i="2"/>
  <c r="C21" i="2"/>
  <c r="C18" i="3"/>
  <c r="C19" i="3" s="1"/>
  <c r="B22" i="2" l="1"/>
  <c r="D22" i="2"/>
  <c r="C22" i="2"/>
  <c r="D19" i="3"/>
  <c r="D20" i="3" s="1"/>
  <c r="B19" i="3"/>
  <c r="B20" i="3" s="1"/>
  <c r="B23" i="2" l="1"/>
  <c r="C23" i="2"/>
  <c r="D23" i="2"/>
  <c r="C20" i="3"/>
  <c r="C21" i="3" s="1"/>
  <c r="B24" i="2" l="1"/>
  <c r="D24" i="2"/>
  <c r="C24" i="2"/>
  <c r="D21" i="3"/>
  <c r="D22" i="3" s="1"/>
  <c r="B21" i="3"/>
  <c r="B22" i="3" s="1"/>
  <c r="B25" i="2" l="1"/>
  <c r="C25" i="2"/>
  <c r="B26" i="2" s="1"/>
  <c r="D25" i="2"/>
  <c r="C22" i="3"/>
  <c r="C23" i="3" s="1"/>
  <c r="D26" i="2" l="1"/>
  <c r="C26" i="2"/>
  <c r="B27" i="2" s="1"/>
  <c r="D23" i="3"/>
  <c r="D24" i="3" s="1"/>
  <c r="B23" i="3"/>
  <c r="B24" i="3" s="1"/>
  <c r="C27" i="2" l="1"/>
  <c r="B28" i="2" s="1"/>
  <c r="D27" i="2"/>
  <c r="C24" i="3"/>
  <c r="C25" i="3" s="1"/>
  <c r="D28" i="2" l="1"/>
  <c r="C28" i="2"/>
  <c r="B29" i="2" s="1"/>
  <c r="D25" i="3"/>
  <c r="D26" i="3" s="1"/>
  <c r="B25" i="3"/>
  <c r="B26" i="3" s="1"/>
  <c r="D29" i="2" l="1"/>
  <c r="C29" i="2"/>
  <c r="B30" i="2" s="1"/>
  <c r="C26" i="3"/>
  <c r="C27" i="3" s="1"/>
  <c r="D30" i="2" l="1"/>
  <c r="C30" i="2"/>
  <c r="B31" i="2" s="1"/>
  <c r="B27" i="3"/>
  <c r="B28" i="3" s="1"/>
  <c r="D27" i="3"/>
  <c r="D28" i="3" s="1"/>
  <c r="D31" i="2" l="1"/>
  <c r="C31" i="2"/>
  <c r="B32" i="2" s="1"/>
  <c r="C28" i="3"/>
  <c r="C29" i="3" s="1"/>
  <c r="D32" i="2" l="1"/>
  <c r="C32" i="2"/>
  <c r="B33" i="2" s="1"/>
  <c r="B29" i="3"/>
  <c r="B30" i="3" s="1"/>
  <c r="D29" i="3"/>
  <c r="D30" i="3" s="1"/>
  <c r="D33" i="2" l="1"/>
  <c r="C33" i="2"/>
  <c r="B34" i="2" s="1"/>
  <c r="C30" i="3"/>
  <c r="C31" i="3" s="1"/>
  <c r="D34" i="2" l="1"/>
  <c r="C34" i="2"/>
  <c r="B35" i="2" s="1"/>
  <c r="D31" i="3"/>
  <c r="D32" i="3" s="1"/>
  <c r="B31" i="3"/>
  <c r="B32" i="3" s="1"/>
  <c r="C35" i="2" l="1"/>
  <c r="B36" i="2" s="1"/>
  <c r="D35" i="2"/>
  <c r="C32" i="3"/>
  <c r="C33" i="3" s="1"/>
  <c r="D36" i="2" l="1"/>
  <c r="C36" i="2"/>
  <c r="B37" i="2" s="1"/>
  <c r="D33" i="3"/>
  <c r="D34" i="3" s="1"/>
  <c r="B33" i="3"/>
  <c r="B34" i="3" s="1"/>
  <c r="C37" i="2" l="1"/>
  <c r="B38" i="2" s="1"/>
  <c r="D37" i="2"/>
  <c r="C34" i="3"/>
  <c r="C35" i="3" s="1"/>
  <c r="B35" i="3"/>
  <c r="B36" i="3" s="1"/>
  <c r="D38" i="2" l="1"/>
  <c r="C38" i="2"/>
  <c r="B39" i="2" s="1"/>
  <c r="D35" i="3"/>
  <c r="D36" i="3" s="1"/>
  <c r="C36" i="3"/>
  <c r="D39" i="2" l="1"/>
  <c r="C39" i="2"/>
  <c r="B40" i="2" s="1"/>
  <c r="C37" i="3"/>
  <c r="D37" i="3"/>
  <c r="D38" i="3" s="1"/>
  <c r="B37" i="3"/>
  <c r="B38" i="3" s="1"/>
  <c r="D40" i="2" l="1"/>
  <c r="C40" i="2"/>
  <c r="B41" i="2" s="1"/>
  <c r="C38" i="3"/>
  <c r="C39" i="3" s="1"/>
  <c r="C41" i="2" l="1"/>
  <c r="B42" i="2" s="1"/>
  <c r="B39" i="3"/>
  <c r="B40" i="3" s="1"/>
  <c r="C40" i="3"/>
  <c r="C41" i="3" s="1"/>
  <c r="D39" i="3"/>
  <c r="D40" i="3" s="1"/>
  <c r="D41" i="3" s="1"/>
  <c r="D42" i="3" s="1"/>
  <c r="D41" i="2" l="1"/>
  <c r="D42" i="2" s="1"/>
  <c r="B41" i="3"/>
  <c r="B42" i="3" s="1"/>
  <c r="C42" i="2" l="1"/>
  <c r="C42" i="3"/>
  <c r="C43" i="2" l="1"/>
  <c r="B43" i="2"/>
  <c r="D43" i="2"/>
  <c r="C43" i="3"/>
  <c r="D43" i="3"/>
  <c r="D44" i="3" s="1"/>
  <c r="B43" i="3"/>
  <c r="B44" i="3" s="1"/>
  <c r="C44" i="2" l="1"/>
  <c r="B44" i="2"/>
  <c r="B45" i="2" s="1"/>
  <c r="D44" i="2"/>
  <c r="C45" i="2" s="1"/>
  <c r="C44" i="3"/>
  <c r="C45" i="3" s="1"/>
  <c r="B46" i="2" l="1"/>
  <c r="D45" i="2"/>
  <c r="C46" i="2" s="1"/>
  <c r="B45" i="3"/>
  <c r="B46" i="3" s="1"/>
  <c r="B47" i="3" s="1"/>
  <c r="B48" i="3" s="1"/>
  <c r="B49" i="3" s="1"/>
  <c r="B50" i="3" s="1"/>
  <c r="B51" i="3" s="1"/>
  <c r="B52" i="3" s="1"/>
  <c r="C46" i="3"/>
  <c r="C47" i="3" s="1"/>
  <c r="C48" i="3" s="1"/>
  <c r="C49" i="3" s="1"/>
  <c r="C50" i="3" s="1"/>
  <c r="C51" i="3" s="1"/>
  <c r="D45" i="3"/>
  <c r="D46" i="3" s="1"/>
  <c r="D47" i="3" s="1"/>
  <c r="D48" i="3" s="1"/>
  <c r="D49" i="3" s="1"/>
  <c r="D50" i="3" s="1"/>
  <c r="D51" i="3" s="1"/>
  <c r="D52" i="3" s="1"/>
  <c r="B47" i="2" l="1"/>
  <c r="D46" i="2"/>
  <c r="C47" i="2" s="1"/>
  <c r="C52" i="3"/>
  <c r="C53" i="3" s="1"/>
  <c r="B48" i="2" l="1"/>
  <c r="D47" i="2"/>
  <c r="C48" i="2" s="1"/>
  <c r="B53" i="3"/>
  <c r="B54" i="3" s="1"/>
  <c r="D53" i="3"/>
  <c r="D54" i="3" s="1"/>
  <c r="B49" i="2" l="1"/>
  <c r="D48" i="2"/>
  <c r="C49" i="2" s="1"/>
  <c r="B50" i="2" s="1"/>
  <c r="C54" i="3"/>
  <c r="C55" i="3" s="1"/>
  <c r="D49" i="2" l="1"/>
  <c r="D50" i="2" s="1"/>
  <c r="D55" i="3"/>
  <c r="D56" i="3" s="1"/>
  <c r="B55" i="3"/>
  <c r="B56" i="3" s="1"/>
  <c r="C50" i="2" l="1"/>
  <c r="C56" i="3"/>
  <c r="C57" i="3" s="1"/>
  <c r="B57" i="3"/>
  <c r="B58" i="3" s="1"/>
  <c r="D57" i="3"/>
  <c r="D58" i="3" s="1"/>
  <c r="C51" i="2" l="1"/>
  <c r="B51" i="2"/>
  <c r="D51" i="2"/>
  <c r="C58" i="3"/>
  <c r="C59" i="3" s="1"/>
  <c r="D52" i="2" l="1"/>
  <c r="B52" i="2"/>
  <c r="C52" i="2"/>
  <c r="D59" i="3"/>
  <c r="D60" i="3" s="1"/>
  <c r="B59" i="3"/>
  <c r="B60" i="3" s="1"/>
  <c r="B53" i="2" l="1"/>
  <c r="C53" i="2"/>
  <c r="B54" i="2" s="1"/>
  <c r="D53" i="2"/>
  <c r="C60" i="3"/>
  <c r="C61" i="3" s="1"/>
  <c r="D61" i="3"/>
  <c r="D54" i="2" l="1"/>
  <c r="C54" i="2"/>
  <c r="C55" i="2" s="1"/>
  <c r="B61" i="3"/>
  <c r="B55" i="2" l="1"/>
  <c r="B56" i="2" s="1"/>
  <c r="D55" i="2"/>
  <c r="C56" i="2" l="1"/>
  <c r="B57" i="2" s="1"/>
  <c r="D56" i="2"/>
  <c r="D57" i="2" s="1"/>
  <c r="C57" i="2" l="1"/>
  <c r="C58" i="2" s="1"/>
  <c r="B58" i="2" l="1"/>
  <c r="B59" i="2" s="1"/>
  <c r="D58" i="2"/>
  <c r="C59" i="2" s="1"/>
  <c r="B60" i="2" s="1"/>
  <c r="D59" i="2" l="1"/>
  <c r="C60" i="2" s="1"/>
  <c r="B61" i="2" s="1"/>
  <c r="D60" i="2" l="1"/>
  <c r="D61" i="2" s="1"/>
  <c r="C61" i="2" l="1"/>
  <c r="C62" i="2" l="1"/>
  <c r="B62" i="2"/>
  <c r="B63" i="2" s="1"/>
  <c r="D62" i="2"/>
  <c r="D63" i="2" s="1"/>
  <c r="C63" i="2" l="1"/>
  <c r="C64" i="2" s="1"/>
  <c r="B64" i="2" l="1"/>
  <c r="B65" i="2" s="1"/>
  <c r="D64" i="2"/>
  <c r="D65" i="2" s="1"/>
  <c r="C65" i="2" l="1"/>
  <c r="B66" i="2" l="1"/>
  <c r="C66" i="2"/>
  <c r="C67" i="2" s="1"/>
  <c r="D66" i="2"/>
  <c r="D67" i="2" l="1"/>
  <c r="D68" i="2" s="1"/>
  <c r="B67" i="2"/>
  <c r="B68" i="2" s="1"/>
  <c r="C68" i="2" l="1"/>
  <c r="D69" i="2" s="1"/>
  <c r="B69" i="2" l="1"/>
  <c r="C69" i="2"/>
  <c r="C70" i="2" s="1"/>
  <c r="D70" i="2" l="1"/>
  <c r="D71" i="2" s="1"/>
  <c r="B70" i="2"/>
  <c r="B71" i="2" s="1"/>
  <c r="C71" i="2" l="1"/>
  <c r="C72" i="2" s="1"/>
  <c r="D72" i="2"/>
  <c r="D73" i="2" s="1"/>
  <c r="B72" i="2"/>
  <c r="B73" i="2" s="1"/>
  <c r="C73" i="2" l="1"/>
  <c r="C74" i="2" s="1"/>
  <c r="B74" i="2"/>
  <c r="B75" i="2" s="1"/>
  <c r="D74" i="2"/>
  <c r="D75" i="2" s="1"/>
  <c r="C75" i="2" l="1"/>
  <c r="C76" i="2" s="1"/>
  <c r="B76" i="2" l="1"/>
  <c r="B77" i="2" s="1"/>
  <c r="D76" i="2"/>
  <c r="D77" i="2" s="1"/>
  <c r="C77" i="2" l="1"/>
  <c r="C78" i="2" s="1"/>
  <c r="B78" i="2" l="1"/>
  <c r="B79" i="2" s="1"/>
  <c r="D78" i="2"/>
  <c r="D79" i="2" s="1"/>
  <c r="C79" i="2" l="1"/>
  <c r="C80" i="2" s="1"/>
  <c r="B80" i="2" l="1"/>
  <c r="B81" i="2" s="1"/>
  <c r="D80" i="2"/>
  <c r="D81" i="2" s="1"/>
  <c r="I17" i="2" s="1"/>
  <c r="C81" i="2" l="1"/>
</calcChain>
</file>

<file path=xl/sharedStrings.xml><?xml version="1.0" encoding="utf-8"?>
<sst xmlns="http://schemas.openxmlformats.org/spreadsheetml/2006/main" count="25" uniqueCount="17">
  <si>
    <t>t</t>
  </si>
  <si>
    <t>Tubarões</t>
  </si>
  <si>
    <t>Raias</t>
  </si>
  <si>
    <t>Vieiras</t>
  </si>
  <si>
    <t>TAT</t>
  </si>
  <si>
    <t>TNTu</t>
  </si>
  <si>
    <t>TMTu</t>
  </si>
  <si>
    <t>TNR</t>
  </si>
  <si>
    <t>TMR</t>
  </si>
  <si>
    <t>TNV</t>
  </si>
  <si>
    <t>TMV</t>
  </si>
  <si>
    <t>TATc</t>
  </si>
  <si>
    <t>Pr</t>
  </si>
  <si>
    <t>Vc</t>
  </si>
  <si>
    <t>Rc</t>
  </si>
  <si>
    <t xml:space="preserve"> = </t>
  </si>
  <si>
    <t>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</si>
</sst>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População caso não houvesse predação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Plan1!$B$1</c:f>
              <c:strCache>
                <c:ptCount val="1"/>
                <c:pt idx="0">
                  <c:v>Tubarões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Plan1!$B$2:$B$21</c:f>
              <c:numCache>
                <c:formatCode>General</c:formatCode>
                <c:ptCount val="20"/>
                <c:pt idx="0">
                  <c:v>100</c:v>
                </c:pt>
                <c:pt idx="1">
                  <c:v>121</c:v>
                </c:pt>
                <c:pt idx="2">
                  <c:v>146.41000000000003</c:v>
                </c:pt>
                <c:pt idx="3">
                  <c:v>177.15610000000004</c:v>
                </c:pt>
                <c:pt idx="4">
                  <c:v>214.35888100000005</c:v>
                </c:pt>
                <c:pt idx="5">
                  <c:v>259.37424601000009</c:v>
                </c:pt>
                <c:pt idx="6">
                  <c:v>313.84283767210013</c:v>
                </c:pt>
                <c:pt idx="7">
                  <c:v>379.74983358324118</c:v>
                </c:pt>
                <c:pt idx="8">
                  <c:v>459.49729863572185</c:v>
                </c:pt>
                <c:pt idx="9">
                  <c:v>555.99173134922341</c:v>
                </c:pt>
                <c:pt idx="10">
                  <c:v>672.74999493256041</c:v>
                </c:pt>
                <c:pt idx="11">
                  <c:v>814.0274938683981</c:v>
                </c:pt>
                <c:pt idx="12">
                  <c:v>984.97326758076156</c:v>
                </c:pt>
                <c:pt idx="13">
                  <c:v>1191.8176537727215</c:v>
                </c:pt>
                <c:pt idx="14">
                  <c:v>1442.099361064993</c:v>
                </c:pt>
                <c:pt idx="15">
                  <c:v>1744.9402268886415</c:v>
                </c:pt>
                <c:pt idx="16">
                  <c:v>2111.3776745352561</c:v>
                </c:pt>
                <c:pt idx="17">
                  <c:v>2554.7669861876602</c:v>
                </c:pt>
                <c:pt idx="18">
                  <c:v>3091.2680532870691</c:v>
                </c:pt>
                <c:pt idx="19">
                  <c:v>3740.4343444773531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Plan1!$C$1</c:f>
              <c:strCache>
                <c:ptCount val="1"/>
                <c:pt idx="0">
                  <c:v>Raias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Plan1!$C$2:$C$21</c:f>
              <c:numCache>
                <c:formatCode>General</c:formatCode>
                <c:ptCount val="20"/>
                <c:pt idx="0">
                  <c:v>1000</c:v>
                </c:pt>
                <c:pt idx="1">
                  <c:v>1060</c:v>
                </c:pt>
                <c:pt idx="2">
                  <c:v>1123.6000000000001</c:v>
                </c:pt>
                <c:pt idx="3">
                  <c:v>1191.0160000000003</c:v>
                </c:pt>
                <c:pt idx="4">
                  <c:v>1262.4769600000002</c:v>
                </c:pt>
                <c:pt idx="5">
                  <c:v>1338.2255776000002</c:v>
                </c:pt>
                <c:pt idx="6">
                  <c:v>1418.5191122560002</c:v>
                </c:pt>
                <c:pt idx="7">
                  <c:v>1503.6302589913603</c:v>
                </c:pt>
                <c:pt idx="8">
                  <c:v>1593.848074530842</c:v>
                </c:pt>
                <c:pt idx="9">
                  <c:v>1689.4789590026926</c:v>
                </c:pt>
                <c:pt idx="10">
                  <c:v>1790.8476965428542</c:v>
                </c:pt>
                <c:pt idx="11">
                  <c:v>1898.2985583354252</c:v>
                </c:pt>
                <c:pt idx="12">
                  <c:v>2012.1964718355509</c:v>
                </c:pt>
                <c:pt idx="13">
                  <c:v>2132.9282601456839</c:v>
                </c:pt>
                <c:pt idx="14">
                  <c:v>2260.9039557544252</c:v>
                </c:pt>
                <c:pt idx="15">
                  <c:v>2396.5581930996905</c:v>
                </c:pt>
                <c:pt idx="16">
                  <c:v>2540.3516846856719</c:v>
                </c:pt>
                <c:pt idx="17">
                  <c:v>2692.7727857668124</c:v>
                </c:pt>
                <c:pt idx="18">
                  <c:v>2854.3391529128212</c:v>
                </c:pt>
                <c:pt idx="19">
                  <c:v>3025.5995020875903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Plan1!$D$1</c:f>
              <c:strCache>
                <c:ptCount val="1"/>
                <c:pt idx="0">
                  <c:v>Vieiras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Plan1!$D$2:$D$21</c:f>
              <c:numCache>
                <c:formatCode>General</c:formatCode>
                <c:ptCount val="20"/>
                <c:pt idx="0">
                  <c:v>5000</c:v>
                </c:pt>
                <c:pt idx="1">
                  <c:v>5150</c:v>
                </c:pt>
                <c:pt idx="2">
                  <c:v>5304.5</c:v>
                </c:pt>
                <c:pt idx="3">
                  <c:v>5463.6350000000002</c:v>
                </c:pt>
                <c:pt idx="4">
                  <c:v>5627.5440500000004</c:v>
                </c:pt>
                <c:pt idx="5">
                  <c:v>5796.3703715000001</c:v>
                </c:pt>
                <c:pt idx="6">
                  <c:v>5970.2614826449999</c:v>
                </c:pt>
                <c:pt idx="7">
                  <c:v>6149.3693271243501</c:v>
                </c:pt>
                <c:pt idx="8">
                  <c:v>6333.8504069380806</c:v>
                </c:pt>
                <c:pt idx="9">
                  <c:v>6523.865919146223</c:v>
                </c:pt>
                <c:pt idx="10">
                  <c:v>6719.5818967206096</c:v>
                </c:pt>
                <c:pt idx="11">
                  <c:v>6921.1693536222274</c:v>
                </c:pt>
                <c:pt idx="12">
                  <c:v>7128.8044342308949</c:v>
                </c:pt>
                <c:pt idx="13">
                  <c:v>7342.6685672578224</c:v>
                </c:pt>
                <c:pt idx="14">
                  <c:v>7562.9486242755574</c:v>
                </c:pt>
                <c:pt idx="15">
                  <c:v>7789.8370830038248</c:v>
                </c:pt>
                <c:pt idx="16">
                  <c:v>8023.5321954939391</c:v>
                </c:pt>
                <c:pt idx="17">
                  <c:v>8264.2381613587568</c:v>
                </c:pt>
                <c:pt idx="18">
                  <c:v>8512.1653061995203</c:v>
                </c:pt>
                <c:pt idx="19">
                  <c:v>8767.5302653855051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3294992"/>
        <c:axId val="403295776"/>
      </c:lineChart>
      <c:catAx>
        <c:axId val="4032949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03295776"/>
        <c:crosses val="autoZero"/>
        <c:auto val="1"/>
        <c:lblAlgn val="ctr"/>
        <c:lblOffset val="100"/>
        <c:noMultiLvlLbl val="0"/>
      </c:catAx>
      <c:valAx>
        <c:axId val="40329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03294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Aquecimento</a:t>
            </a:r>
            <a:r>
              <a:rPr lang="pt-BR" baseline="0"/>
              <a:t> global no mundo afetando a população do sistema</a:t>
            </a:r>
            <a:endParaRPr lang="pt-B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Plan2!$B$1</c:f>
              <c:strCache>
                <c:ptCount val="1"/>
                <c:pt idx="0">
                  <c:v>Tubarões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Plan2!$B$2:$B$81</c:f>
              <c:numCache>
                <c:formatCode>General</c:formatCode>
                <c:ptCount val="80"/>
                <c:pt idx="0">
                  <c:v>50</c:v>
                </c:pt>
                <c:pt idx="1">
                  <c:v>52.357142857142854</c:v>
                </c:pt>
                <c:pt idx="2">
                  <c:v>54.961162755102038</c:v>
                </c:pt>
                <c:pt idx="3">
                  <c:v>57.785234947556937</c:v>
                </c:pt>
                <c:pt idx="4">
                  <c:v>60.805872833898668</c:v>
                </c:pt>
                <c:pt idx="5">
                  <c:v>64.002185623298814</c:v>
                </c:pt>
                <c:pt idx="6">
                  <c:v>67.355291962848781</c:v>
                </c:pt>
                <c:pt idx="7">
                  <c:v>70.847855405910224</c:v>
                </c:pt>
                <c:pt idx="8">
                  <c:v>74.463715393813416</c:v>
                </c:pt>
                <c:pt idx="9">
                  <c:v>78.187593931891612</c:v>
                </c:pt>
                <c:pt idx="10">
                  <c:v>82.004863132670138</c:v>
                </c:pt>
                <c:pt idx="11">
                  <c:v>85.901362460350768</c:v>
                </c:pt>
                <c:pt idx="12">
                  <c:v>89.86325713513915</c:v>
                </c:pt>
                <c:pt idx="13">
                  <c:v>93.876931021377885</c:v>
                </c:pt>
                <c:pt idx="14">
                  <c:v>97.928908653054194</c:v>
                </c:pt>
                <c:pt idx="15">
                  <c:v>102.00580200926673</c:v>
                </c:pt>
                <c:pt idx="16">
                  <c:v>106.09427835731822</c:v>
                </c:pt>
                <c:pt idx="17">
                  <c:v>110.18104601225522</c:v>
                </c:pt>
                <c:pt idx="18">
                  <c:v>114.25285527283008</c:v>
                </c:pt>
                <c:pt idx="19">
                  <c:v>118.29651212106451</c:v>
                </c:pt>
                <c:pt idx="20">
                  <c:v>122.29890253994658</c:v>
                </c:pt>
                <c:pt idx="21">
                  <c:v>126.24702552752463</c:v>
                </c:pt>
                <c:pt idx="22">
                  <c:v>130.12803307687574</c:v>
                </c:pt>
                <c:pt idx="23">
                  <c:v>133.92927555788404</c:v>
                </c:pt>
                <c:pt idx="24">
                  <c:v>137.63835108403745</c:v>
                </c:pt>
                <c:pt idx="25">
                  <c:v>141.24315757965488</c:v>
                </c:pt>
                <c:pt idx="26">
                  <c:v>144.73194638320481</c:v>
                </c:pt>
                <c:pt idx="27">
                  <c:v>148.09337633307891</c:v>
                </c:pt>
                <c:pt idx="28">
                  <c:v>151.31656738522213</c:v>
                </c:pt>
                <c:pt idx="29">
                  <c:v>154.39115290887145</c:v>
                </c:pt>
                <c:pt idx="30">
                  <c:v>157.30732989846487</c:v>
                </c:pt>
                <c:pt idx="31">
                  <c:v>160.05590642742763</c:v>
                </c:pt>
                <c:pt idx="32">
                  <c:v>162.62834575366966</c:v>
                </c:pt>
                <c:pt idx="33">
                  <c:v>165.0168065676871</c:v>
                </c:pt>
                <c:pt idx="34">
                  <c:v>167.21417895243459</c:v>
                </c:pt>
                <c:pt idx="35">
                  <c:v>169.21411569976911</c:v>
                </c:pt>
                <c:pt idx="36">
                  <c:v>171.01105870128634</c:v>
                </c:pt>
                <c:pt idx="37">
                  <c:v>172.60026020171478</c:v>
                </c:pt>
                <c:pt idx="38">
                  <c:v>173.97779877056098</c:v>
                </c:pt>
                <c:pt idx="39">
                  <c:v>175.14058991222487</c:v>
                </c:pt>
                <c:pt idx="40">
                  <c:v>176.08639129610069</c:v>
                </c:pt>
                <c:pt idx="41">
                  <c:v>176.81380264600531</c:v>
                </c:pt>
                <c:pt idx="42">
                  <c:v>177.32226038238423</c:v>
                </c:pt>
                <c:pt idx="43">
                  <c:v>177.61202716089599</c:v>
                </c:pt>
                <c:pt idx="44">
                  <c:v>177.68417649695132</c:v>
                </c:pt>
                <c:pt idx="45">
                  <c:v>177.54057270738684</c:v>
                </c:pt>
                <c:pt idx="46">
                  <c:v>177.18384643753123</c:v>
                </c:pt>
                <c:pt idx="47">
                  <c:v>176.61736607435324</c:v>
                </c:pt>
                <c:pt idx="48">
                  <c:v>175.84520537409267</c:v>
                </c:pt>
                <c:pt idx="49">
                  <c:v>174.87210765574002</c:v>
                </c:pt>
                <c:pt idx="50">
                  <c:v>173.70344692996497</c:v>
                </c:pt>
                <c:pt idx="51">
                  <c:v>172.34518634666466</c:v>
                </c:pt>
                <c:pt idx="52">
                  <c:v>170.80383435332075</c:v>
                </c:pt>
                <c:pt idx="53">
                  <c:v>169.08639896097068</c:v>
                </c:pt>
                <c:pt idx="54">
                  <c:v>167.20034051500994</c:v>
                </c:pt>
                <c:pt idx="55">
                  <c:v>165.15352336447421</c:v>
                </c:pt>
                <c:pt idx="56">
                  <c:v>162.95416681616669</c:v>
                </c:pt>
                <c:pt idx="57">
                  <c:v>160.61079574928291</c:v>
                </c:pt>
                <c:pt idx="58">
                  <c:v>158.13219125235437</c:v>
                </c:pt>
                <c:pt idx="59">
                  <c:v>155.52734162771054</c:v>
                </c:pt>
                <c:pt idx="60">
                  <c:v>152.80539408958575</c:v>
                </c:pt>
                <c:pt idx="61">
                  <c:v>149.9756074608211</c:v>
                </c:pt>
                <c:pt idx="62">
                  <c:v>147.04730615018096</c:v>
                </c:pt>
                <c:pt idx="63">
                  <c:v>144.02983566796686</c:v>
                </c:pt>
                <c:pt idx="64">
                  <c:v>140.93251991221067</c:v>
                </c:pt>
                <c:pt idx="65">
                  <c:v>137.76462043159444</c:v>
                </c:pt>
                <c:pt idx="66">
                  <c:v>134.53529784469612</c:v>
                </c:pt>
                <c:pt idx="67">
                  <c:v>131.25357556849823</c:v>
                </c:pt>
                <c:pt idx="68">
                  <c:v>127.9283059826045</c:v>
                </c:pt>
                <c:pt idx="69">
                  <c:v>124.5681391295479</c:v>
                </c:pt>
                <c:pt idx="70">
                  <c:v>121.1814940261811</c:v>
                </c:pt>
                <c:pt idx="71">
                  <c:v>117.77653263663046</c:v>
                </c:pt>
                <c:pt idx="72">
                  <c:v>114.36113653385736</c:v>
                </c:pt>
                <c:pt idx="73">
                  <c:v>110.94288625466775</c:v>
                </c:pt>
                <c:pt idx="74">
                  <c:v>107.5290433321815</c:v>
                </c:pt>
                <c:pt idx="75">
                  <c:v>104.12653497042857</c:v>
                </c:pt>
                <c:pt idx="76">
                  <c:v>100.74194130796805</c:v>
                </c:pt>
                <c:pt idx="77">
                  <c:v>97.381485201291724</c:v>
                </c:pt>
                <c:pt idx="78">
                  <c:v>94.051024444317449</c:v>
                </c:pt>
                <c:pt idx="79">
                  <c:v>90.756046327519229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Plan2!$C$1</c:f>
              <c:strCache>
                <c:ptCount val="1"/>
                <c:pt idx="0">
                  <c:v>Raias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Plan2!$C$2:$C$81</c:f>
              <c:numCache>
                <c:formatCode>General</c:formatCode>
                <c:ptCount val="80"/>
                <c:pt idx="0">
                  <c:v>1000</c:v>
                </c:pt>
                <c:pt idx="1">
                  <c:v>1016.5</c:v>
                </c:pt>
                <c:pt idx="2">
                  <c:v>1026.9830476024999</c:v>
                </c:pt>
                <c:pt idx="3">
                  <c:v>1032.6497004355369</c:v>
                </c:pt>
                <c:pt idx="4">
                  <c:v>1034.5099962917284</c:v>
                </c:pt>
                <c:pt idx="5">
                  <c:v>1033.3940743694247</c:v>
                </c:pt>
                <c:pt idx="6">
                  <c:v>1029.9726432903246</c:v>
                </c:pt>
                <c:pt idx="7">
                  <c:v>1024.7807286897626</c:v>
                </c:pt>
                <c:pt idx="8">
                  <c:v>1018.2410218634922</c:v>
                </c:pt>
                <c:pt idx="9">
                  <c:v>1010.685006076841</c:v>
                </c:pt>
                <c:pt idx="10">
                  <c:v>1002.3711505060069</c:v>
                </c:pt>
                <c:pt idx="11">
                  <c:v>993.50008311006366</c:v>
                </c:pt>
                <c:pt idx="12">
                  <c:v>984.22696782330456</c:v>
                </c:pt>
                <c:pt idx="13">
                  <c:v>974.67144399623191</c:v>
                </c:pt>
                <c:pt idx="14">
                  <c:v>964.92551759334276</c:v>
                </c:pt>
                <c:pt idx="15">
                  <c:v>955.05977354076492</c:v>
                </c:pt>
                <c:pt idx="16">
                  <c:v>945.1282355783718</c:v>
                </c:pt>
                <c:pt idx="17">
                  <c:v>935.17214996763914</c:v>
                </c:pt>
                <c:pt idx="18">
                  <c:v>925.22292068801471</c:v>
                </c:pt>
                <c:pt idx="19">
                  <c:v>915.30438010718387</c:v>
                </c:pt>
                <c:pt idx="20">
                  <c:v>905.43454184843472</c:v>
                </c:pt>
                <c:pt idx="21">
                  <c:v>895.62695172737642</c:v>
                </c:pt>
                <c:pt idx="22">
                  <c:v>885.89172760993858</c:v>
                </c:pt>
                <c:pt idx="23">
                  <c:v>876.23635904386106</c:v>
                </c:pt>
                <c:pt idx="24">
                  <c:v>866.66632169530499</c:v>
                </c:pt>
                <c:pt idx="25">
                  <c:v>857.18554920295628</c:v>
                </c:pt>
                <c:pt idx="26">
                  <c:v>847.79679536816786</c:v>
                </c:pt>
                <c:pt idx="27">
                  <c:v>838.50191206549198</c:v>
                </c:pt>
                <c:pt idx="28">
                  <c:v>829.30206242119402</c:v>
                </c:pt>
                <c:pt idx="29">
                  <c:v>820.19788429671144</c:v>
                </c:pt>
                <c:pt idx="30">
                  <c:v>811.18961563478672</c:v>
                </c:pt>
                <c:pt idx="31">
                  <c:v>802.27719054619581</c:v>
                </c:pt>
                <c:pt idx="32">
                  <c:v>793.46031295321666</c:v>
                </c:pt>
                <c:pt idx="33">
                  <c:v>784.73851302105925</c:v>
                </c:pt>
                <c:pt idx="34">
                  <c:v>776.1111903909225</c:v>
                </c:pt>
                <c:pt idx="35">
                  <c:v>767.57764729347878</c:v>
                </c:pt>
                <c:pt idx="36">
                  <c:v>759.13711390406002</c:v>
                </c:pt>
                <c:pt idx="37">
                  <c:v>750.78876775027163</c:v>
                </c:pt>
                <c:pt idx="38">
                  <c:v>742.5317485604304</c:v>
                </c:pt>
                <c:pt idx="39">
                  <c:v>734.36516961731206</c:v>
                </c:pt>
                <c:pt idx="40">
                  <c:v>726.28812643329729</c:v>
                </c:pt>
                <c:pt idx="41">
                  <c:v>718.29970337254213</c:v>
                </c:pt>
                <c:pt idx="42">
                  <c:v>710.39897869976903</c:v>
                </c:pt>
                <c:pt idx="43">
                  <c:v>702.58502842331779</c:v>
                </c:pt>
                <c:pt idx="44">
                  <c:v>694.85692921426687</c:v>
                </c:pt>
                <c:pt idx="45">
                  <c:v>687.21376061764249</c:v>
                </c:pt>
                <c:pt idx="46">
                  <c:v>679.65460672129382</c:v>
                </c:pt>
                <c:pt idx="47">
                  <c:v>672.1785574093517</c:v>
                </c:pt>
                <c:pt idx="48">
                  <c:v>664.78470929755133</c:v>
                </c:pt>
                <c:pt idx="49">
                  <c:v>657.47216642498245</c:v>
                </c:pt>
                <c:pt idx="50">
                  <c:v>650.2400407594173</c:v>
                </c:pt>
                <c:pt idx="51">
                  <c:v>643.08745256001998</c:v>
                </c:pt>
                <c:pt idx="52">
                  <c:v>636.01353063100896</c:v>
                </c:pt>
                <c:pt idx="53">
                  <c:v>629.01741249200279</c:v>
                </c:pt>
                <c:pt idx="54">
                  <c:v>622.09824448476911</c:v>
                </c:pt>
                <c:pt idx="55">
                  <c:v>615.25518183148824</c:v>
                </c:pt>
                <c:pt idx="56">
                  <c:v>608.48738865611176</c:v>
                </c:pt>
                <c:pt idx="57">
                  <c:v>601.79403797768964</c:v>
                </c:pt>
                <c:pt idx="58">
                  <c:v>595.1743116824656</c:v>
                </c:pt>
                <c:pt idx="59">
                  <c:v>588.6274004799476</c:v>
                </c:pt>
                <c:pt idx="60">
                  <c:v>582.15250384694411</c:v>
                </c:pt>
                <c:pt idx="61">
                  <c:v>575.74882996262113</c:v>
                </c:pt>
                <c:pt idx="62">
                  <c:v>569.41559563691897</c:v>
                </c:pt>
                <c:pt idx="63">
                  <c:v>563.1520262341196</c:v>
                </c:pt>
                <c:pt idx="64">
                  <c:v>556.95735559293303</c:v>
                </c:pt>
                <c:pt idx="65">
                  <c:v>550.83082594415146</c:v>
                </c:pt>
                <c:pt idx="66">
                  <c:v>544.77168782667013</c:v>
                </c:pt>
                <c:pt idx="67">
                  <c:v>538.77920000248616</c:v>
                </c:pt>
                <c:pt idx="68">
                  <c:v>532.85262937114078</c:v>
                </c:pt>
                <c:pt idx="69">
                  <c:v>526.99125088395954</c:v>
                </c:pt>
                <c:pt idx="70">
                  <c:v>521.19434745835963</c:v>
                </c:pt>
                <c:pt idx="71">
                  <c:v>515.46120989242752</c:v>
                </c:pt>
                <c:pt idx="72">
                  <c:v>509.79113677992223</c:v>
                </c:pt>
                <c:pt idx="73">
                  <c:v>504.18343442581829</c:v>
                </c:pt>
                <c:pt idx="74">
                  <c:v>498.63741676247548</c:v>
                </c:pt>
                <c:pt idx="75">
                  <c:v>493.15240526649882</c:v>
                </c:pt>
                <c:pt idx="76">
                  <c:v>487.72772887633522</c:v>
                </c:pt>
                <c:pt idx="77">
                  <c:v>482.36272391064057</c:v>
                </c:pt>
                <c:pt idx="78">
                  <c:v>477.05673398744011</c:v>
                </c:pt>
                <c:pt idx="79">
                  <c:v>471.80910994409828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Plan2!$D$1</c:f>
              <c:strCache>
                <c:ptCount val="1"/>
                <c:pt idx="0">
                  <c:v>Vieiras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Plan2!$D$2:$D$81</c:f>
              <c:numCache>
                <c:formatCode>General</c:formatCode>
                <c:ptCount val="80"/>
                <c:pt idx="0">
                  <c:v>5000</c:v>
                </c:pt>
                <c:pt idx="1">
                  <c:v>3875.07</c:v>
                </c:pt>
                <c:pt idx="2">
                  <c:v>3003.2303040472502</c:v>
                </c:pt>
                <c:pt idx="3">
                  <c:v>2327.5414790455629</c:v>
                </c:pt>
                <c:pt idx="4">
                  <c:v>1803.8734321644158</c:v>
                </c:pt>
                <c:pt idx="5">
                  <c:v>1398.0240515721998</c:v>
                </c:pt>
                <c:pt idx="6">
                  <c:v>1083.4858780192194</c:v>
                </c:pt>
                <c:pt idx="7">
                  <c:v>839.71510052040071</c:v>
                </c:pt>
                <c:pt idx="8">
                  <c:v>650.7899184771137</c:v>
                </c:pt>
                <c:pt idx="9">
                  <c:v>504.37070432496523</c:v>
                </c:pt>
                <c:pt idx="10">
                  <c:v>390.8940875815066</c:v>
                </c:pt>
                <c:pt idx="11">
                  <c:v>302.94834404945811</c:v>
                </c:pt>
                <c:pt idx="12">
                  <c:v>234.78930637209965</c:v>
                </c:pt>
                <c:pt idx="13">
                  <c:v>181.96518465563065</c:v>
                </c:pt>
                <c:pt idx="14">
                  <c:v>141.02579606646745</c:v>
                </c:pt>
                <c:pt idx="15">
                  <c:v>109.29721363299736</c:v>
                </c:pt>
                <c:pt idx="16">
                  <c:v>84.707116318640416</c:v>
                </c:pt>
                <c:pt idx="17">
                  <c:v>65.649433448021355</c:v>
                </c:pt>
                <c:pt idx="18">
                  <c:v>50.879442809866134</c:v>
                </c:pt>
                <c:pt idx="19">
                  <c:v>39.432470720652105</c:v>
                </c:pt>
                <c:pt idx="20">
                  <c:v>30.560883850973049</c:v>
                </c:pt>
                <c:pt idx="21">
                  <c:v>23.685257337077172</c:v>
                </c:pt>
                <c:pt idx="22">
                  <c:v>18.356529634962897</c:v>
                </c:pt>
                <c:pt idx="23">
                  <c:v>14.226672190105321</c:v>
                </c:pt>
                <c:pt idx="24">
                  <c:v>11.025958157979732</c:v>
                </c:pt>
                <c:pt idx="25">
                  <c:v>8.5453454424264059</c:v>
                </c:pt>
                <c:pt idx="26">
                  <c:v>6.6228233726574697</c:v>
                </c:pt>
                <c:pt idx="27">
                  <c:v>5.1328312340838078</c:v>
                </c:pt>
                <c:pt idx="28">
                  <c:v>3.9780575131737281</c:v>
                </c:pt>
                <c:pt idx="29">
                  <c:v>3.0830842178254771</c:v>
                </c:pt>
                <c:pt idx="30">
                  <c:v>2.3894611492470572</c:v>
                </c:pt>
                <c:pt idx="31">
                  <c:v>1.8518884008764596</c:v>
                </c:pt>
                <c:pt idx="32">
                  <c:v>1.4352577451457393</c:v>
                </c:pt>
                <c:pt idx="33">
                  <c:v>1.1123596679806558</c:v>
                </c:pt>
                <c:pt idx="34">
                  <c:v>0.86210628813016921</c:v>
                </c:pt>
                <c:pt idx="35">
                  <c:v>0.66815409358644529</c:v>
                </c:pt>
                <c:pt idx="36">
                  <c:v>0.51783654138412538</c:v>
                </c:pt>
                <c:pt idx="37">
                  <c:v>0.40133680566447072</c:v>
                </c:pt>
                <c:pt idx="38">
                  <c:v>0.31104664398723847</c:v>
                </c:pt>
                <c:pt idx="39">
                  <c:v>0.24106950797490281</c:v>
                </c:pt>
                <c:pt idx="40">
                  <c:v>0.1868354454765544</c:v>
                </c:pt>
                <c:pt idx="41">
                  <c:v>0.14480264289455785</c:v>
                </c:pt>
                <c:pt idx="42">
                  <c:v>0.11222611502765564</c:v>
                </c:pt>
                <c:pt idx="43">
                  <c:v>8.6978435351919944E-2</c:v>
                </c:pt>
                <c:pt idx="44">
                  <c:v>6.7410798530276789E-2</c:v>
                </c:pt>
                <c:pt idx="45">
                  <c:v>5.224534110904732E-2</c:v>
                </c:pt>
                <c:pt idx="46">
                  <c:v>4.0491687875475739E-2</c:v>
                </c:pt>
                <c:pt idx="47">
                  <c:v>3.1382273553407808E-2</c:v>
                </c:pt>
                <c:pt idx="48">
                  <c:v>2.4322215744830202E-2</c:v>
                </c:pt>
                <c:pt idx="49">
                  <c:v>1.8850465372194904E-2</c:v>
                </c:pt>
                <c:pt idx="50">
                  <c:v>1.4609697410419552E-2</c:v>
                </c:pt>
                <c:pt idx="51">
                  <c:v>1.1322975523197439E-2</c:v>
                </c:pt>
                <c:pt idx="52">
                  <c:v>8.775666617737269E-3</c:v>
                </c:pt>
                <c:pt idx="53">
                  <c:v>6.8014241992744593E-3</c:v>
                </c:pt>
                <c:pt idx="54">
                  <c:v>5.2713251348739058E-3</c:v>
                </c:pt>
                <c:pt idx="55">
                  <c:v>4.085450380230283E-3</c:v>
                </c:pt>
                <c:pt idx="56">
                  <c:v>3.1663598337769764E-3</c:v>
                </c:pt>
                <c:pt idx="57">
                  <c:v>2.4540351837051785E-3</c:v>
                </c:pt>
                <c:pt idx="58">
                  <c:v>1.9019604844361434E-3</c:v>
                </c:pt>
                <c:pt idx="59">
                  <c:v>1.4740845010079065E-3</c:v>
                </c:pt>
                <c:pt idx="60">
                  <c:v>1.1424664453627961E-3</c:v>
                </c:pt>
                <c:pt idx="61">
                  <c:v>8.8545135852358375E-4</c:v>
                </c:pt>
                <c:pt idx="62">
                  <c:v>6.8625598186354E-4</c:v>
                </c:pt>
                <c:pt idx="63">
                  <c:v>5.3187276808414909E-4</c:v>
                </c:pt>
                <c:pt idx="64">
                  <c:v>4.1222045886102067E-4</c:v>
                </c:pt>
                <c:pt idx="65">
                  <c:v>3.1948575826582371E-4</c:v>
                </c:pt>
                <c:pt idx="66">
                  <c:v>2.4761311061433723E-4</c:v>
                </c:pt>
                <c:pt idx="67">
                  <c:v>1.9190926333458079E-4</c:v>
                </c:pt>
                <c:pt idx="68">
                  <c:v>1.4873679144118489E-4</c:v>
                </c:pt>
                <c:pt idx="69">
                  <c:v>1.1527656978205034E-4</c:v>
                </c:pt>
                <c:pt idx="70">
                  <c:v>8.9343681794369715E-5</c:v>
                </c:pt>
                <c:pt idx="71">
                  <c:v>6.9244743115174758E-5</c:v>
                </c:pt>
                <c:pt idx="72">
                  <c:v>5.3667322928866569E-5</c:v>
                </c:pt>
                <c:pt idx="73">
                  <c:v>4.1594242022260843E-5</c:v>
                </c:pt>
                <c:pt idx="74">
                  <c:v>3.223715104235182E-5</c:v>
                </c:pt>
                <c:pt idx="75">
                  <c:v>2.4985051503003392E-5</c:v>
                </c:pt>
                <c:pt idx="76">
                  <c:v>1.9364397886211601E-5</c:v>
                </c:pt>
                <c:pt idx="77">
                  <c:v>1.5008175455588603E-5</c:v>
                </c:pt>
                <c:pt idx="78">
                  <c:v>1.163193453209064E-5</c:v>
                </c:pt>
                <c:pt idx="79">
                  <c:v>9.015216251545409E-6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3580496"/>
        <c:axId val="439810920"/>
      </c:lineChart>
      <c:valAx>
        <c:axId val="439810920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03580496"/>
        <c:crosses val="max"/>
        <c:crossBetween val="between"/>
      </c:valAx>
      <c:catAx>
        <c:axId val="403580496"/>
        <c:scaling>
          <c:orientation val="minMax"/>
        </c:scaling>
        <c:delete val="1"/>
        <c:axPos val="b"/>
        <c:majorTickMark val="out"/>
        <c:minorTickMark val="none"/>
        <c:tickLblPos val="nextTo"/>
        <c:crossAx val="43981092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Com predação</a:t>
            </a:r>
          </a:p>
        </c:rich>
      </c:tx>
      <c:layout>
        <c:manualLayout>
          <c:xMode val="edge"/>
          <c:yMode val="edge"/>
          <c:x val="0.34934011373578305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Plan3!$D$1</c:f>
              <c:strCache>
                <c:ptCount val="1"/>
                <c:pt idx="0">
                  <c:v>Vieiras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Plan3!$D$2:$D$61</c:f>
              <c:numCache>
                <c:formatCode>General</c:formatCode>
                <c:ptCount val="60"/>
                <c:pt idx="0">
                  <c:v>10000</c:v>
                </c:pt>
                <c:pt idx="1">
                  <c:v>9940</c:v>
                </c:pt>
                <c:pt idx="2">
                  <c:v>9869.6247999999996</c:v>
                </c:pt>
                <c:pt idx="3">
                  <c:v>9789.2300025548357</c:v>
                </c:pt>
                <c:pt idx="4">
                  <c:v>9699.3365900992721</c:v>
                </c:pt>
                <c:pt idx="5">
                  <c:v>9600.645850656043</c:v>
                </c:pt>
                <c:pt idx="6">
                  <c:v>9494.053053951824</c:v>
                </c:pt>
                <c:pt idx="7">
                  <c:v>9380.6588642631541</c:v>
                </c:pt>
                <c:pt idx="8">
                  <c:v>9261.7771417539825</c:v>
                </c:pt>
                <c:pt idx="9">
                  <c:v>9138.9373907690733</c:v>
                </c:pt>
                <c:pt idx="10">
                  <c:v>9013.8796908957993</c:v>
                </c:pt>
                <c:pt idx="11">
                  <c:v>8888.5395620741274</c:v>
                </c:pt>
                <c:pt idx="12">
                  <c:v>8765.0199918638136</c:v>
                </c:pt>
                <c:pt idx="13">
                  <c:v>8645.5479831258581</c:v>
                </c:pt>
                <c:pt idx="14">
                  <c:v>8532.41371807223</c:v>
                </c:pt>
                <c:pt idx="15">
                  <c:v>8427.8920477863976</c:v>
                </c:pt>
                <c:pt idx="16">
                  <c:v>8334.1486720643097</c:v>
                </c:pt>
                <c:pt idx="17">
                  <c:v>8253.136955904567</c:v>
                </c:pt>
                <c:pt idx="18">
                  <c:v>8186.4952365496856</c:v>
                </c:pt>
                <c:pt idx="19">
                  <c:v>8135.4575491296928</c:v>
                </c:pt>
                <c:pt idx="20">
                  <c:v>8100.7914521203957</c:v>
                </c:pt>
                <c:pt idx="21">
                  <c:v>8082.7738841948667</c:v>
                </c:pt>
                <c:pt idx="22">
                  <c:v>8081.2096850249754</c:v>
                </c:pt>
                <c:pt idx="23">
                  <c:v>8095.4891262687843</c:v>
                </c:pt>
                <c:pt idx="24">
                  <c:v>8124.6732613617123</c:v>
                </c:pt>
                <c:pt idx="25">
                  <c:v>8167.5917147348046</c:v>
                </c:pt>
                <c:pt idx="26">
                  <c:v>8222.9377937328809</c:v>
                </c:pt>
                <c:pt idx="27">
                  <c:v>8289.3496826116061</c:v>
                </c:pt>
                <c:pt idx="28">
                  <c:v>8365.4719226113157</c:v>
                </c:pt>
                <c:pt idx="29">
                  <c:v>8449.996367888145</c:v>
                </c:pt>
                <c:pt idx="30">
                  <c:v>8541.6851687236249</c:v>
                </c:pt>
                <c:pt idx="31">
                  <c:v>8639.3798861508658</c:v>
                </c:pt>
                <c:pt idx="32">
                  <c:v>8742.0010153443582</c:v>
                </c:pt>
                <c:pt idx="33">
                  <c:v>8848.5415906972758</c:v>
                </c:pt>
                <c:pt idx="34">
                  <c:v>8958.057660353652</c:v>
                </c:pt>
                <c:pt idx="35">
                  <c:v>9069.6575561883183</c:v>
                </c:pt>
                <c:pt idx="36">
                  <c:v>9182.4911835464354</c:v>
                </c:pt>
                <c:pt idx="37">
                  <c:v>9295.7400438139684</c:v>
                </c:pt>
                <c:pt idx="38">
                  <c:v>9408.6083603057759</c:v>
                </c:pt>
                <c:pt idx="39">
                  <c:v>9520.3154650016277</c:v>
                </c:pt>
                <c:pt idx="40">
                  <c:v>9630.0894818396937</c:v>
                </c:pt>
                <c:pt idx="41">
                  <c:v>9737.1622804411763</c:v>
                </c:pt>
                <c:pt idx="42">
                  <c:v>9840.7656496115451</c:v>
                </c:pt>
                <c:pt idx="43">
                  <c:v>9940.1286373321491</c:v>
                </c:pt>
                <c:pt idx="44">
                  <c:v>10034.476013269314</c:v>
                </c:pt>
                <c:pt idx="45">
                  <c:v>10123.027824928269</c:v>
                </c:pt>
                <c:pt idx="46">
                  <c:v>10205.000035806372</c:v>
                </c:pt>
                <c:pt idx="47">
                  <c:v>10279.606251171899</c:v>
                </c:pt>
                <c:pt idx="48">
                  <c:v>10346.060553289015</c:v>
                </c:pt>
                <c:pt idx="49">
                  <c:v>10403.581482466991</c:v>
                </c:pt>
                <c:pt idx="50">
                  <c:v>10451.397212989426</c:v>
                </c:pt>
                <c:pt idx="51">
                  <c:v>10488.75198370082</c:v>
                </c:pt>
                <c:pt idx="52">
                  <c:v>10514.913851797437</c:v>
                </c:pt>
                <c:pt idx="53">
                  <c:v>10529.183845217734</c:v>
                </c:pt>
                <c:pt idx="54">
                  <c:v>10530.906593975544</c:v>
                </c:pt>
                <c:pt idx="55">
                  <c:v>10519.482523798921</c:v>
                </c:pt>
                <c:pt idx="56">
                  <c:v>10494.381696394421</c:v>
                </c:pt>
                <c:pt idx="57">
                  <c:v>10455.15937920694</c:v>
                </c:pt>
                <c:pt idx="58">
                  <c:v>10401.473422957872</c:v>
                </c:pt>
                <c:pt idx="59">
                  <c:v>10333.103516093284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3300088"/>
        <c:axId val="403292640"/>
      </c:lineChart>
      <c:lineChart>
        <c:grouping val="standard"/>
        <c:varyColors val="0"/>
        <c:ser>
          <c:idx val="0"/>
          <c:order val="0"/>
          <c:tx>
            <c:strRef>
              <c:f>Plan3!$B$1</c:f>
              <c:strCache>
                <c:ptCount val="1"/>
                <c:pt idx="0">
                  <c:v>Tubarões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Plan3!$B$2:$B$61</c:f>
              <c:numCache>
                <c:formatCode>General</c:formatCode>
                <c:ptCount val="60"/>
                <c:pt idx="0">
                  <c:v>50</c:v>
                </c:pt>
                <c:pt idx="1">
                  <c:v>52.1</c:v>
                </c:pt>
                <c:pt idx="2">
                  <c:v>54.682076000000002</c:v>
                </c:pt>
                <c:pt idx="3">
                  <c:v>57.800034543602138</c:v>
                </c:pt>
                <c:pt idx="4">
                  <c:v>61.515433651266861</c:v>
                </c:pt>
                <c:pt idx="5">
                  <c:v>65.896869953093997</c:v>
                </c:pt>
                <c:pt idx="6">
                  <c:v>71.018288074471926</c:v>
                </c:pt>
                <c:pt idx="7">
                  <c:v>76.955839537964593</c:v>
                </c:pt>
                <c:pt idx="8">
                  <c:v>83.782705353739942</c:v>
                </c:pt>
                <c:pt idx="9">
                  <c:v>91.561226207225332</c:v>
                </c:pt>
                <c:pt idx="10">
                  <c:v>100.33172664968646</c:v>
                </c:pt>
                <c:pt idx="11">
                  <c:v>110.09768135741558</c:v>
                </c:pt>
                <c:pt idx="12">
                  <c:v>120.80748664231513</c:v>
                </c:pt>
                <c:pt idx="13">
                  <c:v>132.33419072193746</c:v>
                </c:pt>
                <c:pt idx="14">
                  <c:v>144.45611984269394</c:v>
                </c:pt>
                <c:pt idx="15">
                  <c:v>156.84318497983315</c:v>
                </c:pt>
                <c:pt idx="16">
                  <c:v>169.05514340900254</c:v>
                </c:pt>
                <c:pt idx="17">
                  <c:v>180.55819366939792</c:v>
                </c:pt>
                <c:pt idx="18">
                  <c:v>190.76388391035798</c:v>
                </c:pt>
                <c:pt idx="19">
                  <c:v>199.08894003962885</c:v>
                </c:pt>
                <c:pt idx="20">
                  <c:v>205.02732214911595</c:v>
                </c:pt>
                <c:pt idx="21">
                  <c:v>208.21943690441037</c:v>
                </c:pt>
                <c:pt idx="22">
                  <c:v>208.5015030274013</c:v>
                </c:pt>
                <c:pt idx="23">
                  <c:v>205.92255809905731</c:v>
                </c:pt>
                <c:pt idx="24">
                  <c:v>200.72612072219707</c:v>
                </c:pt>
                <c:pt idx="25">
                  <c:v>193.30379361673346</c:v>
                </c:pt>
                <c:pt idx="26">
                  <c:v>184.13459762351658</c:v>
                </c:pt>
                <c:pt idx="27">
                  <c:v>173.72456082159002</c:v>
                </c:pt>
                <c:pt idx="28">
                  <c:v>162.55720481257526</c:v>
                </c:pt>
                <c:pt idx="29">
                  <c:v>151.05989732920727</c:v>
                </c:pt>
                <c:pt idx="30">
                  <c:v>139.58610471888568</c:v>
                </c:pt>
                <c:pt idx="31">
                  <c:v>128.41058448893205</c:v>
                </c:pt>
                <c:pt idx="32">
                  <c:v>117.73349012797892</c:v>
                </c:pt>
                <c:pt idx="33">
                  <c:v>107.68959328082963</c:v>
                </c:pt>
                <c:pt idx="34">
                  <c:v>98.35967307342905</c:v>
                </c:pt>
                <c:pt idx="35">
                  <c:v>89.782087641560722</c:v>
                </c:pt>
                <c:pt idx="36">
                  <c:v>81.963372336892277</c:v>
                </c:pt>
                <c:pt idx="37">
                  <c:v>74.887317679493606</c:v>
                </c:pt>
                <c:pt idx="38">
                  <c:v>68.52237653089999</c:v>
                </c:pt>
                <c:pt idx="39">
                  <c:v>62.827479690462326</c:v>
                </c:pt>
                <c:pt idx="40">
                  <c:v>57.756453013718684</c:v>
                </c:pt>
                <c:pt idx="41">
                  <c:v>53.261269919942549</c:v>
                </c:pt>
                <c:pt idx="42">
                  <c:v>49.294371971905136</c:v>
                </c:pt>
                <c:pt idx="43">
                  <c:v>45.810267811785394</c:v>
                </c:pt>
                <c:pt idx="44">
                  <c:v>42.766589906097316</c:v>
                </c:pt>
                <c:pt idx="45">
                  <c:v>40.124756583902069</c:v>
                </c:pt>
                <c:pt idx="46">
                  <c:v>37.85035751525583</c:v>
                </c:pt>
                <c:pt idx="47">
                  <c:v>35.913355712045544</c:v>
                </c:pt>
                <c:pt idx="48">
                  <c:v>34.288178781578061</c:v>
                </c:pt>
                <c:pt idx="49">
                  <c:v>32.953756345883981</c:v>
                </c:pt>
                <c:pt idx="50">
                  <c:v>31.893548805764624</c:v>
                </c:pt>
                <c:pt idx="51">
                  <c:v>31.095604449643581</c:v>
                </c:pt>
                <c:pt idx="52">
                  <c:v>30.552676775996382</c:v>
                </c:pt>
                <c:pt idx="53">
                  <c:v>30.262431366573452</c:v>
                </c:pt>
                <c:pt idx="54">
                  <c:v>30.227771323812288</c:v>
                </c:pt>
                <c:pt idx="55">
                  <c:v>30.457311795435686</c:v>
                </c:pt>
                <c:pt idx="56">
                  <c:v>30.966037017799867</c:v>
                </c:pt>
                <c:pt idx="57">
                  <c:v>31.776176988655045</c:v>
                </c:pt>
                <c:pt idx="58">
                  <c:v>32.918344286150109</c:v>
                </c:pt>
                <c:pt idx="59">
                  <c:v>34.432972867144322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Plan3!$C$1</c:f>
              <c:strCache>
                <c:ptCount val="1"/>
                <c:pt idx="0">
                  <c:v>Raias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Plan3!$C$2:$C$61</c:f>
              <c:numCache>
                <c:formatCode>General</c:formatCode>
                <c:ptCount val="60"/>
                <c:pt idx="0">
                  <c:v>600</c:v>
                </c:pt>
                <c:pt idx="1">
                  <c:v>618</c:v>
                </c:pt>
                <c:pt idx="2">
                  <c:v>635.76131999999996</c:v>
                </c:pt>
                <c:pt idx="3">
                  <c:v>653.04814990913974</c:v>
                </c:pt>
                <c:pt idx="4">
                  <c:v>669.58331552965785</c:v>
                </c:pt>
                <c:pt idx="5">
                  <c:v>685.04448964916139</c:v>
                </c:pt>
                <c:pt idx="6">
                  <c:v>699.06178644021441</c:v>
                </c:pt>
                <c:pt idx="7">
                  <c:v>711.21779082786759</c:v>
                </c:pt>
                <c:pt idx="8">
                  <c:v>721.05144096504262</c:v>
                </c:pt>
                <c:pt idx="9">
                  <c:v>728.06754316898696</c:v>
                </c:pt>
                <c:pt idx="10">
                  <c:v>731.75394155058552</c:v>
                </c:pt>
                <c:pt idx="11">
                  <c:v>731.60829618053026</c:v>
                </c:pt>
                <c:pt idx="12">
                  <c:v>727.17576770856658</c:v>
                </c:pt>
                <c:pt idx="13">
                  <c:v>718.09734766463987</c:v>
                </c:pt>
                <c:pt idx="14">
                  <c:v>704.16588970685632</c:v>
                </c:pt>
                <c:pt idx="15">
                  <c:v>685.38319979768926</c:v>
                </c:pt>
                <c:pt idx="16">
                  <c:v>662.0075813927873</c:v>
                </c:pt>
                <c:pt idx="17">
                  <c:v>634.57856431023174</c:v>
                </c:pt>
                <c:pt idx="18">
                  <c:v>603.90626258094051</c:v>
                </c:pt>
                <c:pt idx="19">
                  <c:v>571.0185358351597</c:v>
                </c:pt>
                <c:pt idx="20">
                  <c:v>537.06956295982764</c:v>
                </c:pt>
                <c:pt idx="21">
                  <c:v>503.22537615654761</c:v>
                </c:pt>
                <c:pt idx="22">
                  <c:v>470.55011605034463</c:v>
                </c:pt>
                <c:pt idx="23">
                  <c:v>439.91687914563636</c:v>
                </c:pt>
                <c:pt idx="24">
                  <c:v>411.95860643160057</c:v>
                </c:pt>
                <c:pt idx="25">
                  <c:v>387.06161103721411</c:v>
                </c:pt>
                <c:pt idx="26">
                  <c:v>365.39302103330817</c:v>
                </c:pt>
                <c:pt idx="27">
                  <c:v>346.94770415386108</c:v>
                </c:pt>
                <c:pt idx="28">
                  <c:v>331.60056388377967</c:v>
                </c:pt>
                <c:pt idx="29">
                  <c:v>319.15416124927384</c:v>
                </c:pt>
                <c:pt idx="30">
                  <c:v>309.37657402592754</c:v>
                </c:pt>
                <c:pt idx="31">
                  <c:v>302.02836595175125</c:v>
                </c:pt>
                <c:pt idx="32">
                  <c:v>296.87988450639546</c:v>
                </c:pt>
                <c:pt idx="33">
                  <c:v>293.72105460574164</c:v>
                </c:pt>
                <c:pt idx="34">
                  <c:v>292.36589733698094</c:v>
                </c:pt>
                <c:pt idx="35">
                  <c:v>292.65364272926871</c:v>
                </c:pt>
                <c:pt idx="36">
                  <c:v>294.44782829294013</c:v>
                </c:pt>
                <c:pt idx="37">
                  <c:v>297.63433580001839</c:v>
                </c:pt>
                <c:pt idx="38">
                  <c:v>302.11897371359089</c:v>
                </c:pt>
                <c:pt idx="39">
                  <c:v>307.8249660920473</c:v>
                </c:pt>
                <c:pt idx="40">
                  <c:v>314.69054397435093</c:v>
                </c:pt>
                <c:pt idx="41">
                  <c:v>322.66673084266228</c:v>
                </c:pt>
                <c:pt idx="42">
                  <c:v>331.71535078586413</c:v>
                </c:pt>
                <c:pt idx="43">
                  <c:v>341.80725189875835</c:v>
                </c:pt>
                <c:pt idx="44">
                  <c:v>352.92071796298836</c:v>
                </c:pt>
                <c:pt idx="45">
                  <c:v>365.04003167207452</c:v>
                </c:pt>
                <c:pt idx="46">
                  <c:v>378.15414812386587</c:v>
                </c:pt>
                <c:pt idx="47">
                  <c:v>392.2554351898786</c:v>
                </c:pt>
                <c:pt idx="48">
                  <c:v>407.33843591689691</c:v>
                </c:pt>
                <c:pt idx="49">
                  <c:v>423.39860620271457</c:v>
                </c:pt>
                <c:pt idx="50">
                  <c:v>440.43097787128278</c:v>
                </c:pt>
                <c:pt idx="51">
                  <c:v>458.42869241057468</c:v>
                </c:pt>
                <c:pt idx="52">
                  <c:v>477.38134358266922</c:v>
                </c:pt>
                <c:pt idx="53">
                  <c:v>497.27305746400606</c:v>
                </c:pt>
                <c:pt idx="54">
                  <c:v>518.08022584867604</c:v>
                </c:pt>
                <c:pt idx="55">
                  <c:v>539.76879304299086</c:v>
                </c:pt>
                <c:pt idx="56">
                  <c:v>562.29097676927654</c:v>
                </c:pt>
                <c:pt idx="57">
                  <c:v>585.58128145458579</c:v>
                </c:pt>
                <c:pt idx="58">
                  <c:v>609.55163767741431</c:v>
                </c:pt>
                <c:pt idx="59">
                  <c:v>634.08547753650817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5968936"/>
        <c:axId val="403293032"/>
      </c:lineChart>
      <c:catAx>
        <c:axId val="4033000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03292640"/>
        <c:crosses val="autoZero"/>
        <c:auto val="1"/>
        <c:lblAlgn val="ctr"/>
        <c:lblOffset val="100"/>
        <c:noMultiLvlLbl val="0"/>
      </c:catAx>
      <c:valAx>
        <c:axId val="40329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03300088"/>
        <c:crosses val="autoZero"/>
        <c:crossBetween val="between"/>
      </c:valAx>
      <c:valAx>
        <c:axId val="403293032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5968936"/>
        <c:crosses val="max"/>
        <c:crossBetween val="between"/>
      </c:valAx>
      <c:catAx>
        <c:axId val="215968936"/>
        <c:scaling>
          <c:orientation val="minMax"/>
        </c:scaling>
        <c:delete val="1"/>
        <c:axPos val="b"/>
        <c:majorTickMark val="none"/>
        <c:minorTickMark val="none"/>
        <c:tickLblPos val="nextTo"/>
        <c:crossAx val="4032930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381000</xdr:colOff>
      <xdr:row>0</xdr:row>
      <xdr:rowOff>129540</xdr:rowOff>
    </xdr:from>
    <xdr:to>
      <xdr:col>12</xdr:col>
      <xdr:colOff>76200</xdr:colOff>
      <xdr:row>15</xdr:row>
      <xdr:rowOff>129540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365760</xdr:colOff>
      <xdr:row>0</xdr:row>
      <xdr:rowOff>99060</xdr:rowOff>
    </xdr:from>
    <xdr:to>
      <xdr:col>12</xdr:col>
      <xdr:colOff>205740</xdr:colOff>
      <xdr:row>15</xdr:row>
      <xdr:rowOff>99060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381000</xdr:colOff>
      <xdr:row>0</xdr:row>
      <xdr:rowOff>129540</xdr:rowOff>
    </xdr:from>
    <xdr:to>
      <xdr:col>12</xdr:col>
      <xdr:colOff>76200</xdr:colOff>
      <xdr:row>15</xdr:row>
      <xdr:rowOff>129540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D2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100</v>
      </c>
      <c r="C2">
        <v>1000</v>
      </c>
      <c r="D2">
        <v>5000</v>
      </c>
    </row>
    <row r="3" spans="1:4" x14ac:dyDescent="0.3">
      <c r="A3">
        <v>2</v>
      </c>
      <c r="B3">
        <f>B2+0.38*B2-0.17*B2</f>
        <v>121</v>
      </c>
      <c r="C3">
        <f xml:space="preserve"> C2 + 0.19*C2 - 0.13*C2</f>
        <v>1060</v>
      </c>
      <c r="D3">
        <f xml:space="preserve"> D2 + 0.3*D2 - 0.27*D2</f>
        <v>5150</v>
      </c>
    </row>
    <row r="4" spans="1:4" x14ac:dyDescent="0.3">
      <c r="A4">
        <v>3</v>
      </c>
      <c r="B4">
        <f t="shared" ref="B4:B21" si="0">B3+0.38*B3-0.17*B3</f>
        <v>146.41000000000003</v>
      </c>
      <c r="C4">
        <f t="shared" ref="C4:C21" si="1" xml:space="preserve"> C3 + 0.19*C3 - 0.13*C3</f>
        <v>1123.6000000000001</v>
      </c>
      <c r="D4">
        <f t="shared" ref="D4:D21" si="2" xml:space="preserve"> D3 + 0.3*D3 - 0.27*D3</f>
        <v>5304.5</v>
      </c>
    </row>
    <row r="5" spans="1:4" x14ac:dyDescent="0.3">
      <c r="A5">
        <v>4</v>
      </c>
      <c r="B5">
        <f t="shared" si="0"/>
        <v>177.15610000000004</v>
      </c>
      <c r="C5">
        <f t="shared" si="1"/>
        <v>1191.0160000000003</v>
      </c>
      <c r="D5">
        <f t="shared" si="2"/>
        <v>5463.6350000000002</v>
      </c>
    </row>
    <row r="6" spans="1:4" x14ac:dyDescent="0.3">
      <c r="A6">
        <v>5</v>
      </c>
      <c r="B6">
        <f t="shared" si="0"/>
        <v>214.35888100000005</v>
      </c>
      <c r="C6">
        <f t="shared" si="1"/>
        <v>1262.4769600000002</v>
      </c>
      <c r="D6">
        <f t="shared" si="2"/>
        <v>5627.5440500000004</v>
      </c>
    </row>
    <row r="7" spans="1:4" x14ac:dyDescent="0.3">
      <c r="A7">
        <v>6</v>
      </c>
      <c r="B7">
        <f t="shared" si="0"/>
        <v>259.37424601000009</v>
      </c>
      <c r="C7">
        <f t="shared" si="1"/>
        <v>1338.2255776000002</v>
      </c>
      <c r="D7">
        <f t="shared" si="2"/>
        <v>5796.3703715000001</v>
      </c>
    </row>
    <row r="8" spans="1:4" x14ac:dyDescent="0.3">
      <c r="A8">
        <v>7</v>
      </c>
      <c r="B8">
        <f t="shared" si="0"/>
        <v>313.84283767210013</v>
      </c>
      <c r="C8">
        <f t="shared" si="1"/>
        <v>1418.5191122560002</v>
      </c>
      <c r="D8">
        <f t="shared" si="2"/>
        <v>5970.2614826449999</v>
      </c>
    </row>
    <row r="9" spans="1:4" x14ac:dyDescent="0.3">
      <c r="A9">
        <v>8</v>
      </c>
      <c r="B9">
        <f t="shared" si="0"/>
        <v>379.74983358324118</v>
      </c>
      <c r="C9">
        <f t="shared" si="1"/>
        <v>1503.6302589913603</v>
      </c>
      <c r="D9">
        <f t="shared" si="2"/>
        <v>6149.3693271243501</v>
      </c>
    </row>
    <row r="10" spans="1:4" x14ac:dyDescent="0.3">
      <c r="A10">
        <v>9</v>
      </c>
      <c r="B10">
        <f t="shared" si="0"/>
        <v>459.49729863572185</v>
      </c>
      <c r="C10">
        <f t="shared" si="1"/>
        <v>1593.848074530842</v>
      </c>
      <c r="D10">
        <f t="shared" si="2"/>
        <v>6333.8504069380806</v>
      </c>
    </row>
    <row r="11" spans="1:4" x14ac:dyDescent="0.3">
      <c r="A11">
        <v>10</v>
      </c>
      <c r="B11">
        <f t="shared" si="0"/>
        <v>555.99173134922341</v>
      </c>
      <c r="C11">
        <f t="shared" si="1"/>
        <v>1689.4789590026926</v>
      </c>
      <c r="D11">
        <f t="shared" si="2"/>
        <v>6523.865919146223</v>
      </c>
    </row>
    <row r="12" spans="1:4" x14ac:dyDescent="0.3">
      <c r="A12">
        <v>11</v>
      </c>
      <c r="B12">
        <f t="shared" si="0"/>
        <v>672.74999493256041</v>
      </c>
      <c r="C12">
        <f t="shared" si="1"/>
        <v>1790.8476965428542</v>
      </c>
      <c r="D12">
        <f t="shared" si="2"/>
        <v>6719.5818967206096</v>
      </c>
    </row>
    <row r="13" spans="1:4" x14ac:dyDescent="0.3">
      <c r="A13">
        <v>12</v>
      </c>
      <c r="B13">
        <f t="shared" si="0"/>
        <v>814.0274938683981</v>
      </c>
      <c r="C13">
        <f t="shared" si="1"/>
        <v>1898.2985583354252</v>
      </c>
      <c r="D13">
        <f t="shared" si="2"/>
        <v>6921.1693536222274</v>
      </c>
    </row>
    <row r="14" spans="1:4" x14ac:dyDescent="0.3">
      <c r="A14">
        <v>13</v>
      </c>
      <c r="B14">
        <f t="shared" si="0"/>
        <v>984.97326758076156</v>
      </c>
      <c r="C14">
        <f t="shared" si="1"/>
        <v>2012.1964718355509</v>
      </c>
      <c r="D14">
        <f t="shared" si="2"/>
        <v>7128.8044342308949</v>
      </c>
    </row>
    <row r="15" spans="1:4" x14ac:dyDescent="0.3">
      <c r="A15">
        <v>14</v>
      </c>
      <c r="B15">
        <f t="shared" si="0"/>
        <v>1191.8176537727215</v>
      </c>
      <c r="C15">
        <f t="shared" si="1"/>
        <v>2132.9282601456839</v>
      </c>
      <c r="D15">
        <f t="shared" si="2"/>
        <v>7342.6685672578224</v>
      </c>
    </row>
    <row r="16" spans="1:4" x14ac:dyDescent="0.3">
      <c r="A16">
        <v>15</v>
      </c>
      <c r="B16">
        <f t="shared" si="0"/>
        <v>1442.099361064993</v>
      </c>
      <c r="C16">
        <f t="shared" si="1"/>
        <v>2260.9039557544252</v>
      </c>
      <c r="D16">
        <f t="shared" si="2"/>
        <v>7562.9486242755574</v>
      </c>
    </row>
    <row r="17" spans="1:4" x14ac:dyDescent="0.3">
      <c r="A17">
        <v>16</v>
      </c>
      <c r="B17">
        <f t="shared" si="0"/>
        <v>1744.9402268886415</v>
      </c>
      <c r="C17">
        <f t="shared" si="1"/>
        <v>2396.5581930996905</v>
      </c>
      <c r="D17">
        <f t="shared" si="2"/>
        <v>7789.8370830038248</v>
      </c>
    </row>
    <row r="18" spans="1:4" x14ac:dyDescent="0.3">
      <c r="A18">
        <v>17</v>
      </c>
      <c r="B18">
        <f t="shared" si="0"/>
        <v>2111.3776745352561</v>
      </c>
      <c r="C18">
        <f t="shared" si="1"/>
        <v>2540.3516846856719</v>
      </c>
      <c r="D18">
        <f t="shared" si="2"/>
        <v>8023.5321954939391</v>
      </c>
    </row>
    <row r="19" spans="1:4" x14ac:dyDescent="0.3">
      <c r="A19">
        <v>18</v>
      </c>
      <c r="B19">
        <f t="shared" si="0"/>
        <v>2554.7669861876602</v>
      </c>
      <c r="C19">
        <f t="shared" si="1"/>
        <v>2692.7727857668124</v>
      </c>
      <c r="D19">
        <f t="shared" si="2"/>
        <v>8264.2381613587568</v>
      </c>
    </row>
    <row r="20" spans="1:4" x14ac:dyDescent="0.3">
      <c r="A20">
        <v>19</v>
      </c>
      <c r="B20">
        <f t="shared" si="0"/>
        <v>3091.2680532870691</v>
      </c>
      <c r="C20">
        <f t="shared" si="1"/>
        <v>2854.3391529128212</v>
      </c>
      <c r="D20">
        <f t="shared" si="2"/>
        <v>8512.1653061995203</v>
      </c>
    </row>
    <row r="21" spans="1:4" x14ac:dyDescent="0.3">
      <c r="A21">
        <v>20</v>
      </c>
      <c r="B21">
        <f t="shared" si="0"/>
        <v>3740.4343444773531</v>
      </c>
      <c r="C21">
        <f t="shared" si="1"/>
        <v>3025.5995020875903</v>
      </c>
      <c r="D21">
        <f t="shared" si="2"/>
        <v>8767.5302653855051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1"/>
  <sheetViews>
    <sheetView tabSelected="1" workbookViewId="0">
      <selection activeCell="D58" sqref="D58"/>
    </sheetView>
  </sheetViews>
  <sheetFormatPr defaultRowHeight="14.4" x14ac:dyDescent="0.3"/>
  <cols>
    <col min="3" max="3" width="18.21875" customWidth="1"/>
    <col min="4" max="4" width="9.6640625" bestFit="1" customWidth="1"/>
    <col min="8" max="8" width="6.77734375" customWidth="1"/>
    <col min="9" max="9" width="12" bestFit="1" customWidth="1"/>
    <col min="15" max="15" width="11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</row>
    <row r="2" spans="1:16" x14ac:dyDescent="0.3">
      <c r="A2">
        <v>1</v>
      </c>
      <c r="B2">
        <v>50</v>
      </c>
      <c r="C2">
        <v>1000</v>
      </c>
      <c r="D2">
        <v>5000</v>
      </c>
      <c r="N2">
        <f xml:space="preserve"> (D4*100) /D3</f>
        <v>77.501317499999999</v>
      </c>
    </row>
    <row r="3" spans="1:16" x14ac:dyDescent="0.3">
      <c r="A3">
        <v>2</v>
      </c>
      <c r="B3">
        <f>B2+ ($P$6 *B2 * ((C2/$O$16) - 1))</f>
        <v>52.357142857142854</v>
      </c>
      <c r="C3">
        <f>C2+((-$P$7*C2)+ (($P$7*C2*D2)/$O$15) - ($O414*C2*B2))</f>
        <v>1016.5</v>
      </c>
      <c r="D3">
        <f>D2 + (($O$10 * D2 * (1 - ($O$12/$O$13))) - (D2*($O$11 + ($O$17*C2))))</f>
        <v>3875.07</v>
      </c>
    </row>
    <row r="4" spans="1:16" x14ac:dyDescent="0.3">
      <c r="A4">
        <v>3</v>
      </c>
      <c r="B4">
        <f t="shared" ref="B4:B67" si="0">B3+ ($P$6 *B3 * ((C3/$O$16) - 1))</f>
        <v>54.961162755102038</v>
      </c>
      <c r="C4">
        <f t="shared" ref="C4:C67" si="1">C3+((-$P$7*C3)+ (($P$7*C3*D3)/$O$15) - ($O415*C3*B3))</f>
        <v>1026.9830476024999</v>
      </c>
      <c r="D4">
        <f t="shared" ref="D4:D67" si="2">D3 + (($O$10 * D3 * (1 - ($O$12/$O$13))) - (D3*($O$11 + ($O$17*C3))))</f>
        <v>3003.2303040472502</v>
      </c>
      <c r="N4">
        <f xml:space="preserve"> 2/80</f>
        <v>2.5000000000000001E-2</v>
      </c>
      <c r="O4">
        <f xml:space="preserve"> N5/N4</f>
        <v>1.4999999999999998</v>
      </c>
    </row>
    <row r="5" spans="1:16" x14ac:dyDescent="0.3">
      <c r="A5">
        <v>4</v>
      </c>
      <c r="B5">
        <f t="shared" si="0"/>
        <v>57.785234947556937</v>
      </c>
      <c r="C5">
        <f t="shared" si="1"/>
        <v>1032.6497004355369</v>
      </c>
      <c r="D5">
        <f t="shared" si="2"/>
        <v>2327.5414790455629</v>
      </c>
      <c r="N5">
        <f xml:space="preserve"> 3 /80</f>
        <v>3.7499999999999999E-2</v>
      </c>
    </row>
    <row r="6" spans="1:16" x14ac:dyDescent="0.3">
      <c r="A6">
        <v>5</v>
      </c>
      <c r="B6">
        <f t="shared" si="0"/>
        <v>60.805872833898668</v>
      </c>
      <c r="C6">
        <f t="shared" si="1"/>
        <v>1034.5099962917284</v>
      </c>
      <c r="D6">
        <f t="shared" si="2"/>
        <v>1803.8734321644158</v>
      </c>
      <c r="N6" s="1" t="s">
        <v>5</v>
      </c>
      <c r="O6">
        <v>0.21</v>
      </c>
      <c r="P6" s="2">
        <f xml:space="preserve"> O6 - O7</f>
        <v>0.10999999999999999</v>
      </c>
    </row>
    <row r="7" spans="1:16" x14ac:dyDescent="0.3">
      <c r="A7">
        <v>6</v>
      </c>
      <c r="B7">
        <f t="shared" si="0"/>
        <v>64.002185623298814</v>
      </c>
      <c r="C7">
        <f t="shared" si="1"/>
        <v>1033.3940743694247</v>
      </c>
      <c r="D7">
        <f t="shared" si="2"/>
        <v>1398.0240515721998</v>
      </c>
      <c r="N7" s="1" t="s">
        <v>6</v>
      </c>
      <c r="O7">
        <v>0.1</v>
      </c>
      <c r="P7">
        <f xml:space="preserve"> O8 - O9</f>
        <v>1.0999999999999996E-2</v>
      </c>
    </row>
    <row r="8" spans="1:16" x14ac:dyDescent="0.3">
      <c r="A8">
        <v>7</v>
      </c>
      <c r="B8">
        <f t="shared" si="0"/>
        <v>67.355291962848781</v>
      </c>
      <c r="C8">
        <f t="shared" si="1"/>
        <v>1029.9726432903246</v>
      </c>
      <c r="D8">
        <f t="shared" si="2"/>
        <v>1083.4858780192194</v>
      </c>
      <c r="N8" s="1" t="s">
        <v>7</v>
      </c>
      <c r="O8">
        <v>8.6999999999999994E-2</v>
      </c>
      <c r="P8" t="s">
        <v>15</v>
      </c>
    </row>
    <row r="9" spans="1:16" x14ac:dyDescent="0.3">
      <c r="A9">
        <v>8</v>
      </c>
      <c r="B9">
        <f t="shared" si="0"/>
        <v>70.847855405910224</v>
      </c>
      <c r="C9">
        <f t="shared" si="1"/>
        <v>1024.7807286897626</v>
      </c>
      <c r="D9">
        <f t="shared" si="2"/>
        <v>839.71510052040071</v>
      </c>
      <c r="N9" s="1" t="s">
        <v>8</v>
      </c>
      <c r="O9">
        <v>7.5999999999999998E-2</v>
      </c>
    </row>
    <row r="10" spans="1:16" x14ac:dyDescent="0.3">
      <c r="A10">
        <v>9</v>
      </c>
      <c r="B10">
        <f t="shared" si="0"/>
        <v>74.463715393813416</v>
      </c>
      <c r="C10">
        <f t="shared" si="1"/>
        <v>1018.2410218634922</v>
      </c>
      <c r="D10">
        <f t="shared" si="2"/>
        <v>650.7899184771137</v>
      </c>
      <c r="N10" s="1" t="s">
        <v>9</v>
      </c>
      <c r="O10">
        <v>0.156</v>
      </c>
    </row>
    <row r="11" spans="1:16" x14ac:dyDescent="0.3">
      <c r="A11">
        <v>10</v>
      </c>
      <c r="B11">
        <f t="shared" si="0"/>
        <v>78.187593931891612</v>
      </c>
      <c r="C11">
        <f t="shared" si="1"/>
        <v>1010.685006076841</v>
      </c>
      <c r="D11">
        <f t="shared" si="2"/>
        <v>504.37070432496523</v>
      </c>
      <c r="N11" s="1" t="s">
        <v>10</v>
      </c>
      <c r="O11">
        <v>0.14599999999999999</v>
      </c>
    </row>
    <row r="12" spans="1:16" x14ac:dyDescent="0.3">
      <c r="A12">
        <v>11</v>
      </c>
      <c r="B12">
        <f t="shared" si="0"/>
        <v>82.004863132670138</v>
      </c>
      <c r="C12">
        <f t="shared" si="1"/>
        <v>1002.3711505060069</v>
      </c>
      <c r="D12">
        <f t="shared" si="2"/>
        <v>390.8940875815066</v>
      </c>
      <c r="N12" s="1" t="s">
        <v>4</v>
      </c>
      <c r="O12">
        <v>3.7650000000000003E-2</v>
      </c>
    </row>
    <row r="13" spans="1:16" x14ac:dyDescent="0.3">
      <c r="A13">
        <v>12</v>
      </c>
      <c r="B13">
        <f t="shared" si="0"/>
        <v>85.901362460350768</v>
      </c>
      <c r="C13">
        <f t="shared" si="1"/>
        <v>993.50008311006366</v>
      </c>
      <c r="D13">
        <f t="shared" si="2"/>
        <v>302.94834404945811</v>
      </c>
      <c r="N13" s="1" t="s">
        <v>11</v>
      </c>
      <c r="O13">
        <f xml:space="preserve"> 2/80</f>
        <v>2.5000000000000001E-2</v>
      </c>
    </row>
    <row r="14" spans="1:16" x14ac:dyDescent="0.3">
      <c r="A14">
        <v>13</v>
      </c>
      <c r="B14">
        <f t="shared" si="0"/>
        <v>89.86325713513915</v>
      </c>
      <c r="C14">
        <f t="shared" si="1"/>
        <v>984.22696782330456</v>
      </c>
      <c r="D14">
        <f t="shared" si="2"/>
        <v>234.78930637209965</v>
      </c>
      <c r="N14" s="1" t="s">
        <v>12</v>
      </c>
      <c r="O14">
        <v>8.0000000000000002E-8</v>
      </c>
    </row>
    <row r="15" spans="1:16" x14ac:dyDescent="0.3">
      <c r="A15">
        <v>14</v>
      </c>
      <c r="B15">
        <f t="shared" si="0"/>
        <v>93.876931021377885</v>
      </c>
      <c r="C15">
        <f t="shared" si="1"/>
        <v>974.67144399623191</v>
      </c>
      <c r="D15">
        <f t="shared" si="2"/>
        <v>181.96518465563065</v>
      </c>
      <c r="N15" s="1" t="s">
        <v>13</v>
      </c>
      <c r="O15">
        <v>2000</v>
      </c>
    </row>
    <row r="16" spans="1:16" x14ac:dyDescent="0.3">
      <c r="A16">
        <v>15</v>
      </c>
      <c r="B16">
        <f t="shared" si="0"/>
        <v>97.928908653054194</v>
      </c>
      <c r="C16">
        <f t="shared" si="1"/>
        <v>964.92551759334276</v>
      </c>
      <c r="D16">
        <f t="shared" si="2"/>
        <v>141.02579606646745</v>
      </c>
      <c r="N16" s="1" t="s">
        <v>14</v>
      </c>
      <c r="O16">
        <v>700</v>
      </c>
    </row>
    <row r="17" spans="1:15" x14ac:dyDescent="0.3">
      <c r="A17">
        <v>16</v>
      </c>
      <c r="B17">
        <f t="shared" si="0"/>
        <v>102.00580200926673</v>
      </c>
      <c r="C17">
        <f t="shared" si="1"/>
        <v>955.05977354076492</v>
      </c>
      <c r="D17">
        <f t="shared" si="2"/>
        <v>109.29721363299736</v>
      </c>
      <c r="I17">
        <f xml:space="preserve"> D81/D2</f>
        <v>1.8030432503090818E-9</v>
      </c>
      <c r="N17" s="1" t="s">
        <v>16</v>
      </c>
      <c r="O17">
        <v>4.9999999999999998E-8</v>
      </c>
    </row>
    <row r="18" spans="1:15" x14ac:dyDescent="0.3">
      <c r="A18">
        <v>17</v>
      </c>
      <c r="B18">
        <f t="shared" si="0"/>
        <v>106.09427835731822</v>
      </c>
      <c r="C18">
        <f t="shared" si="1"/>
        <v>945.1282355783718</v>
      </c>
      <c r="D18">
        <f t="shared" si="2"/>
        <v>84.707116318640416</v>
      </c>
    </row>
    <row r="19" spans="1:15" x14ac:dyDescent="0.3">
      <c r="A19">
        <v>18</v>
      </c>
      <c r="B19">
        <f t="shared" si="0"/>
        <v>110.18104601225522</v>
      </c>
      <c r="C19">
        <f t="shared" si="1"/>
        <v>935.17214996763914</v>
      </c>
      <c r="D19">
        <f t="shared" si="2"/>
        <v>65.649433448021355</v>
      </c>
    </row>
    <row r="20" spans="1:15" x14ac:dyDescent="0.3">
      <c r="A20">
        <v>19</v>
      </c>
      <c r="B20">
        <f t="shared" si="0"/>
        <v>114.25285527283008</v>
      </c>
      <c r="C20">
        <f t="shared" si="1"/>
        <v>925.22292068801471</v>
      </c>
      <c r="D20">
        <f t="shared" si="2"/>
        <v>50.879442809866134</v>
      </c>
    </row>
    <row r="21" spans="1:15" x14ac:dyDescent="0.3">
      <c r="A21">
        <v>20</v>
      </c>
      <c r="B21">
        <f t="shared" si="0"/>
        <v>118.29651212106451</v>
      </c>
      <c r="C21">
        <f t="shared" si="1"/>
        <v>915.30438010718387</v>
      </c>
      <c r="D21">
        <f t="shared" si="2"/>
        <v>39.432470720652105</v>
      </c>
    </row>
    <row r="22" spans="1:15" x14ac:dyDescent="0.3">
      <c r="A22">
        <v>21</v>
      </c>
      <c r="B22">
        <f t="shared" si="0"/>
        <v>122.29890253994658</v>
      </c>
      <c r="C22">
        <f t="shared" si="1"/>
        <v>905.43454184843472</v>
      </c>
      <c r="D22">
        <f t="shared" si="2"/>
        <v>30.560883850973049</v>
      </c>
    </row>
    <row r="23" spans="1:15" x14ac:dyDescent="0.3">
      <c r="A23">
        <v>22</v>
      </c>
      <c r="B23">
        <f t="shared" si="0"/>
        <v>126.24702552752463</v>
      </c>
      <c r="C23">
        <f t="shared" si="1"/>
        <v>895.62695172737642</v>
      </c>
      <c r="D23">
        <f t="shared" si="2"/>
        <v>23.685257337077172</v>
      </c>
    </row>
    <row r="24" spans="1:15" x14ac:dyDescent="0.3">
      <c r="A24">
        <v>23</v>
      </c>
      <c r="B24">
        <f t="shared" si="0"/>
        <v>130.12803307687574</v>
      </c>
      <c r="C24">
        <f t="shared" si="1"/>
        <v>885.89172760993858</v>
      </c>
      <c r="D24">
        <f t="shared" si="2"/>
        <v>18.356529634962897</v>
      </c>
    </row>
    <row r="25" spans="1:15" x14ac:dyDescent="0.3">
      <c r="A25">
        <v>24</v>
      </c>
      <c r="B25">
        <f t="shared" si="0"/>
        <v>133.92927555788404</v>
      </c>
      <c r="C25">
        <f t="shared" si="1"/>
        <v>876.23635904386106</v>
      </c>
      <c r="D25">
        <f t="shared" si="2"/>
        <v>14.226672190105321</v>
      </c>
    </row>
    <row r="26" spans="1:15" x14ac:dyDescent="0.3">
      <c r="A26">
        <v>25</v>
      </c>
      <c r="B26">
        <f t="shared" si="0"/>
        <v>137.63835108403745</v>
      </c>
      <c r="C26">
        <f t="shared" si="1"/>
        <v>866.66632169530499</v>
      </c>
      <c r="D26">
        <f t="shared" si="2"/>
        <v>11.025958157979732</v>
      </c>
    </row>
    <row r="27" spans="1:15" x14ac:dyDescent="0.3">
      <c r="A27">
        <v>26</v>
      </c>
      <c r="B27">
        <f t="shared" si="0"/>
        <v>141.24315757965488</v>
      </c>
      <c r="C27">
        <f t="shared" si="1"/>
        <v>857.18554920295628</v>
      </c>
      <c r="D27">
        <f t="shared" si="2"/>
        <v>8.5453454424264059</v>
      </c>
    </row>
    <row r="28" spans="1:15" x14ac:dyDescent="0.3">
      <c r="A28">
        <v>27</v>
      </c>
      <c r="B28">
        <f t="shared" si="0"/>
        <v>144.73194638320481</v>
      </c>
      <c r="C28">
        <f t="shared" si="1"/>
        <v>847.79679536816786</v>
      </c>
      <c r="D28">
        <f t="shared" si="2"/>
        <v>6.6228233726574697</v>
      </c>
    </row>
    <row r="29" spans="1:15" x14ac:dyDescent="0.3">
      <c r="A29">
        <v>28</v>
      </c>
      <c r="B29">
        <f t="shared" si="0"/>
        <v>148.09337633307891</v>
      </c>
      <c r="C29">
        <f t="shared" si="1"/>
        <v>838.50191206549198</v>
      </c>
      <c r="D29">
        <f t="shared" si="2"/>
        <v>5.1328312340838078</v>
      </c>
    </row>
    <row r="30" spans="1:15" x14ac:dyDescent="0.3">
      <c r="A30">
        <v>29</v>
      </c>
      <c r="B30">
        <f t="shared" si="0"/>
        <v>151.31656738522213</v>
      </c>
      <c r="C30">
        <f t="shared" si="1"/>
        <v>829.30206242119402</v>
      </c>
      <c r="D30">
        <f t="shared" si="2"/>
        <v>3.9780575131737281</v>
      </c>
    </row>
    <row r="31" spans="1:15" x14ac:dyDescent="0.3">
      <c r="A31">
        <v>30</v>
      </c>
      <c r="B31">
        <f t="shared" si="0"/>
        <v>154.39115290887145</v>
      </c>
      <c r="C31">
        <f t="shared" si="1"/>
        <v>820.19788429671144</v>
      </c>
      <c r="D31">
        <f t="shared" si="2"/>
        <v>3.0830842178254771</v>
      </c>
    </row>
    <row r="32" spans="1:15" x14ac:dyDescent="0.3">
      <c r="A32">
        <v>31</v>
      </c>
      <c r="B32">
        <f t="shared" si="0"/>
        <v>157.30732989846487</v>
      </c>
      <c r="C32">
        <f t="shared" si="1"/>
        <v>811.18961563478672</v>
      </c>
      <c r="D32">
        <f t="shared" si="2"/>
        <v>2.3894611492470572</v>
      </c>
    </row>
    <row r="33" spans="1:4" x14ac:dyDescent="0.3">
      <c r="A33">
        <v>32</v>
      </c>
      <c r="B33">
        <f t="shared" si="0"/>
        <v>160.05590642742763</v>
      </c>
      <c r="C33">
        <f t="shared" si="1"/>
        <v>802.27719054619581</v>
      </c>
      <c r="D33">
        <f t="shared" si="2"/>
        <v>1.8518884008764596</v>
      </c>
    </row>
    <row r="34" spans="1:4" x14ac:dyDescent="0.3">
      <c r="A34">
        <v>33</v>
      </c>
      <c r="B34">
        <f t="shared" si="0"/>
        <v>162.62834575366966</v>
      </c>
      <c r="C34">
        <f t="shared" si="1"/>
        <v>793.46031295321666</v>
      </c>
      <c r="D34">
        <f t="shared" si="2"/>
        <v>1.4352577451457393</v>
      </c>
    </row>
    <row r="35" spans="1:4" x14ac:dyDescent="0.3">
      <c r="A35">
        <v>34</v>
      </c>
      <c r="B35">
        <f t="shared" si="0"/>
        <v>165.0168065676871</v>
      </c>
      <c r="C35">
        <f t="shared" si="1"/>
        <v>784.73851302105925</v>
      </c>
      <c r="D35">
        <f t="shared" si="2"/>
        <v>1.1123596679806558</v>
      </c>
    </row>
    <row r="36" spans="1:4" x14ac:dyDescent="0.3">
      <c r="A36">
        <v>35</v>
      </c>
      <c r="B36">
        <f t="shared" si="0"/>
        <v>167.21417895243459</v>
      </c>
      <c r="C36">
        <f t="shared" si="1"/>
        <v>776.1111903909225</v>
      </c>
      <c r="D36">
        <f t="shared" si="2"/>
        <v>0.86210628813016921</v>
      </c>
    </row>
    <row r="37" spans="1:4" x14ac:dyDescent="0.3">
      <c r="A37">
        <v>36</v>
      </c>
      <c r="B37">
        <f t="shared" si="0"/>
        <v>169.21411569976911</v>
      </c>
      <c r="C37">
        <f t="shared" si="1"/>
        <v>767.57764729347878</v>
      </c>
      <c r="D37">
        <f t="shared" si="2"/>
        <v>0.66815409358644529</v>
      </c>
    </row>
    <row r="38" spans="1:4" x14ac:dyDescent="0.3">
      <c r="A38">
        <v>37</v>
      </c>
      <c r="B38">
        <f t="shared" si="0"/>
        <v>171.01105870128634</v>
      </c>
      <c r="C38">
        <f t="shared" si="1"/>
        <v>759.13711390406002</v>
      </c>
      <c r="D38">
        <f t="shared" si="2"/>
        <v>0.51783654138412538</v>
      </c>
    </row>
    <row r="39" spans="1:4" x14ac:dyDescent="0.3">
      <c r="A39">
        <v>38</v>
      </c>
      <c r="B39">
        <f t="shared" si="0"/>
        <v>172.60026020171478</v>
      </c>
      <c r="C39">
        <f t="shared" si="1"/>
        <v>750.78876775027163</v>
      </c>
      <c r="D39">
        <f t="shared" si="2"/>
        <v>0.40133680566447072</v>
      </c>
    </row>
    <row r="40" spans="1:4" x14ac:dyDescent="0.3">
      <c r="A40">
        <v>39</v>
      </c>
      <c r="B40">
        <f t="shared" si="0"/>
        <v>173.97779877056098</v>
      </c>
      <c r="C40">
        <f t="shared" si="1"/>
        <v>742.5317485604304</v>
      </c>
      <c r="D40">
        <f t="shared" si="2"/>
        <v>0.31104664398723847</v>
      </c>
    </row>
    <row r="41" spans="1:4" x14ac:dyDescent="0.3">
      <c r="A41">
        <v>40</v>
      </c>
      <c r="B41">
        <f t="shared" si="0"/>
        <v>175.14058991222487</v>
      </c>
      <c r="C41">
        <f t="shared" si="1"/>
        <v>734.36516961731206</v>
      </c>
      <c r="D41">
        <f t="shared" si="2"/>
        <v>0.24106950797490281</v>
      </c>
    </row>
    <row r="42" spans="1:4" x14ac:dyDescent="0.3">
      <c r="A42">
        <v>41</v>
      </c>
      <c r="B42">
        <f t="shared" si="0"/>
        <v>176.08639129610069</v>
      </c>
      <c r="C42">
        <f t="shared" si="1"/>
        <v>726.28812643329729</v>
      </c>
      <c r="D42">
        <f t="shared" si="2"/>
        <v>0.1868354454765544</v>
      </c>
    </row>
    <row r="43" spans="1:4" x14ac:dyDescent="0.3">
      <c r="A43">
        <v>42</v>
      </c>
      <c r="B43">
        <f t="shared" si="0"/>
        <v>176.81380264600531</v>
      </c>
      <c r="C43">
        <f t="shared" si="1"/>
        <v>718.29970337254213</v>
      </c>
      <c r="D43">
        <f t="shared" si="2"/>
        <v>0.14480264289455785</v>
      </c>
    </row>
    <row r="44" spans="1:4" x14ac:dyDescent="0.3">
      <c r="A44">
        <v>43</v>
      </c>
      <c r="B44">
        <f t="shared" si="0"/>
        <v>177.32226038238423</v>
      </c>
      <c r="C44">
        <f t="shared" si="1"/>
        <v>710.39897869976903</v>
      </c>
      <c r="D44">
        <f t="shared" si="2"/>
        <v>0.11222611502765564</v>
      </c>
    </row>
    <row r="45" spans="1:4" x14ac:dyDescent="0.3">
      <c r="A45">
        <v>44</v>
      </c>
      <c r="B45">
        <f t="shared" si="0"/>
        <v>177.61202716089599</v>
      </c>
      <c r="C45">
        <f t="shared" si="1"/>
        <v>702.58502842331779</v>
      </c>
      <c r="D45">
        <f t="shared" si="2"/>
        <v>8.6978435351919944E-2</v>
      </c>
    </row>
    <row r="46" spans="1:4" x14ac:dyDescent="0.3">
      <c r="A46">
        <v>45</v>
      </c>
      <c r="B46">
        <f t="shared" si="0"/>
        <v>177.68417649695132</v>
      </c>
      <c r="C46">
        <f t="shared" si="1"/>
        <v>694.85692921426687</v>
      </c>
      <c r="D46">
        <f t="shared" si="2"/>
        <v>6.7410798530276789E-2</v>
      </c>
    </row>
    <row r="47" spans="1:4" x14ac:dyDescent="0.3">
      <c r="A47">
        <v>46</v>
      </c>
      <c r="B47">
        <f t="shared" si="0"/>
        <v>177.54057270738684</v>
      </c>
      <c r="C47">
        <f t="shared" si="1"/>
        <v>687.21376061764249</v>
      </c>
      <c r="D47">
        <f t="shared" si="2"/>
        <v>5.224534110904732E-2</v>
      </c>
    </row>
    <row r="48" spans="1:4" x14ac:dyDescent="0.3">
      <c r="A48">
        <v>47</v>
      </c>
      <c r="B48">
        <f t="shared" si="0"/>
        <v>177.18384643753123</v>
      </c>
      <c r="C48">
        <f t="shared" si="1"/>
        <v>679.65460672129382</v>
      </c>
      <c r="D48">
        <f t="shared" si="2"/>
        <v>4.0491687875475739E-2</v>
      </c>
    </row>
    <row r="49" spans="1:4" x14ac:dyDescent="0.3">
      <c r="A49">
        <v>48</v>
      </c>
      <c r="B49">
        <f t="shared" si="0"/>
        <v>176.61736607435324</v>
      </c>
      <c r="C49">
        <f t="shared" si="1"/>
        <v>672.1785574093517</v>
      </c>
      <c r="D49">
        <f t="shared" si="2"/>
        <v>3.1382273553407808E-2</v>
      </c>
    </row>
    <row r="50" spans="1:4" x14ac:dyDescent="0.3">
      <c r="A50">
        <v>49</v>
      </c>
      <c r="B50">
        <f t="shared" si="0"/>
        <v>175.84520537409267</v>
      </c>
      <c r="C50">
        <f t="shared" si="1"/>
        <v>664.78470929755133</v>
      </c>
      <c r="D50">
        <f t="shared" si="2"/>
        <v>2.4322215744830202E-2</v>
      </c>
    </row>
    <row r="51" spans="1:4" x14ac:dyDescent="0.3">
      <c r="A51">
        <v>50</v>
      </c>
      <c r="B51">
        <f t="shared" si="0"/>
        <v>174.87210765574002</v>
      </c>
      <c r="C51">
        <f t="shared" si="1"/>
        <v>657.47216642498245</v>
      </c>
      <c r="D51">
        <f t="shared" si="2"/>
        <v>1.8850465372194904E-2</v>
      </c>
    </row>
    <row r="52" spans="1:4" x14ac:dyDescent="0.3">
      <c r="A52">
        <v>51</v>
      </c>
      <c r="B52">
        <f t="shared" si="0"/>
        <v>173.70344692996497</v>
      </c>
      <c r="C52">
        <f t="shared" si="1"/>
        <v>650.2400407594173</v>
      </c>
      <c r="D52">
        <f t="shared" si="2"/>
        <v>1.4609697410419552E-2</v>
      </c>
    </row>
    <row r="53" spans="1:4" x14ac:dyDescent="0.3">
      <c r="A53">
        <v>52</v>
      </c>
      <c r="B53">
        <f t="shared" si="0"/>
        <v>172.34518634666466</v>
      </c>
      <c r="C53">
        <f t="shared" si="1"/>
        <v>643.08745256001998</v>
      </c>
      <c r="D53">
        <f t="shared" si="2"/>
        <v>1.1322975523197439E-2</v>
      </c>
    </row>
    <row r="54" spans="1:4" x14ac:dyDescent="0.3">
      <c r="A54">
        <v>53</v>
      </c>
      <c r="B54">
        <f t="shared" si="0"/>
        <v>170.80383435332075</v>
      </c>
      <c r="C54">
        <f t="shared" si="1"/>
        <v>636.01353063100896</v>
      </c>
      <c r="D54">
        <f t="shared" si="2"/>
        <v>8.775666617737269E-3</v>
      </c>
    </row>
    <row r="55" spans="1:4" x14ac:dyDescent="0.3">
      <c r="A55">
        <v>54</v>
      </c>
      <c r="B55">
        <f t="shared" si="0"/>
        <v>169.08639896097068</v>
      </c>
      <c r="C55">
        <f t="shared" si="1"/>
        <v>629.01741249200279</v>
      </c>
      <c r="D55">
        <f t="shared" si="2"/>
        <v>6.8014241992744593E-3</v>
      </c>
    </row>
    <row r="56" spans="1:4" x14ac:dyDescent="0.3">
      <c r="A56">
        <v>55</v>
      </c>
      <c r="B56">
        <f t="shared" si="0"/>
        <v>167.20034051500994</v>
      </c>
      <c r="C56">
        <f t="shared" si="1"/>
        <v>622.09824448476911</v>
      </c>
      <c r="D56">
        <f t="shared" si="2"/>
        <v>5.2713251348739058E-3</v>
      </c>
    </row>
    <row r="57" spans="1:4" x14ac:dyDescent="0.3">
      <c r="A57">
        <v>56</v>
      </c>
      <c r="B57">
        <f t="shared" si="0"/>
        <v>165.15352336447421</v>
      </c>
      <c r="C57">
        <f t="shared" si="1"/>
        <v>615.25518183148824</v>
      </c>
      <c r="D57">
        <f t="shared" si="2"/>
        <v>4.085450380230283E-3</v>
      </c>
    </row>
    <row r="58" spans="1:4" x14ac:dyDescent="0.3">
      <c r="A58">
        <v>57</v>
      </c>
      <c r="B58">
        <f t="shared" si="0"/>
        <v>162.95416681616669</v>
      </c>
      <c r="C58">
        <f t="shared" si="1"/>
        <v>608.48738865611176</v>
      </c>
      <c r="D58">
        <f t="shared" si="2"/>
        <v>3.1663598337769764E-3</v>
      </c>
    </row>
    <row r="59" spans="1:4" x14ac:dyDescent="0.3">
      <c r="A59">
        <v>58</v>
      </c>
      <c r="B59">
        <f t="shared" si="0"/>
        <v>160.61079574928291</v>
      </c>
      <c r="C59">
        <f t="shared" si="1"/>
        <v>601.79403797768964</v>
      </c>
      <c r="D59">
        <f t="shared" si="2"/>
        <v>2.4540351837051785E-3</v>
      </c>
    </row>
    <row r="60" spans="1:4" x14ac:dyDescent="0.3">
      <c r="A60">
        <v>59</v>
      </c>
      <c r="B60">
        <f t="shared" si="0"/>
        <v>158.13219125235437</v>
      </c>
      <c r="C60">
        <f t="shared" si="1"/>
        <v>595.1743116824656</v>
      </c>
      <c r="D60">
        <f t="shared" si="2"/>
        <v>1.9019604844361434E-3</v>
      </c>
    </row>
    <row r="61" spans="1:4" x14ac:dyDescent="0.3">
      <c r="A61">
        <v>60</v>
      </c>
      <c r="B61">
        <f t="shared" si="0"/>
        <v>155.52734162771054</v>
      </c>
      <c r="C61">
        <f t="shared" si="1"/>
        <v>588.6274004799476</v>
      </c>
      <c r="D61">
        <f t="shared" si="2"/>
        <v>1.4740845010079065E-3</v>
      </c>
    </row>
    <row r="62" spans="1:4" x14ac:dyDescent="0.3">
      <c r="A62">
        <v>61</v>
      </c>
      <c r="B62">
        <f t="shared" si="0"/>
        <v>152.80539408958575</v>
      </c>
      <c r="C62">
        <f t="shared" si="1"/>
        <v>582.15250384694411</v>
      </c>
      <c r="D62">
        <f t="shared" si="2"/>
        <v>1.1424664453627961E-3</v>
      </c>
    </row>
    <row r="63" spans="1:4" x14ac:dyDescent="0.3">
      <c r="A63">
        <v>62</v>
      </c>
      <c r="B63">
        <f t="shared" si="0"/>
        <v>149.9756074608211</v>
      </c>
      <c r="C63">
        <f t="shared" si="1"/>
        <v>575.74882996262113</v>
      </c>
      <c r="D63">
        <f t="shared" si="2"/>
        <v>8.8545135852358375E-4</v>
      </c>
    </row>
    <row r="64" spans="1:4" x14ac:dyDescent="0.3">
      <c r="A64">
        <v>63</v>
      </c>
      <c r="B64">
        <f t="shared" si="0"/>
        <v>147.04730615018096</v>
      </c>
      <c r="C64">
        <f t="shared" si="1"/>
        <v>569.41559563691897</v>
      </c>
      <c r="D64">
        <f t="shared" si="2"/>
        <v>6.8625598186354E-4</v>
      </c>
    </row>
    <row r="65" spans="1:4" x14ac:dyDescent="0.3">
      <c r="A65">
        <v>64</v>
      </c>
      <c r="B65">
        <f t="shared" si="0"/>
        <v>144.02983566796686</v>
      </c>
      <c r="C65">
        <f t="shared" si="1"/>
        <v>563.1520262341196</v>
      </c>
      <c r="D65">
        <f t="shared" si="2"/>
        <v>5.3187276808414909E-4</v>
      </c>
    </row>
    <row r="66" spans="1:4" x14ac:dyDescent="0.3">
      <c r="A66">
        <v>65</v>
      </c>
      <c r="B66">
        <f t="shared" si="0"/>
        <v>140.93251991221067</v>
      </c>
      <c r="C66">
        <f t="shared" si="1"/>
        <v>556.95735559293303</v>
      </c>
      <c r="D66">
        <f t="shared" si="2"/>
        <v>4.1222045886102067E-4</v>
      </c>
    </row>
    <row r="67" spans="1:4" x14ac:dyDescent="0.3">
      <c r="A67">
        <v>66</v>
      </c>
      <c r="B67">
        <f t="shared" si="0"/>
        <v>137.76462043159444</v>
      </c>
      <c r="C67">
        <f t="shared" si="1"/>
        <v>550.83082594415146</v>
      </c>
      <c r="D67">
        <f t="shared" si="2"/>
        <v>3.1948575826582371E-4</v>
      </c>
    </row>
    <row r="68" spans="1:4" x14ac:dyDescent="0.3">
      <c r="A68">
        <v>67</v>
      </c>
      <c r="B68">
        <f t="shared" ref="B68:B81" si="3">B67+ ($P$6 *B67 * ((C67/$O$16) - 1))</f>
        <v>134.53529784469612</v>
      </c>
      <c r="C68">
        <f t="shared" ref="C68:C81" si="4">C67+((-$P$7*C67)+ (($P$7*C67*D67)/$O$15) - ($O479*C67*B67))</f>
        <v>544.77168782667013</v>
      </c>
      <c r="D68">
        <f t="shared" ref="D68:D81" si="5">D67 + (($O$10 * D67 * (1 - ($O$12/$O$13))) - (D67*($O$11 + ($O$17*C67))))</f>
        <v>2.4761311061433723E-4</v>
      </c>
    </row>
    <row r="69" spans="1:4" x14ac:dyDescent="0.3">
      <c r="A69">
        <v>68</v>
      </c>
      <c r="B69">
        <f t="shared" si="3"/>
        <v>131.25357556849823</v>
      </c>
      <c r="C69">
        <f t="shared" si="4"/>
        <v>538.77920000248616</v>
      </c>
      <c r="D69">
        <f t="shared" si="5"/>
        <v>1.9190926333458079E-4</v>
      </c>
    </row>
    <row r="70" spans="1:4" x14ac:dyDescent="0.3">
      <c r="A70">
        <v>69</v>
      </c>
      <c r="B70">
        <f t="shared" si="3"/>
        <v>127.9283059826045</v>
      </c>
      <c r="C70">
        <f t="shared" si="4"/>
        <v>532.85262937114078</v>
      </c>
      <c r="D70">
        <f t="shared" si="5"/>
        <v>1.4873679144118489E-4</v>
      </c>
    </row>
    <row r="71" spans="1:4" x14ac:dyDescent="0.3">
      <c r="A71">
        <v>70</v>
      </c>
      <c r="B71">
        <f t="shared" si="3"/>
        <v>124.5681391295479</v>
      </c>
      <c r="C71">
        <f t="shared" si="4"/>
        <v>526.99125088395954</v>
      </c>
      <c r="D71">
        <f t="shared" si="5"/>
        <v>1.1527656978205034E-4</v>
      </c>
    </row>
    <row r="72" spans="1:4" x14ac:dyDescent="0.3">
      <c r="A72">
        <v>71</v>
      </c>
      <c r="B72">
        <f t="shared" si="3"/>
        <v>121.1814940261811</v>
      </c>
      <c r="C72">
        <f t="shared" si="4"/>
        <v>521.19434745835963</v>
      </c>
      <c r="D72">
        <f t="shared" si="5"/>
        <v>8.9343681794369715E-5</v>
      </c>
    </row>
    <row r="73" spans="1:4" x14ac:dyDescent="0.3">
      <c r="A73">
        <v>72</v>
      </c>
      <c r="B73">
        <f t="shared" si="3"/>
        <v>117.77653263663046</v>
      </c>
      <c r="C73">
        <f t="shared" si="4"/>
        <v>515.46120989242752</v>
      </c>
      <c r="D73">
        <f t="shared" si="5"/>
        <v>6.9244743115174758E-5</v>
      </c>
    </row>
    <row r="74" spans="1:4" x14ac:dyDescent="0.3">
      <c r="A74">
        <v>73</v>
      </c>
      <c r="B74">
        <f t="shared" si="3"/>
        <v>114.36113653385736</v>
      </c>
      <c r="C74">
        <f t="shared" si="4"/>
        <v>509.79113677992223</v>
      </c>
      <c r="D74">
        <f t="shared" si="5"/>
        <v>5.3667322928866569E-5</v>
      </c>
    </row>
    <row r="75" spans="1:4" x14ac:dyDescent="0.3">
      <c r="A75">
        <v>74</v>
      </c>
      <c r="B75">
        <f t="shared" si="3"/>
        <v>110.94288625466775</v>
      </c>
      <c r="C75">
        <f t="shared" si="4"/>
        <v>504.18343442581829</v>
      </c>
      <c r="D75">
        <f t="shared" si="5"/>
        <v>4.1594242022260843E-5</v>
      </c>
    </row>
    <row r="76" spans="1:4" x14ac:dyDescent="0.3">
      <c r="A76">
        <v>75</v>
      </c>
      <c r="B76">
        <f t="shared" si="3"/>
        <v>107.5290433321815</v>
      </c>
      <c r="C76">
        <f t="shared" si="4"/>
        <v>498.63741676247548</v>
      </c>
      <c r="D76">
        <f t="shared" si="5"/>
        <v>3.223715104235182E-5</v>
      </c>
    </row>
    <row r="77" spans="1:4" x14ac:dyDescent="0.3">
      <c r="A77">
        <v>76</v>
      </c>
      <c r="B77">
        <f t="shared" si="3"/>
        <v>104.12653497042857</v>
      </c>
      <c r="C77">
        <f t="shared" si="4"/>
        <v>493.15240526649882</v>
      </c>
      <c r="D77">
        <f t="shared" si="5"/>
        <v>2.4985051503003392E-5</v>
      </c>
    </row>
    <row r="78" spans="1:4" x14ac:dyDescent="0.3">
      <c r="A78">
        <v>77</v>
      </c>
      <c r="B78">
        <f t="shared" si="3"/>
        <v>100.74194130796805</v>
      </c>
      <c r="C78">
        <f t="shared" si="4"/>
        <v>487.72772887633522</v>
      </c>
      <c r="D78">
        <f t="shared" si="5"/>
        <v>1.9364397886211601E-5</v>
      </c>
    </row>
    <row r="79" spans="1:4" x14ac:dyDescent="0.3">
      <c r="A79">
        <v>78</v>
      </c>
      <c r="B79">
        <f t="shared" si="3"/>
        <v>97.381485201291724</v>
      </c>
      <c r="C79">
        <f t="shared" si="4"/>
        <v>482.36272391064057</v>
      </c>
      <c r="D79">
        <f t="shared" si="5"/>
        <v>1.5008175455588603E-5</v>
      </c>
    </row>
    <row r="80" spans="1:4" x14ac:dyDescent="0.3">
      <c r="A80">
        <v>79</v>
      </c>
      <c r="B80">
        <f t="shared" si="3"/>
        <v>94.051024444317449</v>
      </c>
      <c r="C80">
        <f t="shared" si="4"/>
        <v>477.05673398744011</v>
      </c>
      <c r="D80">
        <f t="shared" si="5"/>
        <v>1.163193453209064E-5</v>
      </c>
    </row>
    <row r="81" spans="1:4" x14ac:dyDescent="0.3">
      <c r="A81">
        <v>80</v>
      </c>
      <c r="B81">
        <f t="shared" si="3"/>
        <v>90.756046327519229</v>
      </c>
      <c r="C81">
        <f t="shared" si="4"/>
        <v>471.80910994409828</v>
      </c>
      <c r="D81">
        <f t="shared" si="5"/>
        <v>9.015216251545409E-6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>
      <selection activeCell="D3" sqref="D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50</v>
      </c>
      <c r="C2">
        <v>600</v>
      </c>
      <c r="D2">
        <v>10000</v>
      </c>
    </row>
    <row r="3" spans="1:4" x14ac:dyDescent="0.3">
      <c r="A3">
        <v>2</v>
      </c>
      <c r="B3">
        <f>B2+ ((0.38 - 0.17) * (B2* (C2/500 - 1)))</f>
        <v>52.1</v>
      </c>
      <c r="C3">
        <f>C2 + ((0.19 - 0.13)*C2*(1 - B2/100))</f>
        <v>618</v>
      </c>
      <c r="D3">
        <f xml:space="preserve"> D2 +  ((0.3 - 0.27)*(D2*(1 - C2/500)))</f>
        <v>9940</v>
      </c>
    </row>
    <row r="4" spans="1:4" x14ac:dyDescent="0.3">
      <c r="A4">
        <v>3</v>
      </c>
      <c r="B4">
        <f t="shared" ref="B4:B55" si="0">B3+ ((0.38 - 0.17) * (B3* (C3/500 - 1)))</f>
        <v>54.682076000000002</v>
      </c>
      <c r="C4">
        <f t="shared" ref="C4:C61" si="1">C3 + ((0.19 - 0.13)*C3*(1 - B3/100))</f>
        <v>635.76131999999996</v>
      </c>
      <c r="D4">
        <f t="shared" ref="D4:D61" si="2" xml:space="preserve"> D3 +  ((0.3 - 0.27)*(D3*(1 - C3/500)))</f>
        <v>9869.6247999999996</v>
      </c>
    </row>
    <row r="5" spans="1:4" x14ac:dyDescent="0.3">
      <c r="A5">
        <v>4</v>
      </c>
      <c r="B5">
        <f t="shared" si="0"/>
        <v>57.800034543602138</v>
      </c>
      <c r="C5">
        <f t="shared" si="1"/>
        <v>653.04814990913974</v>
      </c>
      <c r="D5">
        <f t="shared" si="2"/>
        <v>9789.2300025548357</v>
      </c>
    </row>
    <row r="6" spans="1:4" x14ac:dyDescent="0.3">
      <c r="A6">
        <v>5</v>
      </c>
      <c r="B6">
        <f t="shared" si="0"/>
        <v>61.515433651266861</v>
      </c>
      <c r="C6">
        <f t="shared" si="1"/>
        <v>669.58331552965785</v>
      </c>
      <c r="D6">
        <f t="shared" si="2"/>
        <v>9699.3365900992721</v>
      </c>
    </row>
    <row r="7" spans="1:4" x14ac:dyDescent="0.3">
      <c r="A7">
        <v>6</v>
      </c>
      <c r="B7">
        <f t="shared" si="0"/>
        <v>65.896869953093997</v>
      </c>
      <c r="C7">
        <f t="shared" si="1"/>
        <v>685.04448964916139</v>
      </c>
      <c r="D7">
        <f t="shared" si="2"/>
        <v>9600.645850656043</v>
      </c>
    </row>
    <row r="8" spans="1:4" x14ac:dyDescent="0.3">
      <c r="A8">
        <v>7</v>
      </c>
      <c r="B8">
        <f t="shared" si="0"/>
        <v>71.018288074471926</v>
      </c>
      <c r="C8">
        <f t="shared" si="1"/>
        <v>699.06178644021441</v>
      </c>
      <c r="D8">
        <f t="shared" si="2"/>
        <v>9494.053053951824</v>
      </c>
    </row>
    <row r="9" spans="1:4" x14ac:dyDescent="0.3">
      <c r="A9">
        <v>8</v>
      </c>
      <c r="B9">
        <f t="shared" si="0"/>
        <v>76.955839537964593</v>
      </c>
      <c r="C9">
        <f t="shared" si="1"/>
        <v>711.21779082786759</v>
      </c>
      <c r="D9">
        <f t="shared" si="2"/>
        <v>9380.6588642631541</v>
      </c>
    </row>
    <row r="10" spans="1:4" x14ac:dyDescent="0.3">
      <c r="A10">
        <v>9</v>
      </c>
      <c r="B10">
        <f t="shared" si="0"/>
        <v>83.782705353739942</v>
      </c>
      <c r="C10">
        <f t="shared" si="1"/>
        <v>721.05144096504262</v>
      </c>
      <c r="D10">
        <f t="shared" si="2"/>
        <v>9261.7771417539825</v>
      </c>
    </row>
    <row r="11" spans="1:4" x14ac:dyDescent="0.3">
      <c r="A11">
        <v>10</v>
      </c>
      <c r="B11">
        <f t="shared" si="0"/>
        <v>91.561226207225332</v>
      </c>
      <c r="C11">
        <f t="shared" si="1"/>
        <v>728.06754316898696</v>
      </c>
      <c r="D11">
        <f t="shared" si="2"/>
        <v>9138.9373907690733</v>
      </c>
    </row>
    <row r="12" spans="1:4" x14ac:dyDescent="0.3">
      <c r="A12">
        <v>11</v>
      </c>
      <c r="B12">
        <f t="shared" si="0"/>
        <v>100.33172664968646</v>
      </c>
      <c r="C12">
        <f t="shared" si="1"/>
        <v>731.75394155058552</v>
      </c>
      <c r="D12">
        <f t="shared" si="2"/>
        <v>9013.8796908957993</v>
      </c>
    </row>
    <row r="13" spans="1:4" x14ac:dyDescent="0.3">
      <c r="A13">
        <v>12</v>
      </c>
      <c r="B13">
        <f t="shared" si="0"/>
        <v>110.09768135741558</v>
      </c>
      <c r="C13">
        <f t="shared" si="1"/>
        <v>731.60829618053026</v>
      </c>
      <c r="D13">
        <f t="shared" si="2"/>
        <v>8888.5395620741274</v>
      </c>
    </row>
    <row r="14" spans="1:4" x14ac:dyDescent="0.3">
      <c r="A14">
        <v>13</v>
      </c>
      <c r="B14">
        <f t="shared" si="0"/>
        <v>120.80748664231513</v>
      </c>
      <c r="C14">
        <f t="shared" si="1"/>
        <v>727.17576770856658</v>
      </c>
      <c r="D14">
        <f t="shared" si="2"/>
        <v>8765.0199918638136</v>
      </c>
    </row>
    <row r="15" spans="1:4" x14ac:dyDescent="0.3">
      <c r="A15">
        <v>14</v>
      </c>
      <c r="B15">
        <f t="shared" si="0"/>
        <v>132.33419072193746</v>
      </c>
      <c r="C15">
        <f t="shared" si="1"/>
        <v>718.09734766463987</v>
      </c>
      <c r="D15">
        <f t="shared" si="2"/>
        <v>8645.5479831258581</v>
      </c>
    </row>
    <row r="16" spans="1:4" x14ac:dyDescent="0.3">
      <c r="A16">
        <v>15</v>
      </c>
      <c r="B16">
        <f t="shared" si="0"/>
        <v>144.45611984269394</v>
      </c>
      <c r="C16">
        <f t="shared" si="1"/>
        <v>704.16588970685632</v>
      </c>
      <c r="D16">
        <f t="shared" si="2"/>
        <v>8532.41371807223</v>
      </c>
    </row>
    <row r="17" spans="1:4" x14ac:dyDescent="0.3">
      <c r="A17">
        <v>16</v>
      </c>
      <c r="B17">
        <f t="shared" si="0"/>
        <v>156.84318497983315</v>
      </c>
      <c r="C17">
        <f t="shared" si="1"/>
        <v>685.38319979768926</v>
      </c>
      <c r="D17">
        <f t="shared" si="2"/>
        <v>8427.8920477863976</v>
      </c>
    </row>
    <row r="18" spans="1:4" x14ac:dyDescent="0.3">
      <c r="A18">
        <v>17</v>
      </c>
      <c r="B18">
        <f t="shared" si="0"/>
        <v>169.05514340900254</v>
      </c>
      <c r="C18">
        <f t="shared" si="1"/>
        <v>662.0075813927873</v>
      </c>
      <c r="D18">
        <f t="shared" si="2"/>
        <v>8334.1486720643097</v>
      </c>
    </row>
    <row r="19" spans="1:4" x14ac:dyDescent="0.3">
      <c r="A19">
        <v>18</v>
      </c>
      <c r="B19">
        <f t="shared" si="0"/>
        <v>180.55819366939792</v>
      </c>
      <c r="C19">
        <f t="shared" si="1"/>
        <v>634.57856431023174</v>
      </c>
      <c r="D19">
        <f t="shared" si="2"/>
        <v>8253.136955904567</v>
      </c>
    </row>
    <row r="20" spans="1:4" x14ac:dyDescent="0.3">
      <c r="A20">
        <v>19</v>
      </c>
      <c r="B20">
        <f t="shared" si="0"/>
        <v>190.76388391035798</v>
      </c>
      <c r="C20">
        <f t="shared" si="1"/>
        <v>603.90626258094051</v>
      </c>
      <c r="D20">
        <f t="shared" si="2"/>
        <v>8186.4952365496856</v>
      </c>
    </row>
    <row r="21" spans="1:4" x14ac:dyDescent="0.3">
      <c r="A21">
        <v>20</v>
      </c>
      <c r="B21">
        <f t="shared" si="0"/>
        <v>199.08894003962885</v>
      </c>
      <c r="C21">
        <f t="shared" si="1"/>
        <v>571.0185358351597</v>
      </c>
      <c r="D21">
        <f t="shared" si="2"/>
        <v>8135.4575491296928</v>
      </c>
    </row>
    <row r="22" spans="1:4" x14ac:dyDescent="0.3">
      <c r="A22">
        <v>21</v>
      </c>
      <c r="B22">
        <f t="shared" si="0"/>
        <v>205.02732214911595</v>
      </c>
      <c r="C22">
        <f t="shared" si="1"/>
        <v>537.06956295982764</v>
      </c>
      <c r="D22">
        <f t="shared" si="2"/>
        <v>8100.7914521203957</v>
      </c>
    </row>
    <row r="23" spans="1:4" x14ac:dyDescent="0.3">
      <c r="A23">
        <v>22</v>
      </c>
      <c r="B23">
        <f t="shared" si="0"/>
        <v>208.21943690441037</v>
      </c>
      <c r="C23">
        <f t="shared" si="1"/>
        <v>503.22537615654761</v>
      </c>
      <c r="D23">
        <f t="shared" si="2"/>
        <v>8082.7738841948667</v>
      </c>
    </row>
    <row r="24" spans="1:4" x14ac:dyDescent="0.3">
      <c r="A24">
        <v>23</v>
      </c>
      <c r="B24">
        <f t="shared" si="0"/>
        <v>208.5015030274013</v>
      </c>
      <c r="C24">
        <f t="shared" si="1"/>
        <v>470.55011605034463</v>
      </c>
      <c r="D24">
        <f t="shared" si="2"/>
        <v>8081.2096850249754</v>
      </c>
    </row>
    <row r="25" spans="1:4" x14ac:dyDescent="0.3">
      <c r="A25">
        <v>24</v>
      </c>
      <c r="B25">
        <f t="shared" si="0"/>
        <v>205.92255809905731</v>
      </c>
      <c r="C25">
        <f t="shared" si="1"/>
        <v>439.91687914563636</v>
      </c>
      <c r="D25">
        <f t="shared" si="2"/>
        <v>8095.4891262687843</v>
      </c>
    </row>
    <row r="26" spans="1:4" x14ac:dyDescent="0.3">
      <c r="A26">
        <v>25</v>
      </c>
      <c r="B26">
        <f t="shared" si="0"/>
        <v>200.72612072219707</v>
      </c>
      <c r="C26">
        <f t="shared" si="1"/>
        <v>411.95860643160057</v>
      </c>
      <c r="D26">
        <f t="shared" si="2"/>
        <v>8124.6732613617123</v>
      </c>
    </row>
    <row r="27" spans="1:4" x14ac:dyDescent="0.3">
      <c r="A27">
        <v>26</v>
      </c>
      <c r="B27">
        <f t="shared" si="0"/>
        <v>193.30379361673346</v>
      </c>
      <c r="C27">
        <f t="shared" si="1"/>
        <v>387.06161103721411</v>
      </c>
      <c r="D27">
        <f t="shared" si="2"/>
        <v>8167.5917147348046</v>
      </c>
    </row>
    <row r="28" spans="1:4" x14ac:dyDescent="0.3">
      <c r="A28">
        <v>27</v>
      </c>
      <c r="B28">
        <f t="shared" si="0"/>
        <v>184.13459762351658</v>
      </c>
      <c r="C28">
        <f t="shared" si="1"/>
        <v>365.39302103330817</v>
      </c>
      <c r="D28">
        <f t="shared" si="2"/>
        <v>8222.9377937328809</v>
      </c>
    </row>
    <row r="29" spans="1:4" x14ac:dyDescent="0.3">
      <c r="A29">
        <v>28</v>
      </c>
      <c r="B29">
        <f t="shared" si="0"/>
        <v>173.72456082159002</v>
      </c>
      <c r="C29">
        <f t="shared" si="1"/>
        <v>346.94770415386108</v>
      </c>
      <c r="D29">
        <f t="shared" si="2"/>
        <v>8289.3496826116061</v>
      </c>
    </row>
    <row r="30" spans="1:4" x14ac:dyDescent="0.3">
      <c r="A30">
        <v>29</v>
      </c>
      <c r="B30">
        <f t="shared" si="0"/>
        <v>162.55720481257526</v>
      </c>
      <c r="C30">
        <f t="shared" si="1"/>
        <v>331.60056388377967</v>
      </c>
      <c r="D30">
        <f t="shared" si="2"/>
        <v>8365.4719226113157</v>
      </c>
    </row>
    <row r="31" spans="1:4" x14ac:dyDescent="0.3">
      <c r="A31">
        <v>30</v>
      </c>
      <c r="B31">
        <f t="shared" si="0"/>
        <v>151.05989732920727</v>
      </c>
      <c r="C31">
        <f t="shared" si="1"/>
        <v>319.15416124927384</v>
      </c>
      <c r="D31">
        <f t="shared" si="2"/>
        <v>8449.996367888145</v>
      </c>
    </row>
    <row r="32" spans="1:4" x14ac:dyDescent="0.3">
      <c r="A32">
        <v>31</v>
      </c>
      <c r="B32">
        <f t="shared" si="0"/>
        <v>139.58610471888568</v>
      </c>
      <c r="C32">
        <f t="shared" si="1"/>
        <v>309.37657402592754</v>
      </c>
      <c r="D32">
        <f t="shared" si="2"/>
        <v>8541.6851687236249</v>
      </c>
    </row>
    <row r="33" spans="1:4" x14ac:dyDescent="0.3">
      <c r="A33">
        <v>32</v>
      </c>
      <c r="B33">
        <f t="shared" si="0"/>
        <v>128.41058448893205</v>
      </c>
      <c r="C33">
        <f t="shared" si="1"/>
        <v>302.02836595175125</v>
      </c>
      <c r="D33">
        <f t="shared" si="2"/>
        <v>8639.3798861508658</v>
      </c>
    </row>
    <row r="34" spans="1:4" x14ac:dyDescent="0.3">
      <c r="A34">
        <v>33</v>
      </c>
      <c r="B34">
        <f t="shared" si="0"/>
        <v>117.73349012797892</v>
      </c>
      <c r="C34">
        <f t="shared" si="1"/>
        <v>296.87988450639546</v>
      </c>
      <c r="D34">
        <f t="shared" si="2"/>
        <v>8742.0010153443582</v>
      </c>
    </row>
    <row r="35" spans="1:4" x14ac:dyDescent="0.3">
      <c r="A35">
        <v>34</v>
      </c>
      <c r="B35">
        <f t="shared" si="0"/>
        <v>107.68959328082963</v>
      </c>
      <c r="C35">
        <f t="shared" si="1"/>
        <v>293.72105460574164</v>
      </c>
      <c r="D35">
        <f t="shared" si="2"/>
        <v>8848.5415906972758</v>
      </c>
    </row>
    <row r="36" spans="1:4" x14ac:dyDescent="0.3">
      <c r="A36">
        <v>35</v>
      </c>
      <c r="B36">
        <f t="shared" si="0"/>
        <v>98.35967307342905</v>
      </c>
      <c r="C36">
        <f t="shared" si="1"/>
        <v>292.36589733698094</v>
      </c>
      <c r="D36">
        <f t="shared" si="2"/>
        <v>8958.057660353652</v>
      </c>
    </row>
    <row r="37" spans="1:4" x14ac:dyDescent="0.3">
      <c r="A37">
        <v>36</v>
      </c>
      <c r="B37">
        <f t="shared" si="0"/>
        <v>89.782087641560722</v>
      </c>
      <c r="C37">
        <f t="shared" si="1"/>
        <v>292.65364272926871</v>
      </c>
      <c r="D37">
        <f t="shared" si="2"/>
        <v>9069.6575561883183</v>
      </c>
    </row>
    <row r="38" spans="1:4" x14ac:dyDescent="0.3">
      <c r="A38">
        <v>37</v>
      </c>
      <c r="B38">
        <f t="shared" si="0"/>
        <v>81.963372336892277</v>
      </c>
      <c r="C38">
        <f t="shared" si="1"/>
        <v>294.44782829294013</v>
      </c>
      <c r="D38">
        <f t="shared" si="2"/>
        <v>9182.4911835464354</v>
      </c>
    </row>
    <row r="39" spans="1:4" x14ac:dyDescent="0.3">
      <c r="A39">
        <v>38</v>
      </c>
      <c r="B39">
        <f t="shared" si="0"/>
        <v>74.887317679493606</v>
      </c>
      <c r="C39">
        <f t="shared" si="1"/>
        <v>297.63433580001839</v>
      </c>
      <c r="D39">
        <f t="shared" si="2"/>
        <v>9295.7400438139684</v>
      </c>
    </row>
    <row r="40" spans="1:4" x14ac:dyDescent="0.3">
      <c r="A40">
        <v>39</v>
      </c>
      <c r="B40">
        <f t="shared" si="0"/>
        <v>68.52237653089999</v>
      </c>
      <c r="C40">
        <f t="shared" si="1"/>
        <v>302.11897371359089</v>
      </c>
      <c r="D40">
        <f t="shared" si="2"/>
        <v>9408.6083603057759</v>
      </c>
    </row>
    <row r="41" spans="1:4" x14ac:dyDescent="0.3">
      <c r="A41">
        <v>40</v>
      </c>
      <c r="B41">
        <f t="shared" si="0"/>
        <v>62.827479690462326</v>
      </c>
      <c r="C41">
        <f t="shared" si="1"/>
        <v>307.8249660920473</v>
      </c>
      <c r="D41">
        <f t="shared" si="2"/>
        <v>9520.3154650016277</v>
      </c>
    </row>
    <row r="42" spans="1:4" x14ac:dyDescent="0.3">
      <c r="A42">
        <v>41</v>
      </c>
      <c r="B42">
        <f t="shared" si="0"/>
        <v>57.756453013718684</v>
      </c>
      <c r="C42">
        <f t="shared" si="1"/>
        <v>314.69054397435093</v>
      </c>
      <c r="D42">
        <f t="shared" si="2"/>
        <v>9630.0894818396937</v>
      </c>
    </row>
    <row r="43" spans="1:4" x14ac:dyDescent="0.3">
      <c r="A43">
        <v>42</v>
      </c>
      <c r="B43">
        <f t="shared" si="0"/>
        <v>53.261269919942549</v>
      </c>
      <c r="C43">
        <f t="shared" si="1"/>
        <v>322.66673084266228</v>
      </c>
      <c r="D43">
        <f t="shared" si="2"/>
        <v>9737.1622804411763</v>
      </c>
    </row>
    <row r="44" spans="1:4" x14ac:dyDescent="0.3">
      <c r="A44">
        <v>43</v>
      </c>
      <c r="B44">
        <f t="shared" si="0"/>
        <v>49.294371971905136</v>
      </c>
      <c r="C44">
        <f t="shared" si="1"/>
        <v>331.71535078586413</v>
      </c>
      <c r="D44">
        <f t="shared" si="2"/>
        <v>9840.7656496115451</v>
      </c>
    </row>
    <row r="45" spans="1:4" x14ac:dyDescent="0.3">
      <c r="A45">
        <v>44</v>
      </c>
      <c r="B45">
        <f t="shared" si="0"/>
        <v>45.810267811785394</v>
      </c>
      <c r="C45">
        <f t="shared" si="1"/>
        <v>341.80725189875835</v>
      </c>
      <c r="D45">
        <f t="shared" si="2"/>
        <v>9940.1286373321491</v>
      </c>
    </row>
    <row r="46" spans="1:4" x14ac:dyDescent="0.3">
      <c r="A46">
        <v>45</v>
      </c>
      <c r="B46">
        <f t="shared" si="0"/>
        <v>42.766589906097316</v>
      </c>
      <c r="C46">
        <f t="shared" si="1"/>
        <v>352.92071796298836</v>
      </c>
      <c r="D46">
        <f t="shared" si="2"/>
        <v>10034.476013269314</v>
      </c>
    </row>
    <row r="47" spans="1:4" x14ac:dyDescent="0.3">
      <c r="A47">
        <v>46</v>
      </c>
      <c r="B47">
        <f t="shared" si="0"/>
        <v>40.124756583902069</v>
      </c>
      <c r="C47">
        <f t="shared" si="1"/>
        <v>365.04003167207452</v>
      </c>
      <c r="D47">
        <f t="shared" si="2"/>
        <v>10123.027824928269</v>
      </c>
    </row>
    <row r="48" spans="1:4" x14ac:dyDescent="0.3">
      <c r="A48">
        <v>47</v>
      </c>
      <c r="B48">
        <f t="shared" si="0"/>
        <v>37.85035751525583</v>
      </c>
      <c r="C48">
        <f t="shared" si="1"/>
        <v>378.15414812386587</v>
      </c>
      <c r="D48">
        <f t="shared" si="2"/>
        <v>10205.000035806372</v>
      </c>
    </row>
    <row r="49" spans="1:4" x14ac:dyDescent="0.3">
      <c r="A49">
        <v>48</v>
      </c>
      <c r="B49">
        <f t="shared" si="0"/>
        <v>35.913355712045544</v>
      </c>
      <c r="C49">
        <f t="shared" si="1"/>
        <v>392.2554351898786</v>
      </c>
      <c r="D49">
        <f t="shared" si="2"/>
        <v>10279.606251171899</v>
      </c>
    </row>
    <row r="50" spans="1:4" x14ac:dyDescent="0.3">
      <c r="A50">
        <v>49</v>
      </c>
      <c r="B50">
        <f t="shared" si="0"/>
        <v>34.288178781578061</v>
      </c>
      <c r="C50">
        <f t="shared" si="1"/>
        <v>407.33843591689691</v>
      </c>
      <c r="D50">
        <f t="shared" si="2"/>
        <v>10346.060553289015</v>
      </c>
    </row>
    <row r="51" spans="1:4" x14ac:dyDescent="0.3">
      <c r="A51">
        <v>50</v>
      </c>
      <c r="B51">
        <f t="shared" si="0"/>
        <v>32.953756345883981</v>
      </c>
      <c r="C51">
        <f t="shared" si="1"/>
        <v>423.39860620271457</v>
      </c>
      <c r="D51">
        <f t="shared" si="2"/>
        <v>10403.581482466991</v>
      </c>
    </row>
    <row r="52" spans="1:4" x14ac:dyDescent="0.3">
      <c r="A52">
        <v>51</v>
      </c>
      <c r="B52">
        <f t="shared" si="0"/>
        <v>31.893548805764624</v>
      </c>
      <c r="C52">
        <f t="shared" si="1"/>
        <v>440.43097787128278</v>
      </c>
      <c r="D52">
        <f t="shared" si="2"/>
        <v>10451.397212989426</v>
      </c>
    </row>
    <row r="53" spans="1:4" x14ac:dyDescent="0.3">
      <c r="A53">
        <v>52</v>
      </c>
      <c r="B53">
        <f t="shared" si="0"/>
        <v>31.095604449643581</v>
      </c>
      <c r="C53">
        <f t="shared" si="1"/>
        <v>458.42869241057468</v>
      </c>
      <c r="D53">
        <f t="shared" si="2"/>
        <v>10488.75198370082</v>
      </c>
    </row>
    <row r="54" spans="1:4" x14ac:dyDescent="0.3">
      <c r="A54">
        <v>53</v>
      </c>
      <c r="B54">
        <f t="shared" si="0"/>
        <v>30.552676775996382</v>
      </c>
      <c r="C54">
        <f t="shared" si="1"/>
        <v>477.38134358266922</v>
      </c>
      <c r="D54">
        <f t="shared" si="2"/>
        <v>10514.913851797437</v>
      </c>
    </row>
    <row r="55" spans="1:4" x14ac:dyDescent="0.3">
      <c r="A55">
        <v>54</v>
      </c>
      <c r="B55">
        <f t="shared" si="0"/>
        <v>30.262431366573452</v>
      </c>
      <c r="C55">
        <f t="shared" si="1"/>
        <v>497.27305746400606</v>
      </c>
      <c r="D55">
        <f t="shared" si="2"/>
        <v>10529.183845217734</v>
      </c>
    </row>
    <row r="56" spans="1:4" x14ac:dyDescent="0.3">
      <c r="A56">
        <v>55</v>
      </c>
      <c r="B56">
        <f>B55+ ((0.38 - 0.17) * (B55* (C55/500 - 1)))</f>
        <v>30.227771323812288</v>
      </c>
      <c r="C56">
        <f t="shared" si="1"/>
        <v>518.08022584867604</v>
      </c>
      <c r="D56">
        <f t="shared" si="2"/>
        <v>10530.906593975544</v>
      </c>
    </row>
    <row r="57" spans="1:4" x14ac:dyDescent="0.3">
      <c r="A57">
        <v>56</v>
      </c>
      <c r="B57">
        <f t="shared" ref="B57:B61" si="3">B56+ ((0.38 - 0.17) * (B56* (C56/500 - 1)))</f>
        <v>30.457311795435686</v>
      </c>
      <c r="C57">
        <f t="shared" si="1"/>
        <v>539.76879304299086</v>
      </c>
      <c r="D57">
        <f t="shared" si="2"/>
        <v>10519.482523798921</v>
      </c>
    </row>
    <row r="58" spans="1:4" x14ac:dyDescent="0.3">
      <c r="A58">
        <v>57</v>
      </c>
      <c r="B58">
        <f t="shared" si="3"/>
        <v>30.966037017799867</v>
      </c>
      <c r="C58">
        <f t="shared" si="1"/>
        <v>562.29097676927654</v>
      </c>
      <c r="D58">
        <f t="shared" si="2"/>
        <v>10494.381696394421</v>
      </c>
    </row>
    <row r="59" spans="1:4" x14ac:dyDescent="0.3">
      <c r="A59">
        <v>58</v>
      </c>
      <c r="B59">
        <f t="shared" si="3"/>
        <v>31.776176988655045</v>
      </c>
      <c r="C59">
        <f t="shared" si="1"/>
        <v>585.58128145458579</v>
      </c>
      <c r="D59">
        <f t="shared" si="2"/>
        <v>10455.15937920694</v>
      </c>
    </row>
    <row r="60" spans="1:4" x14ac:dyDescent="0.3">
      <c r="A60">
        <v>59</v>
      </c>
      <c r="B60">
        <f t="shared" si="3"/>
        <v>32.918344286150109</v>
      </c>
      <c r="C60">
        <f t="shared" si="1"/>
        <v>609.55163767741431</v>
      </c>
      <c r="D60">
        <f t="shared" si="2"/>
        <v>10401.473422957872</v>
      </c>
    </row>
    <row r="61" spans="1:4" x14ac:dyDescent="0.3">
      <c r="A61">
        <v>60</v>
      </c>
      <c r="B61">
        <f t="shared" si="3"/>
        <v>34.432972867144322</v>
      </c>
      <c r="C61">
        <f t="shared" si="1"/>
        <v>634.08547753650817</v>
      </c>
      <c r="D61">
        <f t="shared" si="2"/>
        <v>10333.103516093284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Plan1</vt:lpstr>
      <vt:lpstr>Plan2</vt:lpstr>
      <vt:lpstr>Plan4</vt:lpstr>
      <vt:lpstr>Plan3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</dc:creator>
  <cp:lastModifiedBy>Raphael</cp:lastModifiedBy>
  <dcterms:created xsi:type="dcterms:W3CDTF">2016-03-06T17:21:54Z</dcterms:created>
  <dcterms:modified xsi:type="dcterms:W3CDTF">2016-03-21T20:23:00Z</dcterms:modified>
</cp:coreProperties>
</file>