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coaraujo/Desktop/"/>
    </mc:Choice>
  </mc:AlternateContent>
  <xr:revisionPtr revIDLastSave="0" documentId="13_ncr:1_{B3FDD2F5-29D7-024E-B00C-6BDB93677D7A}" xr6:coauthVersionLast="40" xr6:coauthVersionMax="40" xr10:uidLastSave="{00000000-0000-0000-0000-000000000000}"/>
  <bookViews>
    <workbookView xWindow="0" yWindow="0" windowWidth="25600" windowHeight="16000" activeTab="4" xr2:uid="{00000000-000D-0000-FFFF-FFFF00000000}"/>
  </bookViews>
  <sheets>
    <sheet name="Folha1" sheetId="3" r:id="rId1"/>
    <sheet name="100" sheetId="1" r:id="rId2"/>
    <sheet name="1000" sheetId="2" r:id="rId3"/>
    <sheet name="10000" sheetId="10" r:id="rId4"/>
    <sheet name="1000000" sheetId="9" r:id="rId5"/>
  </sheets>
  <calcPr calcId="191028"/>
</workbook>
</file>

<file path=xl/calcChain.xml><?xml version="1.0" encoding="utf-8"?>
<calcChain xmlns="http://schemas.openxmlformats.org/spreadsheetml/2006/main">
  <c r="D35" i="10" l="1"/>
  <c r="E34" i="10"/>
  <c r="E33" i="10"/>
  <c r="E32" i="10"/>
  <c r="E35" i="10" s="1"/>
  <c r="E31" i="10"/>
  <c r="J30" i="10"/>
  <c r="I30" i="10"/>
  <c r="K30" i="10" s="1"/>
  <c r="D30" i="10"/>
  <c r="K29" i="10"/>
  <c r="E29" i="10"/>
  <c r="K28" i="10"/>
  <c r="E28" i="10"/>
  <c r="K27" i="10"/>
  <c r="E27" i="10"/>
  <c r="K26" i="10"/>
  <c r="E26" i="10"/>
  <c r="E30" i="10" s="1"/>
  <c r="J25" i="10"/>
  <c r="K25" i="10" s="1"/>
  <c r="I25" i="10"/>
  <c r="D25" i="10"/>
  <c r="E24" i="10" s="1"/>
  <c r="K24" i="10"/>
  <c r="K23" i="10"/>
  <c r="E23" i="10"/>
  <c r="K22" i="10"/>
  <c r="K21" i="10"/>
  <c r="E21" i="10"/>
  <c r="K20" i="10"/>
  <c r="J20" i="10"/>
  <c r="I20" i="10"/>
  <c r="D20" i="10"/>
  <c r="E19" i="10" s="1"/>
  <c r="K19" i="10"/>
  <c r="K18" i="10"/>
  <c r="E18" i="10"/>
  <c r="K17" i="10"/>
  <c r="K16" i="10"/>
  <c r="E16" i="10"/>
  <c r="J15" i="10"/>
  <c r="I15" i="10"/>
  <c r="K15" i="10" s="1"/>
  <c r="K14" i="10"/>
  <c r="K13" i="10"/>
  <c r="K12" i="10"/>
  <c r="K11" i="10"/>
  <c r="K10" i="10"/>
  <c r="J10" i="10"/>
  <c r="I10" i="10"/>
  <c r="D10" i="10"/>
  <c r="E9" i="10" s="1"/>
  <c r="K9" i="10"/>
  <c r="K8" i="10"/>
  <c r="E8" i="10"/>
  <c r="K7" i="10"/>
  <c r="K6" i="10"/>
  <c r="E6" i="10"/>
  <c r="F44" i="9"/>
  <c r="F39" i="9"/>
  <c r="L37" i="9"/>
  <c r="M37" i="9" s="1"/>
  <c r="K37" i="9"/>
  <c r="M36" i="9"/>
  <c r="M35" i="9"/>
  <c r="M34" i="9"/>
  <c r="F34" i="9"/>
  <c r="M33" i="9"/>
  <c r="L32" i="9"/>
  <c r="M32" i="9" s="1"/>
  <c r="K32" i="9"/>
  <c r="M31" i="9"/>
  <c r="M30" i="9"/>
  <c r="M29" i="9"/>
  <c r="F29" i="9"/>
  <c r="M28" i="9"/>
  <c r="L27" i="9"/>
  <c r="M27" i="9" s="1"/>
  <c r="K27" i="9"/>
  <c r="M26" i="9"/>
  <c r="M25" i="9"/>
  <c r="M24" i="9"/>
  <c r="F24" i="9"/>
  <c r="M23" i="9"/>
  <c r="L22" i="9"/>
  <c r="M22" i="9" s="1"/>
  <c r="K22" i="9"/>
  <c r="M21" i="9"/>
  <c r="M20" i="9"/>
  <c r="M19" i="9"/>
  <c r="F19" i="9"/>
  <c r="M18" i="9"/>
  <c r="L17" i="9"/>
  <c r="M17" i="9" s="1"/>
  <c r="K17" i="9"/>
  <c r="M16" i="9"/>
  <c r="M15" i="9"/>
  <c r="M14" i="9"/>
  <c r="M13" i="9"/>
  <c r="L12" i="9"/>
  <c r="K12" i="9"/>
  <c r="M12" i="9" s="1"/>
  <c r="E12" i="9"/>
  <c r="M11" i="9"/>
  <c r="F11" i="9"/>
  <c r="M10" i="9"/>
  <c r="F10" i="9"/>
  <c r="M9" i="9"/>
  <c r="F9" i="9"/>
  <c r="M8" i="9"/>
  <c r="F8" i="9"/>
  <c r="F12" i="9" s="1"/>
  <c r="E7" i="10" l="1"/>
  <c r="E10" i="10" s="1"/>
  <c r="E17" i="10"/>
  <c r="E20" i="10" s="1"/>
  <c r="E22" i="10"/>
  <c r="E25" i="10" s="1"/>
  <c r="D58" i="2"/>
  <c r="E57" i="2"/>
  <c r="E56" i="2"/>
  <c r="E55" i="2"/>
  <c r="E58" i="2" s="1"/>
  <c r="E54" i="2"/>
  <c r="D53" i="2"/>
  <c r="E52" i="2" s="1"/>
  <c r="D48" i="2"/>
  <c r="E47" i="2"/>
  <c r="E46" i="2"/>
  <c r="E45" i="2"/>
  <c r="E48" i="2" s="1"/>
  <c r="E44" i="2"/>
  <c r="D43" i="2"/>
  <c r="E42" i="2" s="1"/>
  <c r="E39" i="2"/>
  <c r="D49" i="1"/>
  <c r="E46" i="1" s="1"/>
  <c r="E47" i="1"/>
  <c r="E45" i="1"/>
  <c r="D44" i="1"/>
  <c r="E43" i="1" s="1"/>
  <c r="D39" i="1"/>
  <c r="E38" i="1" s="1"/>
  <c r="K31" i="2"/>
  <c r="J31" i="2"/>
  <c r="L31" i="2" s="1"/>
  <c r="L30" i="2"/>
  <c r="L29" i="2"/>
  <c r="L28" i="2"/>
  <c r="L27" i="2"/>
  <c r="K26" i="2"/>
  <c r="J26" i="2"/>
  <c r="L25" i="2"/>
  <c r="L24" i="2"/>
  <c r="L23" i="2"/>
  <c r="L22" i="2"/>
  <c r="K21" i="2"/>
  <c r="J21" i="2"/>
  <c r="L21" i="2" s="1"/>
  <c r="L20" i="2"/>
  <c r="L19" i="2"/>
  <c r="L18" i="2"/>
  <c r="L17" i="2"/>
  <c r="K16" i="2"/>
  <c r="J16" i="2"/>
  <c r="L15" i="2"/>
  <c r="L14" i="2"/>
  <c r="L13" i="2"/>
  <c r="L12" i="2"/>
  <c r="K11" i="2"/>
  <c r="J11" i="2"/>
  <c r="L11" i="2" s="1"/>
  <c r="L10" i="2"/>
  <c r="L9" i="2"/>
  <c r="L8" i="2"/>
  <c r="L7" i="2"/>
  <c r="K28" i="1"/>
  <c r="J28" i="1"/>
  <c r="L28" i="1" s="1"/>
  <c r="L27" i="1"/>
  <c r="L26" i="1"/>
  <c r="L25" i="1"/>
  <c r="L24" i="1"/>
  <c r="K23" i="1"/>
  <c r="J23" i="1"/>
  <c r="L22" i="1"/>
  <c r="L21" i="1"/>
  <c r="L20" i="1"/>
  <c r="L19" i="1"/>
  <c r="K18" i="1"/>
  <c r="J18" i="1"/>
  <c r="L18" i="1" s="1"/>
  <c r="L17" i="1"/>
  <c r="L16" i="1"/>
  <c r="L15" i="1"/>
  <c r="L14" i="1"/>
  <c r="K13" i="1"/>
  <c r="J13" i="1"/>
  <c r="L12" i="1"/>
  <c r="L11" i="1"/>
  <c r="L10" i="1"/>
  <c r="L9" i="1"/>
  <c r="E36" i="1" l="1"/>
  <c r="E48" i="1"/>
  <c r="E49" i="1" s="1"/>
  <c r="E35" i="1"/>
  <c r="E37" i="1"/>
  <c r="E49" i="2"/>
  <c r="E40" i="2"/>
  <c r="E50" i="2"/>
  <c r="E41" i="2"/>
  <c r="E43" i="2" s="1"/>
  <c r="E51" i="2"/>
  <c r="E40" i="1"/>
  <c r="E41" i="1"/>
  <c r="E42" i="1"/>
  <c r="L26" i="2"/>
  <c r="L16" i="2"/>
  <c r="L23" i="1"/>
  <c r="L13" i="1"/>
  <c r="D35" i="2"/>
  <c r="E32" i="2"/>
  <c r="D30" i="2"/>
  <c r="E29" i="2"/>
  <c r="D25" i="2"/>
  <c r="E22" i="2"/>
  <c r="D20" i="2"/>
  <c r="E19" i="2"/>
  <c r="D30" i="1"/>
  <c r="E26" i="1" s="1"/>
  <c r="D25" i="1"/>
  <c r="E22" i="1" s="1"/>
  <c r="D20" i="1"/>
  <c r="E18" i="1" s="1"/>
  <c r="E31" i="2"/>
  <c r="E33" i="2"/>
  <c r="E21" i="2"/>
  <c r="E23" i="2"/>
  <c r="E17" i="2"/>
  <c r="E24" i="2"/>
  <c r="E27" i="2"/>
  <c r="E34" i="2"/>
  <c r="E16" i="2"/>
  <c r="E18" i="2"/>
  <c r="E20" i="2"/>
  <c r="E26" i="2"/>
  <c r="E28" i="2"/>
  <c r="D10" i="2"/>
  <c r="E6" i="2"/>
  <c r="E7" i="2"/>
  <c r="D11" i="1"/>
  <c r="E7" i="1" s="1"/>
  <c r="E35" i="2"/>
  <c r="E30" i="2"/>
  <c r="E25" i="2"/>
  <c r="E8" i="2"/>
  <c r="E9" i="2"/>
  <c r="E10" i="2"/>
  <c r="E44" i="1" l="1"/>
  <c r="E39" i="1"/>
  <c r="E53" i="2"/>
  <c r="E8" i="1"/>
  <c r="E24" i="1"/>
  <c r="E23" i="1"/>
  <c r="E21" i="1"/>
  <c r="E28" i="1"/>
  <c r="E9" i="1"/>
  <c r="E10" i="1"/>
  <c r="E17" i="1"/>
  <c r="E16" i="1"/>
  <c r="E19" i="1"/>
  <c r="E27" i="1"/>
  <c r="E29" i="1"/>
  <c r="E11" i="1" l="1"/>
  <c r="E25" i="1"/>
  <c r="E30" i="1"/>
  <c r="E20" i="1"/>
</calcChain>
</file>

<file path=xl/sharedStrings.xml><?xml version="1.0" encoding="utf-8"?>
<sst xmlns="http://schemas.openxmlformats.org/spreadsheetml/2006/main" count="335" uniqueCount="40">
  <si>
    <t>100 Elementos, nº de repetições = 5</t>
  </si>
  <si>
    <t>(1ª versão)</t>
  </si>
  <si>
    <t>Função</t>
  </si>
  <si>
    <t>Tempo(µs)</t>
  </si>
  <si>
    <t>Percentagem</t>
  </si>
  <si>
    <t>Nº threads</t>
  </si>
  <si>
    <t>Tempo Sequencial(µs)</t>
  </si>
  <si>
    <t>Tempo Paralela(µs)</t>
  </si>
  <si>
    <t>SpeedUp</t>
  </si>
  <si>
    <t>criarBuckets</t>
  </si>
  <si>
    <t>insereBuckets</t>
  </si>
  <si>
    <t>ordenaBuckets</t>
  </si>
  <si>
    <t>ordenaInput</t>
  </si>
  <si>
    <t>total=</t>
  </si>
  <si>
    <t>(2ª versão)</t>
  </si>
  <si>
    <t>Número de Buckets</t>
  </si>
  <si>
    <t>Miss Rate L1 (%)</t>
  </si>
  <si>
    <t>Miss Rate L2 (%)</t>
  </si>
  <si>
    <t>Miss Rate L3 (%)</t>
  </si>
  <si>
    <t>Sequencial</t>
  </si>
  <si>
    <t>1000 Elementos, nº de repetições = 5</t>
  </si>
  <si>
    <t>sequencial</t>
  </si>
  <si>
    <t>10000 Elementos, nº de repetições = 5</t>
  </si>
  <si>
    <t>1000000 Elementos, nº de repetições = 5</t>
  </si>
  <si>
    <t>(1ª Paralelização)</t>
  </si>
  <si>
    <t>Nº Buckets</t>
  </si>
  <si>
    <t>Tempo (µs)</t>
  </si>
  <si>
    <t>SpeedUp Real</t>
  </si>
  <si>
    <t>SpeedUp Ideal</t>
  </si>
  <si>
    <t>(Nº ideal de buckets = raiz quadrada)</t>
  </si>
  <si>
    <t>Cache</t>
  </si>
  <si>
    <t>L1</t>
  </si>
  <si>
    <t>L2</t>
  </si>
  <si>
    <t>L3</t>
  </si>
  <si>
    <t>Miss Rate</t>
  </si>
  <si>
    <t>Nº Threads</t>
  </si>
  <si>
    <t>Speedup Real</t>
  </si>
  <si>
    <t>Speedup ideal</t>
  </si>
  <si>
    <t>(1ª Paralelização, 3ª versão)</t>
  </si>
  <si>
    <t>SpeedUp Funcao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</si>
</sst>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E2EFDA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/>
    <xf numFmtId="164" fontId="0" fillId="0" borderId="1" xfId="0" applyNumberFormat="1" applyBorder="1"/>
    <xf numFmtId="164" fontId="0" fillId="0" borderId="0" xfId="0" applyNumberFormat="1"/>
    <xf numFmtId="0" fontId="0" fillId="2" borderId="2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165" fontId="0" fillId="0" borderId="2" xfId="0" applyNumberFormat="1" applyBorder="1"/>
    <xf numFmtId="165" fontId="1" fillId="2" borderId="2" xfId="0" applyNumberFormat="1" applyFont="1" applyFill="1" applyBorder="1" applyAlignment="1">
      <alignment horizontal="center" vertical="center"/>
    </xf>
    <xf numFmtId="165" fontId="0" fillId="0" borderId="1" xfId="0" applyNumberFormat="1" applyBorder="1"/>
    <xf numFmtId="0" fontId="0" fillId="0" borderId="5" xfId="0" applyBorder="1"/>
    <xf numFmtId="0" fontId="0" fillId="2" borderId="5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64" fontId="0" fillId="0" borderId="5" xfId="0" applyNumberFormat="1" applyBorder="1"/>
    <xf numFmtId="0" fontId="2" fillId="0" borderId="5" xfId="0" applyFont="1" applyBorder="1" applyAlignment="1">
      <alignment horizontal="right" vertical="center"/>
    </xf>
    <xf numFmtId="0" fontId="2" fillId="0" borderId="5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vertical="center"/>
    </xf>
    <xf numFmtId="0" fontId="0" fillId="0" borderId="1" xfId="0" applyFill="1" applyBorder="1"/>
    <xf numFmtId="0" fontId="2" fillId="0" borderId="0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" fontId="0" fillId="0" borderId="1" xfId="0" applyNumberFormat="1" applyFill="1" applyBorder="1"/>
    <xf numFmtId="1" fontId="2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Border="1"/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/>
    <xf numFmtId="164" fontId="2" fillId="0" borderId="0" xfId="0" applyNumberFormat="1" applyFont="1" applyFill="1" applyBorder="1" applyAlignment="1"/>
    <xf numFmtId="1" fontId="0" fillId="0" borderId="1" xfId="0" applyNumberFormat="1" applyFill="1" applyBorder="1" applyAlignment="1"/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/>
    <xf numFmtId="164" fontId="2" fillId="0" borderId="0" xfId="0" applyNumberFormat="1" applyFont="1"/>
    <xf numFmtId="0" fontId="2" fillId="0" borderId="0" xfId="0" applyFon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center" vertical="center"/>
    </xf>
    <xf numFmtId="1" fontId="0" fillId="0" borderId="0" xfId="0" applyNumberFormat="1" applyFill="1" applyBorder="1" applyAlignment="1">
      <alignment vertic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2" fontId="0" fillId="0" borderId="10" xfId="0" applyNumberForma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164" fontId="4" fillId="0" borderId="0" xfId="0" applyNumberFormat="1" applyFont="1" applyBorder="1"/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0" borderId="16" xfId="0" applyBorder="1"/>
    <xf numFmtId="0" fontId="2" fillId="0" borderId="16" xfId="0" applyFont="1" applyBorder="1" applyAlignment="1">
      <alignment horizontal="center" vertical="center"/>
    </xf>
    <xf numFmtId="2" fontId="0" fillId="0" borderId="16" xfId="0" applyNumberFormat="1" applyBorder="1"/>
    <xf numFmtId="2" fontId="2" fillId="0" borderId="16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right" vertical="center"/>
    </xf>
    <xf numFmtId="0" fontId="2" fillId="0" borderId="20" xfId="0" applyFont="1" applyBorder="1" applyAlignment="1">
      <alignment horizontal="center"/>
    </xf>
    <xf numFmtId="2" fontId="2" fillId="0" borderId="21" xfId="0" applyNumberFormat="1" applyFont="1" applyBorder="1" applyAlignment="1">
      <alignment horizontal="center" vertical="center"/>
    </xf>
    <xf numFmtId="164" fontId="0" fillId="0" borderId="0" xfId="0" applyNumberFormat="1" applyFill="1" applyBorder="1"/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0" fontId="0" fillId="0" borderId="5" xfId="0" applyNumberForma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1" fontId="0" fillId="0" borderId="0" xfId="0" applyNumberFormat="1" applyFont="1" applyFill="1" applyBorder="1" applyAlignment="1"/>
    <xf numFmtId="2" fontId="0" fillId="0" borderId="0" xfId="0" applyNumberFormat="1" applyFont="1" applyBorder="1" applyAlignment="1"/>
    <xf numFmtId="0" fontId="0" fillId="0" borderId="0" xfId="0" applyFont="1" applyFill="1" applyBorder="1" applyAlignment="1"/>
    <xf numFmtId="1" fontId="0" fillId="0" borderId="0" xfId="0" applyNumberFormat="1" applyFont="1" applyFill="1" applyBorder="1" applyAlignment="1">
      <alignment vertical="center"/>
    </xf>
    <xf numFmtId="2" fontId="0" fillId="0" borderId="0" xfId="0" applyNumberFormat="1" applyFont="1" applyBorder="1" applyAlignment="1">
      <alignment vertical="center"/>
    </xf>
    <xf numFmtId="0" fontId="0" fillId="2" borderId="22" xfId="0" applyFill="1" applyBorder="1" applyAlignment="1">
      <alignment horizontal="center" vertical="center"/>
    </xf>
    <xf numFmtId="0" fontId="0" fillId="0" borderId="0" xfId="0" applyBorder="1" applyAlignment="1"/>
    <xf numFmtId="2" fontId="0" fillId="0" borderId="0" xfId="0" applyNumberFormat="1" applyBorder="1" applyAlignment="1"/>
    <xf numFmtId="0" fontId="2" fillId="0" borderId="0" xfId="0" applyFont="1" applyBorder="1" applyAlignment="1"/>
    <xf numFmtId="2" fontId="2" fillId="0" borderId="0" xfId="0" applyNumberFormat="1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523591527803213E-2"/>
          <c:y val="5.9593567064279561E-2"/>
          <c:w val="0.78148400781297689"/>
          <c:h val="0.79980738180085209"/>
        </c:manualLayout>
      </c:layout>
      <c:scatterChart>
        <c:scatterStyle val="lineMarker"/>
        <c:varyColors val="0"/>
        <c:ser>
          <c:idx val="0"/>
          <c:order val="0"/>
          <c:tx>
            <c:v>SpeedUp 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'100'!$H$41:$H$44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'100'!$I$41:$I$44</c:f>
              <c:numCache>
                <c:formatCode>General</c:formatCode>
                <c:ptCount val="4"/>
                <c:pt idx="0">
                  <c:v>1</c:v>
                </c:pt>
                <c:pt idx="1">
                  <c:v>0.13</c:v>
                </c:pt>
                <c:pt idx="2">
                  <c:v>0.09</c:v>
                </c:pt>
                <c:pt idx="3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72-634D-993D-7A6FA9596DEB}"/>
            </c:ext>
          </c:extLst>
        </c:ser>
        <c:ser>
          <c:idx val="1"/>
          <c:order val="1"/>
          <c:tx>
            <c:v>SpeedUp 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'100'!$H$41:$H$44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'100'!$J$41:$J$44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 formatCode="0">
                  <c:v>4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72-634D-993D-7A6FA9596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15512"/>
        <c:axId val="411410592"/>
      </c:scatterChart>
      <c:valAx>
        <c:axId val="411415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</a:t>
                </a:r>
                <a:r>
                  <a:rPr lang="pt-PT" baseline="0"/>
                  <a:t> de threads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410592"/>
        <c:crosses val="autoZero"/>
        <c:crossBetween val="midCat"/>
      </c:valAx>
      <c:valAx>
        <c:axId val="411410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415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523591527803213E-2"/>
          <c:y val="5.9593567064279561E-2"/>
          <c:w val="0.78148400781297689"/>
          <c:h val="0.79980738180085209"/>
        </c:manualLayout>
      </c:layout>
      <c:scatterChart>
        <c:scatterStyle val="lineMarker"/>
        <c:varyColors val="0"/>
        <c:ser>
          <c:idx val="0"/>
          <c:order val="0"/>
          <c:tx>
            <c:v>SpeedUp 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'1000'!$H$36:$H$40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'1000'!$I$36:$I$40</c:f>
              <c:numCache>
                <c:formatCode>General</c:formatCode>
                <c:ptCount val="5"/>
                <c:pt idx="0">
                  <c:v>1</c:v>
                </c:pt>
                <c:pt idx="1">
                  <c:v>0.57999999999999996</c:v>
                </c:pt>
                <c:pt idx="2">
                  <c:v>0.56000000000000005</c:v>
                </c:pt>
                <c:pt idx="3">
                  <c:v>0.44</c:v>
                </c:pt>
                <c:pt idx="4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F8-DD48-8301-4496DC97E6D9}"/>
            </c:ext>
          </c:extLst>
        </c:ser>
        <c:ser>
          <c:idx val="1"/>
          <c:order val="1"/>
          <c:tx>
            <c:v>SpeedUp 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'1000'!$H$36:$H$40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'1000'!$J$36:$J$40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 formatCode="0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F8-DD48-8301-4496DC97E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15512"/>
        <c:axId val="411410592"/>
      </c:scatterChart>
      <c:valAx>
        <c:axId val="411415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</a:t>
                </a:r>
                <a:r>
                  <a:rPr lang="pt-PT" baseline="0"/>
                  <a:t> de threads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410592"/>
        <c:crosses val="autoZero"/>
        <c:crossBetween val="midCat"/>
      </c:valAx>
      <c:valAx>
        <c:axId val="411410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415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153610360748706E-2"/>
          <c:y val="1.694257729978875E-2"/>
          <c:w val="0.83626492992217649"/>
          <c:h val="0.87879443105889365"/>
        </c:manualLayout>
      </c:layout>
      <c:scatterChart>
        <c:scatterStyle val="lineMarker"/>
        <c:varyColors val="0"/>
        <c:ser>
          <c:idx val="0"/>
          <c:order val="0"/>
          <c:tx>
            <c:v>SpeedUp 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'10000'!$M$17:$M$21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'10000'!$N$17:$N$21</c:f>
              <c:numCache>
                <c:formatCode>General</c:formatCode>
                <c:ptCount val="5"/>
                <c:pt idx="0">
                  <c:v>1</c:v>
                </c:pt>
                <c:pt idx="1">
                  <c:v>0.95</c:v>
                </c:pt>
                <c:pt idx="2">
                  <c:v>1.38</c:v>
                </c:pt>
                <c:pt idx="3">
                  <c:v>1.71</c:v>
                </c:pt>
                <c:pt idx="4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F6-664E-9967-D692DD2EAB1C}"/>
            </c:ext>
          </c:extLst>
        </c:ser>
        <c:ser>
          <c:idx val="1"/>
          <c:order val="1"/>
          <c:tx>
            <c:v>SpeedUp 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'10000'!$M$17:$M$21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'10000'!$O$17:$O$21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F6-664E-9967-D692DD2EA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15512"/>
        <c:axId val="411410592"/>
      </c:scatterChart>
      <c:valAx>
        <c:axId val="411415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</a:t>
                </a:r>
                <a:r>
                  <a:rPr lang="pt-PT" baseline="0"/>
                  <a:t> de threads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410592"/>
        <c:crosses val="autoZero"/>
        <c:crossBetween val="midCat"/>
      </c:valAx>
      <c:valAx>
        <c:axId val="411410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415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10750403959753"/>
          <c:y val="6.1696625194419007E-2"/>
          <c:w val="0.72450711102972598"/>
          <c:h val="0.79980738180085209"/>
        </c:manualLayout>
      </c:layout>
      <c:scatterChart>
        <c:scatterStyle val="lineMarker"/>
        <c:varyColors val="0"/>
        <c:ser>
          <c:idx val="0"/>
          <c:order val="0"/>
          <c:tx>
            <c:v>SpeedUp 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'1000000'!$O$19:$O$24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'1000000'!$P$19:$P$24</c:f>
              <c:numCache>
                <c:formatCode>General</c:formatCode>
                <c:ptCount val="6"/>
                <c:pt idx="0">
                  <c:v>1</c:v>
                </c:pt>
                <c:pt idx="1">
                  <c:v>1.52</c:v>
                </c:pt>
                <c:pt idx="2">
                  <c:v>2.52</c:v>
                </c:pt>
                <c:pt idx="3">
                  <c:v>3.39</c:v>
                </c:pt>
                <c:pt idx="4">
                  <c:v>3.68</c:v>
                </c:pt>
                <c:pt idx="5">
                  <c:v>3.93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F5-934B-B89D-F4B949B8FCE8}"/>
            </c:ext>
          </c:extLst>
        </c:ser>
        <c:ser>
          <c:idx val="1"/>
          <c:order val="1"/>
          <c:tx>
            <c:v>SpeedUp 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'1000000'!$O$19:$O$24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'1000000'!$Q$19:$Q$24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F5-934B-B89D-F4B949B8F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15512"/>
        <c:axId val="411410592"/>
      </c:scatterChart>
      <c:valAx>
        <c:axId val="411415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</a:t>
                </a:r>
                <a:r>
                  <a:rPr lang="pt-PT" baseline="0"/>
                  <a:t> de threads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410592"/>
        <c:crosses val="autoZero"/>
        <c:crossBetween val="midCat"/>
      </c:valAx>
      <c:valAx>
        <c:axId val="411410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415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27376302031313"/>
          <c:y val="0.10979507556869192"/>
          <c:w val="0.72450711102972598"/>
          <c:h val="0.79980738180085209"/>
        </c:manualLayout>
      </c:layout>
      <c:scatterChart>
        <c:scatterStyle val="lineMarker"/>
        <c:varyColors val="0"/>
        <c:ser>
          <c:idx val="0"/>
          <c:order val="0"/>
          <c:tx>
            <c:v>SpeedUp Ideal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'1000000'!$O$19:$O$24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'1000000'!$Q$19:$Q$24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9-C14E-8930-1D37292FA958}"/>
            </c:ext>
          </c:extLst>
        </c:ser>
        <c:ser>
          <c:idx val="1"/>
          <c:order val="1"/>
          <c:tx>
            <c:v>SpeedUp 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'1000000'!$O$19:$O$24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'1000000'!$R$19:$R$24</c:f>
              <c:numCache>
                <c:formatCode>General</c:formatCode>
                <c:ptCount val="6"/>
                <c:pt idx="0">
                  <c:v>1</c:v>
                </c:pt>
                <c:pt idx="1">
                  <c:v>1.67</c:v>
                </c:pt>
                <c:pt idx="2">
                  <c:v>3.37</c:v>
                </c:pt>
                <c:pt idx="3">
                  <c:v>5.75</c:v>
                </c:pt>
                <c:pt idx="4">
                  <c:v>6.63</c:v>
                </c:pt>
                <c:pt idx="5">
                  <c:v>7.77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79-C14E-8930-1D37292FA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15512"/>
        <c:axId val="411410592"/>
      </c:scatterChart>
      <c:valAx>
        <c:axId val="411415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</a:t>
                </a:r>
                <a:r>
                  <a:rPr lang="pt-PT" baseline="0"/>
                  <a:t> de threads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410592"/>
        <c:crosses val="autoZero"/>
        <c:crossBetween val="midCat"/>
      </c:valAx>
      <c:valAx>
        <c:axId val="411410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415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46</xdr:row>
      <xdr:rowOff>101600</xdr:rowOff>
    </xdr:from>
    <xdr:to>
      <xdr:col>10</xdr:col>
      <xdr:colOff>1193800</xdr:colOff>
      <xdr:row>64</xdr:row>
      <xdr:rowOff>187325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BA18BF-6631-5546-B39D-37FF8665A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42</xdr:row>
      <xdr:rowOff>88900</xdr:rowOff>
    </xdr:from>
    <xdr:to>
      <xdr:col>12</xdr:col>
      <xdr:colOff>292100</xdr:colOff>
      <xdr:row>64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BA52A6-DE19-674A-8CA5-CD025B378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762000</xdr:colOff>
      <xdr:row>25</xdr:row>
      <xdr:rowOff>63500</xdr:rowOff>
    </xdr:from>
    <xdr:to>
      <xdr:col>18</xdr:col>
      <xdr:colOff>203200</xdr:colOff>
      <xdr:row>47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1C9FFE-9C79-ED4C-AFDB-C378B34C7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641350</xdr:colOff>
      <xdr:row>26</xdr:row>
      <xdr:rowOff>76199</xdr:rowOff>
    </xdr:from>
    <xdr:to>
      <xdr:col>20</xdr:col>
      <xdr:colOff>756868</xdr:colOff>
      <xdr:row>49</xdr:row>
      <xdr:rowOff>25656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166BF2-AB2D-274F-ACF7-1861CC9ED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436161</xdr:colOff>
      <xdr:row>25</xdr:row>
      <xdr:rowOff>153940</xdr:rowOff>
    </xdr:from>
    <xdr:to>
      <xdr:col>28</xdr:col>
      <xdr:colOff>628585</xdr:colOff>
      <xdr:row>49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69E304-BB4E-BF4F-A36A-2F243092C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0.27134</cdr:x>
      <cdr:y>0.04416</cdr:y>
    </cdr:from>
    <cdr:to>
      <cdr:x>0.74399</cdr:x>
      <cdr:y>0.12919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67972C0A-87C9-0A4A-BDF4-EF30EC953715}"/>
            </a:ext>
          </a:extLst>
        </cdr:cNvPr>
        <cdr:cNvSpPr txBox="1"/>
      </cdr:nvSpPr>
      <cdr:spPr>
        <a:xfrm xmlns:a="http://schemas.openxmlformats.org/drawingml/2006/main">
          <a:off x="1590772" y="193195"/>
          <a:ext cx="2770909" cy="3720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PT" sz="1400" b="1"/>
            <a:t>SpeedUp</a:t>
          </a:r>
          <a:r>
            <a:rPr lang="pt-PT" sz="1400" b="1" baseline="0"/>
            <a:t> Total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0.26414</cdr:x>
      <cdr:y>0.04458</cdr:y>
    </cdr:from>
    <cdr:to>
      <cdr:x>0.75616</cdr:x>
      <cdr:y>0.08903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A1CFEFC7-7CD7-DB4B-A725-6ACB2ED1A901}"/>
            </a:ext>
          </a:extLst>
        </cdr:cNvPr>
        <cdr:cNvSpPr txBox="1"/>
      </cdr:nvSpPr>
      <cdr:spPr>
        <a:xfrm xmlns:a="http://schemas.openxmlformats.org/drawingml/2006/main">
          <a:off x="1487567" y="179595"/>
          <a:ext cx="2770909" cy="1790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PT" sz="1400" b="1"/>
            <a:t>SpeedUp</a:t>
          </a:r>
          <a:r>
            <a:rPr lang="pt-PT" sz="1400" b="1" baseline="0"/>
            <a:t> Função OrdenaBuckets 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952A3-C820-474D-AB98-6CF05045921D}">
  <dimension ref="A1"/>
  <sheetViews>
    <sheetView workbookViewId="0">
      <selection activeCell="B4" sqref="B4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85"/>
  <sheetViews>
    <sheetView topLeftCell="B1" workbookViewId="0">
      <selection activeCell="H40" sqref="H40:J44"/>
    </sheetView>
  </sheetViews>
  <sheetFormatPr baseColWidth="10" defaultColWidth="8.83203125" defaultRowHeight="15" x14ac:dyDescent="0.2"/>
  <cols>
    <col min="2" max="2" width="17" customWidth="1"/>
    <col min="3" max="3" width="13.1640625" customWidth="1"/>
    <col min="4" max="4" width="16.83203125" customWidth="1"/>
    <col min="5" max="5" width="13.5" customWidth="1"/>
    <col min="7" max="7" width="12.5" customWidth="1"/>
    <col min="8" max="8" width="20.1640625" customWidth="1"/>
    <col min="9" max="9" width="20.5" customWidth="1"/>
    <col min="10" max="10" width="17.33203125" customWidth="1"/>
    <col min="11" max="11" width="19.6640625" customWidth="1"/>
    <col min="12" max="12" width="18.5" customWidth="1"/>
  </cols>
  <sheetData>
    <row r="3" spans="2:12" x14ac:dyDescent="0.2">
      <c r="B3" s="115" t="s">
        <v>0</v>
      </c>
      <c r="C3" s="115"/>
      <c r="D3" s="115"/>
      <c r="E3" s="115"/>
      <c r="F3" s="115"/>
      <c r="G3" s="115"/>
      <c r="H3" s="115"/>
      <c r="I3" s="115"/>
      <c r="J3" s="115"/>
    </row>
    <row r="5" spans="2:12" x14ac:dyDescent="0.2">
      <c r="B5" t="s">
        <v>1</v>
      </c>
      <c r="G5" s="39"/>
      <c r="H5" s="39"/>
      <c r="I5" s="39"/>
      <c r="J5" s="39"/>
      <c r="K5" s="39"/>
      <c r="L5" s="39"/>
    </row>
    <row r="6" spans="2:12" x14ac:dyDescent="0.2">
      <c r="C6" s="2" t="s">
        <v>2</v>
      </c>
      <c r="D6" s="4" t="s">
        <v>3</v>
      </c>
      <c r="E6" s="2" t="s">
        <v>4</v>
      </c>
      <c r="G6" s="39"/>
      <c r="H6" s="39"/>
      <c r="I6" s="39"/>
      <c r="J6" s="39"/>
      <c r="K6" s="39"/>
      <c r="L6" s="39"/>
    </row>
    <row r="7" spans="2:12" x14ac:dyDescent="0.2">
      <c r="C7" s="1" t="s">
        <v>9</v>
      </c>
      <c r="D7" s="5">
        <v>1</v>
      </c>
      <c r="E7" s="6">
        <f>(D7/D11)</f>
        <v>3.0769230769230769E-3</v>
      </c>
      <c r="G7" s="39"/>
      <c r="H7" t="s">
        <v>24</v>
      </c>
    </row>
    <row r="8" spans="2:12" x14ac:dyDescent="0.2">
      <c r="C8" s="1" t="s">
        <v>10</v>
      </c>
      <c r="D8" s="5">
        <v>61</v>
      </c>
      <c r="E8" s="6">
        <f>(D8/D11)</f>
        <v>0.18769230769230769</v>
      </c>
      <c r="G8" s="39"/>
      <c r="H8" s="2" t="s">
        <v>5</v>
      </c>
      <c r="I8" s="2" t="s">
        <v>2</v>
      </c>
      <c r="J8" s="11" t="s">
        <v>6</v>
      </c>
      <c r="K8" s="28" t="s">
        <v>7</v>
      </c>
      <c r="L8" s="10" t="s">
        <v>8</v>
      </c>
    </row>
    <row r="9" spans="2:12" x14ac:dyDescent="0.2">
      <c r="C9" s="1" t="s">
        <v>11</v>
      </c>
      <c r="D9" s="5">
        <v>260</v>
      </c>
      <c r="E9" s="6">
        <f>(D9/D11)</f>
        <v>0.8</v>
      </c>
      <c r="G9" s="39"/>
      <c r="H9" s="112">
        <v>1</v>
      </c>
      <c r="I9" s="5" t="s">
        <v>9</v>
      </c>
      <c r="J9" s="1">
        <v>1</v>
      </c>
      <c r="K9">
        <v>1</v>
      </c>
      <c r="L9" s="1">
        <f>(J9/K9)</f>
        <v>1</v>
      </c>
    </row>
    <row r="10" spans="2:12" x14ac:dyDescent="0.2">
      <c r="C10" s="1" t="s">
        <v>12</v>
      </c>
      <c r="D10" s="5">
        <v>3</v>
      </c>
      <c r="E10" s="6">
        <f>(D10/D11)</f>
        <v>9.2307692307692316E-3</v>
      </c>
      <c r="G10" s="39"/>
      <c r="H10" s="113"/>
      <c r="I10" s="1" t="s">
        <v>10</v>
      </c>
      <c r="J10" s="12">
        <v>1</v>
      </c>
      <c r="K10" s="1">
        <v>1</v>
      </c>
      <c r="L10" s="1">
        <f t="shared" ref="L10:L13" si="0">(J10/K10)</f>
        <v>1</v>
      </c>
    </row>
    <row r="11" spans="2:12" x14ac:dyDescent="0.2">
      <c r="C11" s="3" t="s">
        <v>13</v>
      </c>
      <c r="D11">
        <f>SUM(D7:D10)</f>
        <v>325</v>
      </c>
      <c r="E11" s="7">
        <f>SUM(E7:E10)</f>
        <v>1</v>
      </c>
      <c r="G11" s="39"/>
      <c r="H11" s="113"/>
      <c r="I11" s="1" t="s">
        <v>11</v>
      </c>
      <c r="J11" s="1">
        <v>5</v>
      </c>
      <c r="K11" s="1">
        <v>5</v>
      </c>
      <c r="L11" s="1">
        <f t="shared" si="0"/>
        <v>1</v>
      </c>
    </row>
    <row r="12" spans="2:12" x14ac:dyDescent="0.2">
      <c r="G12" s="39"/>
      <c r="H12" s="113"/>
      <c r="I12" s="1" t="s">
        <v>12</v>
      </c>
      <c r="J12" s="1">
        <v>1</v>
      </c>
      <c r="K12" s="1">
        <v>1</v>
      </c>
      <c r="L12" s="1">
        <f t="shared" si="0"/>
        <v>1</v>
      </c>
    </row>
    <row r="13" spans="2:12" x14ac:dyDescent="0.2">
      <c r="G13" s="39"/>
      <c r="H13" s="114"/>
      <c r="I13" s="29" t="s">
        <v>13</v>
      </c>
      <c r="J13" s="30">
        <f>SUM(J9:J12)</f>
        <v>8</v>
      </c>
      <c r="K13" s="30">
        <f>SUM(K9:K12)</f>
        <v>8</v>
      </c>
      <c r="L13" s="36">
        <f t="shared" si="0"/>
        <v>1</v>
      </c>
    </row>
    <row r="14" spans="2:12" x14ac:dyDescent="0.2">
      <c r="B14" t="s">
        <v>14</v>
      </c>
      <c r="G14" s="39"/>
      <c r="H14" s="112">
        <v>2</v>
      </c>
      <c r="I14" s="1" t="s">
        <v>9</v>
      </c>
      <c r="J14" s="1">
        <v>1</v>
      </c>
      <c r="K14" s="1">
        <v>1</v>
      </c>
      <c r="L14" s="34">
        <f>(J14/K14)</f>
        <v>1</v>
      </c>
    </row>
    <row r="15" spans="2:12" x14ac:dyDescent="0.2">
      <c r="B15" s="17" t="s">
        <v>15</v>
      </c>
      <c r="C15" s="17" t="s">
        <v>2</v>
      </c>
      <c r="D15" s="18" t="s">
        <v>3</v>
      </c>
      <c r="E15" s="17" t="s">
        <v>4</v>
      </c>
      <c r="G15" s="39"/>
      <c r="H15" s="113"/>
      <c r="I15" s="1" t="s">
        <v>10</v>
      </c>
      <c r="J15" s="12">
        <v>1</v>
      </c>
      <c r="K15" s="1">
        <v>1</v>
      </c>
      <c r="L15" s="34">
        <f t="shared" ref="L15:L17" si="1">(J15/K15)</f>
        <v>1</v>
      </c>
    </row>
    <row r="16" spans="2:12" x14ac:dyDescent="0.2">
      <c r="B16" s="109">
        <v>16</v>
      </c>
      <c r="C16" s="16" t="s">
        <v>9</v>
      </c>
      <c r="D16" s="16">
        <v>1</v>
      </c>
      <c r="E16" s="19">
        <f>(D16/D20)</f>
        <v>1.2048192771084338E-2</v>
      </c>
      <c r="G16" s="39"/>
      <c r="H16" s="113"/>
      <c r="I16" s="1" t="s">
        <v>11</v>
      </c>
      <c r="J16" s="1">
        <v>5</v>
      </c>
      <c r="K16" s="1">
        <v>59</v>
      </c>
      <c r="L16" s="34">
        <f t="shared" si="1"/>
        <v>8.4745762711864403E-2</v>
      </c>
    </row>
    <row r="17" spans="2:12" x14ac:dyDescent="0.2">
      <c r="B17" s="110"/>
      <c r="C17" s="16" t="s">
        <v>10</v>
      </c>
      <c r="D17" s="16">
        <v>2</v>
      </c>
      <c r="E17" s="19">
        <f>(D17/D20)</f>
        <v>2.4096385542168676E-2</v>
      </c>
      <c r="G17" s="39"/>
      <c r="H17" s="113"/>
      <c r="I17" s="1" t="s">
        <v>12</v>
      </c>
      <c r="J17" s="1">
        <v>1</v>
      </c>
      <c r="K17" s="1">
        <v>1</v>
      </c>
      <c r="L17" s="34">
        <f t="shared" si="1"/>
        <v>1</v>
      </c>
    </row>
    <row r="18" spans="2:12" x14ac:dyDescent="0.2">
      <c r="B18" s="110"/>
      <c r="C18" s="16" t="s">
        <v>11</v>
      </c>
      <c r="D18" s="16">
        <v>79</v>
      </c>
      <c r="E18" s="19">
        <f>(D18/D20)</f>
        <v>0.95180722891566261</v>
      </c>
      <c r="G18" s="39"/>
      <c r="H18" s="114"/>
      <c r="I18" s="29" t="s">
        <v>13</v>
      </c>
      <c r="J18" s="30">
        <f>SUM(J14:J17)</f>
        <v>8</v>
      </c>
      <c r="K18" s="30">
        <f>SUM(K14:K17)</f>
        <v>62</v>
      </c>
      <c r="L18" s="35">
        <f>(J18/K18)</f>
        <v>0.12903225806451613</v>
      </c>
    </row>
    <row r="19" spans="2:12" x14ac:dyDescent="0.2">
      <c r="B19" s="110"/>
      <c r="C19" s="16" t="s">
        <v>12</v>
      </c>
      <c r="D19" s="16">
        <v>1</v>
      </c>
      <c r="E19" s="19">
        <f>(D19/D20)</f>
        <v>1.2048192771084338E-2</v>
      </c>
      <c r="G19" s="39"/>
      <c r="H19" s="112">
        <v>4</v>
      </c>
      <c r="I19" s="1" t="s">
        <v>9</v>
      </c>
      <c r="J19" s="1">
        <v>1</v>
      </c>
      <c r="K19" s="1">
        <v>1</v>
      </c>
      <c r="L19" s="34">
        <f>(J19/K19)</f>
        <v>1</v>
      </c>
    </row>
    <row r="20" spans="2:12" x14ac:dyDescent="0.2">
      <c r="B20" s="111"/>
      <c r="C20" s="20" t="s">
        <v>13</v>
      </c>
      <c r="D20" s="21">
        <f>SUM(D16:D19)</f>
        <v>83</v>
      </c>
      <c r="E20" s="22">
        <f>SUM(E16:E19)</f>
        <v>1</v>
      </c>
      <c r="G20" s="39"/>
      <c r="H20" s="113"/>
      <c r="I20" s="1" t="s">
        <v>10</v>
      </c>
      <c r="J20" s="12">
        <v>1</v>
      </c>
      <c r="K20" s="1">
        <v>1</v>
      </c>
      <c r="L20" s="34">
        <f t="shared" ref="L20:L22" si="2">(J20/K20)</f>
        <v>1</v>
      </c>
    </row>
    <row r="21" spans="2:12" x14ac:dyDescent="0.2">
      <c r="B21" s="109">
        <v>32</v>
      </c>
      <c r="C21" s="16" t="s">
        <v>9</v>
      </c>
      <c r="D21" s="16">
        <v>1</v>
      </c>
      <c r="E21" s="19">
        <f t="shared" ref="E21" si="3">(D21/D25)</f>
        <v>1.2048192771084338E-2</v>
      </c>
      <c r="G21" s="39"/>
      <c r="H21" s="113"/>
      <c r="I21" s="1" t="s">
        <v>11</v>
      </c>
      <c r="J21" s="1">
        <v>5</v>
      </c>
      <c r="K21" s="1">
        <v>89</v>
      </c>
      <c r="L21" s="34">
        <f t="shared" si="2"/>
        <v>5.6179775280898875E-2</v>
      </c>
    </row>
    <row r="22" spans="2:12" x14ac:dyDescent="0.2">
      <c r="B22" s="110"/>
      <c r="C22" s="16" t="s">
        <v>10</v>
      </c>
      <c r="D22" s="16">
        <v>3</v>
      </c>
      <c r="E22" s="19">
        <f t="shared" ref="E22" si="4">(D22/D25)</f>
        <v>3.614457831325301E-2</v>
      </c>
      <c r="G22" s="39"/>
      <c r="H22" s="113"/>
      <c r="I22" s="1" t="s">
        <v>12</v>
      </c>
      <c r="J22" s="1">
        <v>1</v>
      </c>
      <c r="K22" s="1">
        <v>1</v>
      </c>
      <c r="L22" s="34">
        <f t="shared" si="2"/>
        <v>1</v>
      </c>
    </row>
    <row r="23" spans="2:12" x14ac:dyDescent="0.2">
      <c r="B23" s="110"/>
      <c r="C23" s="16" t="s">
        <v>11</v>
      </c>
      <c r="D23" s="16">
        <v>78</v>
      </c>
      <c r="E23" s="19">
        <f t="shared" ref="E23" si="5">(D23/D25)</f>
        <v>0.93975903614457834</v>
      </c>
      <c r="G23" s="39"/>
      <c r="H23" s="114"/>
      <c r="I23" s="29" t="s">
        <v>13</v>
      </c>
      <c r="J23" s="30">
        <f>SUM(J19:J22)</f>
        <v>8</v>
      </c>
      <c r="K23" s="30">
        <f>SUM(K19:K22)</f>
        <v>92</v>
      </c>
      <c r="L23" s="35">
        <f>(J23/K23)</f>
        <v>8.6956521739130432E-2</v>
      </c>
    </row>
    <row r="24" spans="2:12" x14ac:dyDescent="0.2">
      <c r="B24" s="110"/>
      <c r="C24" s="16" t="s">
        <v>12</v>
      </c>
      <c r="D24" s="16">
        <v>1</v>
      </c>
      <c r="E24" s="19">
        <f t="shared" ref="E24" si="6">(D24/D25)</f>
        <v>1.2048192771084338E-2</v>
      </c>
      <c r="G24" s="39"/>
      <c r="H24" s="112">
        <v>8</v>
      </c>
      <c r="I24" s="1" t="s">
        <v>9</v>
      </c>
      <c r="J24" s="1">
        <v>1</v>
      </c>
      <c r="K24" s="1">
        <v>1</v>
      </c>
      <c r="L24" s="34">
        <f>(J24/K24)</f>
        <v>1</v>
      </c>
    </row>
    <row r="25" spans="2:12" x14ac:dyDescent="0.2">
      <c r="B25" s="111"/>
      <c r="C25" s="20" t="s">
        <v>13</v>
      </c>
      <c r="D25" s="21">
        <f>SUM(D21:D24)</f>
        <v>83</v>
      </c>
      <c r="E25" s="22">
        <f t="shared" ref="E25" si="7">SUM(E21:E24)</f>
        <v>1</v>
      </c>
      <c r="G25" s="39"/>
      <c r="H25" s="113"/>
      <c r="I25" s="1" t="s">
        <v>10</v>
      </c>
      <c r="J25" s="12">
        <v>1</v>
      </c>
      <c r="K25" s="1">
        <v>2</v>
      </c>
      <c r="L25" s="34">
        <f t="shared" ref="L25:L27" si="8">(J25/K25)</f>
        <v>0.5</v>
      </c>
    </row>
    <row r="26" spans="2:12" x14ac:dyDescent="0.2">
      <c r="B26" s="116">
        <v>64</v>
      </c>
      <c r="C26" s="16" t="s">
        <v>9</v>
      </c>
      <c r="D26" s="16">
        <v>1</v>
      </c>
      <c r="E26" s="19">
        <f t="shared" ref="E26" si="9">(D26/D30)</f>
        <v>1.1627906976744186E-2</v>
      </c>
      <c r="G26" s="39"/>
      <c r="H26" s="113"/>
      <c r="I26" s="1" t="s">
        <v>11</v>
      </c>
      <c r="J26" s="1">
        <v>5</v>
      </c>
      <c r="K26" s="1">
        <v>121</v>
      </c>
      <c r="L26" s="34">
        <f t="shared" si="8"/>
        <v>4.1322314049586778E-2</v>
      </c>
    </row>
    <row r="27" spans="2:12" x14ac:dyDescent="0.2">
      <c r="B27" s="116"/>
      <c r="C27" s="16" t="s">
        <v>10</v>
      </c>
      <c r="D27" s="16">
        <v>3</v>
      </c>
      <c r="E27" s="19">
        <f t="shared" ref="E27" si="10">(D27/D30)</f>
        <v>3.4883720930232558E-2</v>
      </c>
      <c r="H27" s="113"/>
      <c r="I27" s="1" t="s">
        <v>12</v>
      </c>
      <c r="J27" s="1">
        <v>1</v>
      </c>
      <c r="K27" s="1">
        <v>1</v>
      </c>
      <c r="L27" s="34">
        <f t="shared" si="8"/>
        <v>1</v>
      </c>
    </row>
    <row r="28" spans="2:12" x14ac:dyDescent="0.2">
      <c r="B28" s="116"/>
      <c r="C28" s="16" t="s">
        <v>11</v>
      </c>
      <c r="D28" s="16">
        <v>81</v>
      </c>
      <c r="E28" s="19">
        <f t="shared" ref="E28" si="11">(D28/D30)</f>
        <v>0.94186046511627908</v>
      </c>
      <c r="H28" s="113"/>
      <c r="I28" s="55" t="s">
        <v>13</v>
      </c>
      <c r="J28" s="56">
        <f>SUM(J24:J27)</f>
        <v>8</v>
      </c>
      <c r="K28" s="56">
        <f>SUM(K24:K27)</f>
        <v>125</v>
      </c>
      <c r="L28" s="57">
        <f>(J28/K28)</f>
        <v>6.4000000000000001E-2</v>
      </c>
    </row>
    <row r="29" spans="2:12" x14ac:dyDescent="0.2">
      <c r="B29" s="116"/>
      <c r="C29" s="16" t="s">
        <v>12</v>
      </c>
      <c r="D29" s="16">
        <v>1</v>
      </c>
      <c r="E29" s="19">
        <f t="shared" ref="E29" si="12">(D29/D30)</f>
        <v>1.1627906976744186E-2</v>
      </c>
      <c r="H29" s="63"/>
      <c r="I29" s="64"/>
      <c r="J29" s="64"/>
      <c r="K29" s="64"/>
      <c r="L29" s="65"/>
    </row>
    <row r="30" spans="2:12" x14ac:dyDescent="0.2">
      <c r="B30" s="116"/>
      <c r="C30" s="20" t="s">
        <v>13</v>
      </c>
      <c r="D30" s="21">
        <f>SUM(D26:D29)</f>
        <v>86</v>
      </c>
      <c r="E30" s="22">
        <f t="shared" ref="E30" si="13">SUM(E26:E29)</f>
        <v>1</v>
      </c>
      <c r="H30" s="27"/>
      <c r="I30" s="25"/>
      <c r="J30" s="25"/>
      <c r="K30" s="25"/>
      <c r="L30" s="58"/>
    </row>
    <row r="31" spans="2:12" x14ac:dyDescent="0.2">
      <c r="B31" s="25"/>
      <c r="C31" s="23"/>
      <c r="D31" s="23"/>
      <c r="E31" s="24"/>
      <c r="H31" s="27"/>
      <c r="I31" s="25"/>
      <c r="J31" s="25"/>
      <c r="K31" s="25"/>
      <c r="L31" s="58"/>
    </row>
    <row r="32" spans="2:12" x14ac:dyDescent="0.2">
      <c r="B32" s="25"/>
      <c r="C32" s="23"/>
      <c r="D32" s="23"/>
      <c r="E32" s="24"/>
      <c r="H32" s="27"/>
      <c r="I32" s="25"/>
      <c r="J32" s="25"/>
      <c r="K32" s="25"/>
      <c r="L32" s="58"/>
    </row>
    <row r="33" spans="2:12" x14ac:dyDescent="0.2">
      <c r="B33" t="s">
        <v>19</v>
      </c>
      <c r="H33" s="90"/>
      <c r="I33" s="59"/>
      <c r="J33" s="50"/>
      <c r="K33" s="50"/>
      <c r="L33" s="60"/>
    </row>
    <row r="34" spans="2:12" x14ac:dyDescent="0.2">
      <c r="B34" s="17" t="s">
        <v>15</v>
      </c>
      <c r="C34" s="17" t="s">
        <v>2</v>
      </c>
      <c r="D34" s="18" t="s">
        <v>3</v>
      </c>
      <c r="E34" s="17" t="s">
        <v>4</v>
      </c>
      <c r="H34" s="17" t="s">
        <v>30</v>
      </c>
      <c r="I34" s="17" t="s">
        <v>34</v>
      </c>
      <c r="J34" s="25"/>
      <c r="K34" s="25"/>
      <c r="L34" s="58"/>
    </row>
    <row r="35" spans="2:12" x14ac:dyDescent="0.2">
      <c r="B35" s="109">
        <v>16</v>
      </c>
      <c r="C35" s="16" t="s">
        <v>9</v>
      </c>
      <c r="D35" s="16">
        <v>1</v>
      </c>
      <c r="E35" s="19">
        <f>(D35/D39)</f>
        <v>0.125</v>
      </c>
      <c r="H35" s="92" t="s">
        <v>31</v>
      </c>
      <c r="I35" s="93">
        <v>7.4999999999999997E-3</v>
      </c>
      <c r="J35" s="25"/>
      <c r="K35" s="25"/>
      <c r="L35" s="58"/>
    </row>
    <row r="36" spans="2:12" x14ac:dyDescent="0.2">
      <c r="B36" s="110"/>
      <c r="C36" s="16" t="s">
        <v>10</v>
      </c>
      <c r="D36" s="16">
        <v>2</v>
      </c>
      <c r="E36" s="19">
        <f>(D36/D39)</f>
        <v>0.25</v>
      </c>
      <c r="H36" s="91" t="s">
        <v>32</v>
      </c>
      <c r="I36" s="93">
        <v>4.5999999999999999E-3</v>
      </c>
      <c r="J36" s="25"/>
      <c r="K36" s="25"/>
      <c r="L36" s="58"/>
    </row>
    <row r="37" spans="2:12" x14ac:dyDescent="0.2">
      <c r="B37" s="110"/>
      <c r="C37" s="16" t="s">
        <v>11</v>
      </c>
      <c r="D37" s="16">
        <v>4</v>
      </c>
      <c r="E37" s="19">
        <f>(D37/D39)</f>
        <v>0.5</v>
      </c>
      <c r="H37" s="91" t="s">
        <v>33</v>
      </c>
      <c r="I37" s="93">
        <v>1.8E-3</v>
      </c>
      <c r="J37" s="25"/>
      <c r="K37" s="25"/>
      <c r="L37" s="58"/>
    </row>
    <row r="38" spans="2:12" x14ac:dyDescent="0.2">
      <c r="B38" s="110"/>
      <c r="C38" s="16" t="s">
        <v>12</v>
      </c>
      <c r="D38" s="16">
        <v>1</v>
      </c>
      <c r="E38" s="19">
        <f>(D38/D39)</f>
        <v>0.125</v>
      </c>
      <c r="H38" s="59"/>
      <c r="I38" s="54"/>
      <c r="J38" s="54"/>
      <c r="K38" s="60"/>
    </row>
    <row r="39" spans="2:12" x14ac:dyDescent="0.2">
      <c r="B39" s="111"/>
      <c r="C39" s="20" t="s">
        <v>13</v>
      </c>
      <c r="D39" s="21">
        <f>SUM(D35:D38)</f>
        <v>8</v>
      </c>
      <c r="E39" s="22">
        <f>SUM(E35:E38)</f>
        <v>1</v>
      </c>
      <c r="H39" s="27"/>
      <c r="I39" s="25"/>
      <c r="J39" s="61"/>
      <c r="K39" s="25"/>
      <c r="L39" s="58"/>
    </row>
    <row r="40" spans="2:12" x14ac:dyDescent="0.2">
      <c r="B40" s="109">
        <v>32</v>
      </c>
      <c r="C40" s="16" t="s">
        <v>9</v>
      </c>
      <c r="D40" s="16">
        <v>1</v>
      </c>
      <c r="E40" s="19">
        <f t="shared" ref="E40" si="14">(D40/D44)</f>
        <v>0.14285714285714285</v>
      </c>
      <c r="H40" s="89" t="s">
        <v>35</v>
      </c>
      <c r="I40" s="25" t="s">
        <v>36</v>
      </c>
      <c r="J40" s="37" t="s">
        <v>37</v>
      </c>
      <c r="K40" s="25"/>
      <c r="L40" s="58"/>
    </row>
    <row r="41" spans="2:12" x14ac:dyDescent="0.2">
      <c r="B41" s="110"/>
      <c r="C41" s="16" t="s">
        <v>10</v>
      </c>
      <c r="D41" s="16">
        <v>2</v>
      </c>
      <c r="E41" s="19">
        <f t="shared" ref="E41" si="15">(D41/D44)</f>
        <v>0.2857142857142857</v>
      </c>
      <c r="H41" s="90">
        <v>1</v>
      </c>
      <c r="I41" s="90">
        <v>1</v>
      </c>
      <c r="J41" s="94">
        <v>1</v>
      </c>
      <c r="K41" s="25"/>
      <c r="L41" s="58"/>
    </row>
    <row r="42" spans="2:12" x14ac:dyDescent="0.2">
      <c r="B42" s="110"/>
      <c r="C42" s="16" t="s">
        <v>11</v>
      </c>
      <c r="D42" s="16">
        <v>3</v>
      </c>
      <c r="E42" s="19">
        <f t="shared" ref="E42" si="16">(D42/D44)</f>
        <v>0.42857142857142855</v>
      </c>
      <c r="H42" s="90">
        <v>2</v>
      </c>
      <c r="I42" s="90">
        <v>0.13</v>
      </c>
      <c r="J42" s="94">
        <v>2</v>
      </c>
      <c r="K42" s="25"/>
      <c r="L42" s="58"/>
    </row>
    <row r="43" spans="2:12" x14ac:dyDescent="0.2">
      <c r="B43" s="110"/>
      <c r="C43" s="16" t="s">
        <v>12</v>
      </c>
      <c r="D43" s="16">
        <v>1</v>
      </c>
      <c r="E43" s="19">
        <f t="shared" ref="E43" si="17">(D43/D44)</f>
        <v>0.14285714285714285</v>
      </c>
      <c r="H43" s="90">
        <v>4</v>
      </c>
      <c r="I43" s="90">
        <v>0.09</v>
      </c>
      <c r="J43" s="95">
        <v>4</v>
      </c>
      <c r="K43" s="62"/>
      <c r="L43" s="60"/>
    </row>
    <row r="44" spans="2:12" x14ac:dyDescent="0.2">
      <c r="B44" s="111"/>
      <c r="C44" s="20" t="s">
        <v>13</v>
      </c>
      <c r="D44" s="21">
        <f>SUM(D40:D43)</f>
        <v>7</v>
      </c>
      <c r="E44" s="22">
        <f t="shared" ref="E44" si="18">SUM(E40:E43)</f>
        <v>1</v>
      </c>
      <c r="H44" s="90">
        <v>8</v>
      </c>
      <c r="I44" s="90">
        <v>0.06</v>
      </c>
      <c r="J44" s="94">
        <v>8</v>
      </c>
      <c r="K44" s="25"/>
      <c r="L44" s="58"/>
    </row>
    <row r="45" spans="2:12" x14ac:dyDescent="0.2">
      <c r="B45" s="109">
        <v>64</v>
      </c>
      <c r="C45" s="16" t="s">
        <v>9</v>
      </c>
      <c r="D45" s="16">
        <v>1</v>
      </c>
      <c r="E45" s="19">
        <f t="shared" ref="E45" si="19">(D45/D49)</f>
        <v>0.1111111111111111</v>
      </c>
      <c r="H45" s="27"/>
      <c r="I45" s="25"/>
      <c r="J45" s="37"/>
      <c r="K45" s="25"/>
      <c r="L45" s="58"/>
    </row>
    <row r="46" spans="2:12" x14ac:dyDescent="0.2">
      <c r="B46" s="110"/>
      <c r="C46" s="16" t="s">
        <v>10</v>
      </c>
      <c r="D46" s="16">
        <v>3</v>
      </c>
      <c r="E46" s="19">
        <f t="shared" ref="E46" si="20">(D46/D49)</f>
        <v>0.33333333333333331</v>
      </c>
      <c r="H46" s="27"/>
      <c r="I46" s="25"/>
      <c r="J46" s="37"/>
      <c r="K46" s="25"/>
      <c r="L46" s="58"/>
    </row>
    <row r="47" spans="2:12" x14ac:dyDescent="0.2">
      <c r="B47" s="110"/>
      <c r="C47" s="16" t="s">
        <v>11</v>
      </c>
      <c r="D47" s="16">
        <v>4</v>
      </c>
      <c r="E47" s="19">
        <f t="shared" ref="E47" si="21">(D47/D49)</f>
        <v>0.44444444444444442</v>
      </c>
      <c r="H47" s="27"/>
      <c r="I47" s="25"/>
      <c r="J47" s="25"/>
      <c r="K47" s="25"/>
      <c r="L47" s="58"/>
    </row>
    <row r="48" spans="2:12" x14ac:dyDescent="0.2">
      <c r="B48" s="110"/>
      <c r="C48" s="16" t="s">
        <v>12</v>
      </c>
      <c r="D48" s="16">
        <v>1</v>
      </c>
      <c r="E48" s="19">
        <f t="shared" ref="E48" si="22">(D48/D49)</f>
        <v>0.1111111111111111</v>
      </c>
      <c r="H48" s="27"/>
      <c r="I48" s="59"/>
      <c r="J48" s="50"/>
      <c r="K48" s="50"/>
      <c r="L48" s="60"/>
    </row>
    <row r="49" spans="2:12" x14ac:dyDescent="0.2">
      <c r="B49" s="111"/>
      <c r="C49" s="20" t="s">
        <v>13</v>
      </c>
      <c r="D49" s="21">
        <f>SUM(D45:D48)</f>
        <v>9</v>
      </c>
      <c r="E49" s="22">
        <f t="shared" ref="E49" si="23">SUM(E45:E48)</f>
        <v>1</v>
      </c>
      <c r="H49" s="27"/>
      <c r="I49" s="25"/>
      <c r="J49" s="25"/>
      <c r="K49" s="25"/>
      <c r="L49" s="25"/>
    </row>
    <row r="50" spans="2:12" x14ac:dyDescent="0.2">
      <c r="H50" s="27"/>
      <c r="I50" s="25"/>
      <c r="J50" s="25"/>
      <c r="K50" s="25"/>
      <c r="L50" s="25"/>
    </row>
    <row r="51" spans="2:12" x14ac:dyDescent="0.2">
      <c r="B51" s="52"/>
      <c r="C51" s="52"/>
      <c r="D51" s="53"/>
      <c r="E51" s="52"/>
      <c r="H51" s="27"/>
      <c r="I51" s="25"/>
      <c r="J51" s="25"/>
      <c r="K51" s="25"/>
      <c r="L51" s="25"/>
    </row>
    <row r="52" spans="2:12" x14ac:dyDescent="0.2">
      <c r="B52" s="37"/>
      <c r="C52" s="51"/>
      <c r="D52" s="51"/>
      <c r="E52" s="85"/>
      <c r="H52" s="27"/>
      <c r="I52" s="25"/>
      <c r="J52" s="25"/>
      <c r="K52" s="25"/>
      <c r="L52" s="25"/>
    </row>
    <row r="53" spans="2:12" x14ac:dyDescent="0.2">
      <c r="B53" s="37"/>
      <c r="C53" s="51"/>
      <c r="D53" s="51"/>
      <c r="E53" s="85"/>
      <c r="H53" s="27"/>
      <c r="I53" s="59"/>
      <c r="J53" s="50"/>
      <c r="K53" s="25"/>
      <c r="L53" s="25"/>
    </row>
    <row r="54" spans="2:12" x14ac:dyDescent="0.2">
      <c r="B54" s="37"/>
      <c r="C54" s="51"/>
      <c r="D54" s="51"/>
      <c r="E54" s="85"/>
      <c r="H54" s="27"/>
      <c r="I54" s="25"/>
      <c r="J54" s="25"/>
      <c r="K54" s="25"/>
      <c r="L54" s="25"/>
    </row>
    <row r="55" spans="2:12" x14ac:dyDescent="0.2">
      <c r="B55" s="37"/>
      <c r="C55" s="51"/>
      <c r="D55" s="51"/>
      <c r="E55" s="85"/>
      <c r="H55" s="27"/>
      <c r="I55" s="25"/>
      <c r="J55" s="25"/>
      <c r="K55" s="25"/>
      <c r="L55" s="25"/>
    </row>
    <row r="56" spans="2:12" x14ac:dyDescent="0.2">
      <c r="B56" s="37"/>
      <c r="C56" s="86"/>
      <c r="D56" s="87"/>
      <c r="E56" s="88"/>
      <c r="H56" s="27"/>
      <c r="I56" s="25"/>
      <c r="J56" s="25"/>
      <c r="K56" s="25"/>
      <c r="L56" s="25"/>
    </row>
    <row r="57" spans="2:12" x14ac:dyDescent="0.2">
      <c r="B57" s="37"/>
      <c r="C57" s="51"/>
      <c r="D57" s="51"/>
      <c r="E57" s="85"/>
      <c r="H57" s="27"/>
      <c r="I57" s="25"/>
      <c r="J57" s="25"/>
      <c r="K57" s="25"/>
      <c r="L57" s="25"/>
    </row>
    <row r="58" spans="2:12" x14ac:dyDescent="0.2">
      <c r="B58" s="37"/>
      <c r="C58" s="51"/>
      <c r="D58" s="51"/>
      <c r="E58" s="85"/>
      <c r="H58" s="27"/>
      <c r="I58" s="59"/>
      <c r="J58" s="54"/>
      <c r="K58" s="25"/>
      <c r="L58" s="25"/>
    </row>
    <row r="59" spans="2:12" x14ac:dyDescent="0.2">
      <c r="B59" s="37"/>
      <c r="C59" s="51"/>
      <c r="D59" s="51"/>
      <c r="E59" s="85"/>
      <c r="H59" s="27"/>
      <c r="I59" s="25"/>
      <c r="J59" s="61"/>
      <c r="K59" s="25"/>
      <c r="L59" s="25"/>
    </row>
    <row r="60" spans="2:12" x14ac:dyDescent="0.2">
      <c r="B60" s="37"/>
      <c r="C60" s="51"/>
      <c r="D60" s="51"/>
      <c r="E60" s="85"/>
      <c r="H60" s="27"/>
      <c r="I60" s="25"/>
      <c r="J60" s="37"/>
      <c r="K60" s="25"/>
      <c r="L60" s="25"/>
    </row>
    <row r="61" spans="2:12" x14ac:dyDescent="0.2">
      <c r="B61" s="37"/>
      <c r="C61" s="86"/>
      <c r="D61" s="87"/>
      <c r="E61" s="88"/>
      <c r="H61" s="27"/>
      <c r="I61" s="25"/>
      <c r="J61" s="37"/>
      <c r="K61" s="25"/>
      <c r="L61" s="25"/>
    </row>
    <row r="62" spans="2:12" x14ac:dyDescent="0.2">
      <c r="B62" s="37"/>
      <c r="C62" s="51"/>
      <c r="D62" s="51"/>
      <c r="E62" s="85"/>
      <c r="H62" s="27"/>
      <c r="I62" s="25"/>
      <c r="J62" s="37"/>
      <c r="K62" s="25"/>
      <c r="L62" s="25"/>
    </row>
    <row r="63" spans="2:12" x14ac:dyDescent="0.2">
      <c r="B63" s="37"/>
      <c r="C63" s="51"/>
      <c r="D63" s="51"/>
      <c r="E63" s="85"/>
      <c r="H63" s="27"/>
      <c r="I63" s="59"/>
      <c r="J63" s="62"/>
      <c r="K63" s="25"/>
      <c r="L63" s="25"/>
    </row>
    <row r="64" spans="2:12" x14ac:dyDescent="0.2">
      <c r="B64" s="37"/>
      <c r="C64" s="51"/>
      <c r="D64" s="51"/>
      <c r="E64" s="85"/>
      <c r="H64" s="27"/>
      <c r="I64" s="25"/>
      <c r="J64" s="37"/>
      <c r="K64" s="25"/>
      <c r="L64" s="25"/>
    </row>
    <row r="65" spans="2:12" x14ac:dyDescent="0.2">
      <c r="B65" s="37"/>
      <c r="C65" s="51"/>
      <c r="D65" s="51"/>
      <c r="E65" s="85"/>
      <c r="H65" s="27"/>
      <c r="I65" s="25"/>
      <c r="J65" s="37"/>
      <c r="K65" s="25"/>
      <c r="L65" s="25"/>
    </row>
    <row r="66" spans="2:12" x14ac:dyDescent="0.2">
      <c r="B66" s="37"/>
      <c r="C66" s="86"/>
      <c r="D66" s="87"/>
      <c r="E66" s="88"/>
      <c r="H66" s="27"/>
      <c r="I66" s="25"/>
      <c r="J66" s="37"/>
      <c r="K66" s="25"/>
      <c r="L66" s="25"/>
    </row>
    <row r="67" spans="2:12" x14ac:dyDescent="0.2">
      <c r="H67" s="27"/>
      <c r="I67" s="25"/>
      <c r="J67" s="25"/>
      <c r="K67" s="25"/>
      <c r="L67" s="25"/>
    </row>
    <row r="68" spans="2:12" x14ac:dyDescent="0.2">
      <c r="I68" s="59"/>
      <c r="J68" s="50"/>
      <c r="K68" s="25"/>
      <c r="L68" s="25"/>
    </row>
    <row r="69" spans="2:12" x14ac:dyDescent="0.2">
      <c r="B69" s="51"/>
      <c r="C69" s="51"/>
      <c r="D69" s="51"/>
      <c r="E69" s="51"/>
    </row>
    <row r="70" spans="2:12" x14ac:dyDescent="0.2">
      <c r="B70" s="52"/>
      <c r="C70" s="52"/>
      <c r="D70" s="53"/>
      <c r="E70" s="52"/>
    </row>
    <row r="71" spans="2:12" x14ac:dyDescent="0.2">
      <c r="B71" s="37"/>
      <c r="C71" s="51"/>
      <c r="D71" s="51"/>
      <c r="E71" s="85"/>
    </row>
    <row r="72" spans="2:12" x14ac:dyDescent="0.2">
      <c r="B72" s="37"/>
      <c r="C72" s="51"/>
      <c r="D72" s="51"/>
      <c r="E72" s="85"/>
    </row>
    <row r="73" spans="2:12" x14ac:dyDescent="0.2">
      <c r="B73" s="37"/>
      <c r="C73" s="51"/>
      <c r="D73" s="51"/>
      <c r="E73" s="85"/>
    </row>
    <row r="74" spans="2:12" x14ac:dyDescent="0.2">
      <c r="B74" s="37"/>
      <c r="C74" s="51"/>
      <c r="D74" s="51"/>
      <c r="E74" s="85"/>
    </row>
    <row r="75" spans="2:12" x14ac:dyDescent="0.2">
      <c r="B75" s="37"/>
      <c r="C75" s="86"/>
      <c r="D75" s="87"/>
      <c r="E75" s="88"/>
    </row>
    <row r="76" spans="2:12" x14ac:dyDescent="0.2">
      <c r="B76" s="37"/>
      <c r="C76" s="51"/>
      <c r="D76" s="51"/>
      <c r="E76" s="85"/>
    </row>
    <row r="77" spans="2:12" x14ac:dyDescent="0.2">
      <c r="B77" s="37"/>
      <c r="C77" s="51"/>
      <c r="D77" s="51"/>
      <c r="E77" s="85"/>
    </row>
    <row r="78" spans="2:12" x14ac:dyDescent="0.2">
      <c r="B78" s="37"/>
      <c r="C78" s="51"/>
      <c r="D78" s="51"/>
      <c r="E78" s="85"/>
    </row>
    <row r="79" spans="2:12" x14ac:dyDescent="0.2">
      <c r="B79" s="37"/>
      <c r="C79" s="51"/>
      <c r="D79" s="51"/>
      <c r="E79" s="85"/>
    </row>
    <row r="80" spans="2:12" x14ac:dyDescent="0.2">
      <c r="B80" s="37"/>
      <c r="C80" s="86"/>
      <c r="D80" s="87"/>
      <c r="E80" s="88"/>
    </row>
    <row r="81" spans="2:5" x14ac:dyDescent="0.2">
      <c r="B81" s="37"/>
      <c r="C81" s="51"/>
      <c r="D81" s="51"/>
      <c r="E81" s="85"/>
    </row>
    <row r="82" spans="2:5" x14ac:dyDescent="0.2">
      <c r="B82" s="37"/>
      <c r="C82" s="51"/>
      <c r="D82" s="51"/>
      <c r="E82" s="85"/>
    </row>
    <row r="83" spans="2:5" x14ac:dyDescent="0.2">
      <c r="B83" s="37"/>
      <c r="C83" s="51"/>
      <c r="D83" s="51"/>
      <c r="E83" s="85"/>
    </row>
    <row r="84" spans="2:5" x14ac:dyDescent="0.2">
      <c r="B84" s="37"/>
      <c r="C84" s="51"/>
      <c r="D84" s="51"/>
      <c r="E84" s="85"/>
    </row>
    <row r="85" spans="2:5" x14ac:dyDescent="0.2">
      <c r="B85" s="37"/>
      <c r="C85" s="86"/>
      <c r="D85" s="87"/>
      <c r="E85" s="88"/>
    </row>
  </sheetData>
  <mergeCells count="11">
    <mergeCell ref="B3:J3"/>
    <mergeCell ref="B16:B20"/>
    <mergeCell ref="B21:B25"/>
    <mergeCell ref="B26:B30"/>
    <mergeCell ref="B35:B39"/>
    <mergeCell ref="B40:B44"/>
    <mergeCell ref="B45:B49"/>
    <mergeCell ref="H9:H13"/>
    <mergeCell ref="H14:H18"/>
    <mergeCell ref="H19:H23"/>
    <mergeCell ref="H24:H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1DA2-B38E-4E97-BF78-24BA547A55FD}">
  <dimension ref="B3:L106"/>
  <sheetViews>
    <sheetView workbookViewId="0">
      <selection activeCell="L29" sqref="L29"/>
    </sheetView>
  </sheetViews>
  <sheetFormatPr baseColWidth="10" defaultColWidth="8.83203125" defaultRowHeight="15" x14ac:dyDescent="0.2"/>
  <cols>
    <col min="2" max="2" width="15" customWidth="1"/>
    <col min="3" max="3" width="13" customWidth="1"/>
    <col min="4" max="4" width="16.5" customWidth="1"/>
    <col min="5" max="5" width="12.1640625" customWidth="1"/>
    <col min="7" max="7" width="15.6640625" customWidth="1"/>
    <col min="8" max="8" width="19.33203125" customWidth="1"/>
    <col min="9" max="9" width="18.6640625" customWidth="1"/>
    <col min="10" max="10" width="17" customWidth="1"/>
    <col min="11" max="11" width="15" customWidth="1"/>
    <col min="12" max="12" width="15.5" customWidth="1"/>
  </cols>
  <sheetData>
    <row r="3" spans="2:12" x14ac:dyDescent="0.2">
      <c r="B3" s="115" t="s">
        <v>20</v>
      </c>
      <c r="C3" s="115"/>
      <c r="D3" s="115"/>
      <c r="E3" s="115"/>
      <c r="F3" s="115"/>
      <c r="G3" s="115"/>
      <c r="H3" s="115"/>
      <c r="I3" s="115"/>
      <c r="J3" s="115"/>
    </row>
    <row r="5" spans="2:12" x14ac:dyDescent="0.2">
      <c r="C5" s="2" t="s">
        <v>2</v>
      </c>
      <c r="D5" s="4" t="s">
        <v>3</v>
      </c>
      <c r="E5" s="2" t="s">
        <v>4</v>
      </c>
      <c r="H5" t="s">
        <v>24</v>
      </c>
    </row>
    <row r="6" spans="2:12" x14ac:dyDescent="0.2">
      <c r="C6" s="1" t="s">
        <v>9</v>
      </c>
      <c r="D6" s="5">
        <v>1</v>
      </c>
      <c r="E6" s="6">
        <f>(D6/D10)</f>
        <v>1.8587360594795538E-3</v>
      </c>
      <c r="H6" s="73" t="s">
        <v>5</v>
      </c>
      <c r="I6" s="74" t="s">
        <v>2</v>
      </c>
      <c r="J6" s="75" t="s">
        <v>6</v>
      </c>
      <c r="K6" s="76" t="s">
        <v>7</v>
      </c>
      <c r="L6" s="77" t="s">
        <v>8</v>
      </c>
    </row>
    <row r="7" spans="2:12" x14ac:dyDescent="0.2">
      <c r="C7" s="1" t="s">
        <v>10</v>
      </c>
      <c r="D7" s="5">
        <v>99</v>
      </c>
      <c r="E7" s="6">
        <f>(D7/D10)</f>
        <v>0.18401486988847585</v>
      </c>
      <c r="H7" s="117">
        <v>1</v>
      </c>
      <c r="I7" s="5" t="s">
        <v>9</v>
      </c>
      <c r="J7" s="1">
        <v>1</v>
      </c>
      <c r="K7" s="1">
        <v>1</v>
      </c>
      <c r="L7" s="78">
        <f>(J7/K7)</f>
        <v>1</v>
      </c>
    </row>
    <row r="8" spans="2:12" x14ac:dyDescent="0.2">
      <c r="C8" s="1" t="s">
        <v>11</v>
      </c>
      <c r="D8" s="5">
        <v>434</v>
      </c>
      <c r="E8" s="6">
        <f>(D8/D10)</f>
        <v>0.80669144981412644</v>
      </c>
      <c r="H8" s="118"/>
      <c r="I8" s="1" t="s">
        <v>10</v>
      </c>
      <c r="J8" s="12">
        <v>10</v>
      </c>
      <c r="K8" s="12">
        <v>10</v>
      </c>
      <c r="L8" s="78">
        <f t="shared" ref="L8:L11" si="0">(J8/K8)</f>
        <v>1</v>
      </c>
    </row>
    <row r="9" spans="2:12" x14ac:dyDescent="0.2">
      <c r="C9" s="1" t="s">
        <v>12</v>
      </c>
      <c r="D9" s="5">
        <v>4</v>
      </c>
      <c r="E9" s="6">
        <f>(D9/D10)</f>
        <v>7.4349442379182153E-3</v>
      </c>
      <c r="H9" s="118"/>
      <c r="I9" s="1" t="s">
        <v>11</v>
      </c>
      <c r="J9" s="1">
        <v>46</v>
      </c>
      <c r="K9" s="1">
        <v>46</v>
      </c>
      <c r="L9" s="78">
        <f t="shared" si="0"/>
        <v>1</v>
      </c>
    </row>
    <row r="10" spans="2:12" x14ac:dyDescent="0.2">
      <c r="C10" s="3" t="s">
        <v>13</v>
      </c>
      <c r="D10">
        <f>SUM(D6:D9)</f>
        <v>538</v>
      </c>
      <c r="E10" s="7">
        <f>SUM(E6:E9)</f>
        <v>1</v>
      </c>
      <c r="H10" s="118"/>
      <c r="I10" s="1" t="s">
        <v>12</v>
      </c>
      <c r="J10" s="1">
        <v>1</v>
      </c>
      <c r="K10" s="1">
        <v>1</v>
      </c>
      <c r="L10" s="78">
        <f t="shared" si="0"/>
        <v>1</v>
      </c>
    </row>
    <row r="11" spans="2:12" x14ac:dyDescent="0.2">
      <c r="H11" s="119"/>
      <c r="I11" s="29" t="s">
        <v>13</v>
      </c>
      <c r="J11" s="30">
        <f>SUM(J7:J10)</f>
        <v>58</v>
      </c>
      <c r="K11" s="30">
        <f>SUM(K7:K10)</f>
        <v>58</v>
      </c>
      <c r="L11" s="79">
        <f t="shared" si="0"/>
        <v>1</v>
      </c>
    </row>
    <row r="12" spans="2:12" x14ac:dyDescent="0.2">
      <c r="H12" s="117">
        <v>2</v>
      </c>
      <c r="I12" s="1" t="s">
        <v>9</v>
      </c>
      <c r="J12" s="1">
        <v>1</v>
      </c>
      <c r="K12" s="1">
        <v>1</v>
      </c>
      <c r="L12" s="80">
        <f>(J12/K12)</f>
        <v>1</v>
      </c>
    </row>
    <row r="13" spans="2:12" x14ac:dyDescent="0.2">
      <c r="H13" s="118"/>
      <c r="I13" s="1" t="s">
        <v>10</v>
      </c>
      <c r="J13" s="12">
        <v>10</v>
      </c>
      <c r="K13" s="1">
        <v>11</v>
      </c>
      <c r="L13" s="80">
        <f t="shared" ref="L13:L15" si="1">(J13/K13)</f>
        <v>0.90909090909090906</v>
      </c>
    </row>
    <row r="14" spans="2:12" x14ac:dyDescent="0.2">
      <c r="H14" s="118"/>
      <c r="I14" s="1" t="s">
        <v>11</v>
      </c>
      <c r="J14" s="1">
        <v>46</v>
      </c>
      <c r="K14" s="1">
        <v>87</v>
      </c>
      <c r="L14" s="80">
        <f t="shared" si="1"/>
        <v>0.52873563218390807</v>
      </c>
    </row>
    <row r="15" spans="2:12" x14ac:dyDescent="0.2">
      <c r="B15" s="17" t="s">
        <v>15</v>
      </c>
      <c r="C15" s="17" t="s">
        <v>2</v>
      </c>
      <c r="D15" s="18" t="s">
        <v>3</v>
      </c>
      <c r="E15" s="17" t="s">
        <v>4</v>
      </c>
      <c r="H15" s="118"/>
      <c r="I15" s="1" t="s">
        <v>12</v>
      </c>
      <c r="J15" s="1">
        <v>1</v>
      </c>
      <c r="K15" s="1">
        <v>1</v>
      </c>
      <c r="L15" s="80">
        <f t="shared" si="1"/>
        <v>1</v>
      </c>
    </row>
    <row r="16" spans="2:12" x14ac:dyDescent="0.2">
      <c r="B16" s="109">
        <v>16</v>
      </c>
      <c r="C16" s="16" t="s">
        <v>9</v>
      </c>
      <c r="D16" s="16">
        <v>1</v>
      </c>
      <c r="E16" s="19">
        <f>(D16/D20)</f>
        <v>7.1942446043165471E-3</v>
      </c>
      <c r="H16" s="119"/>
      <c r="I16" s="29" t="s">
        <v>13</v>
      </c>
      <c r="J16" s="30">
        <f>SUM(J12:J15)</f>
        <v>58</v>
      </c>
      <c r="K16" s="30">
        <f>SUM(K12:K15)</f>
        <v>100</v>
      </c>
      <c r="L16" s="81">
        <f>(J16/K16)</f>
        <v>0.57999999999999996</v>
      </c>
    </row>
    <row r="17" spans="2:12" x14ac:dyDescent="0.2">
      <c r="B17" s="110"/>
      <c r="C17" s="16" t="s">
        <v>10</v>
      </c>
      <c r="D17" s="16">
        <v>9</v>
      </c>
      <c r="E17" s="19">
        <f>(D17/D20)</f>
        <v>6.4748201438848921E-2</v>
      </c>
      <c r="H17" s="117">
        <v>4</v>
      </c>
      <c r="I17" s="1" t="s">
        <v>9</v>
      </c>
      <c r="J17" s="1">
        <v>1</v>
      </c>
      <c r="K17" s="1">
        <v>1</v>
      </c>
      <c r="L17" s="80">
        <f>(J17/K17)</f>
        <v>1</v>
      </c>
    </row>
    <row r="18" spans="2:12" x14ac:dyDescent="0.2">
      <c r="B18" s="110"/>
      <c r="C18" s="16" t="s">
        <v>11</v>
      </c>
      <c r="D18" s="16">
        <v>128</v>
      </c>
      <c r="E18" s="19">
        <f>(D18/D20)</f>
        <v>0.92086330935251803</v>
      </c>
      <c r="H18" s="118"/>
      <c r="I18" s="1" t="s">
        <v>10</v>
      </c>
      <c r="J18" s="12">
        <v>10</v>
      </c>
      <c r="K18" s="1">
        <v>10</v>
      </c>
      <c r="L18" s="80">
        <f t="shared" ref="L18:L20" si="2">(J18/K18)</f>
        <v>1</v>
      </c>
    </row>
    <row r="19" spans="2:12" x14ac:dyDescent="0.2">
      <c r="B19" s="110"/>
      <c r="C19" s="16" t="s">
        <v>12</v>
      </c>
      <c r="D19" s="16">
        <v>1</v>
      </c>
      <c r="E19" s="19">
        <f>(D19/D20)</f>
        <v>7.1942446043165471E-3</v>
      </c>
      <c r="H19" s="118"/>
      <c r="I19" s="1" t="s">
        <v>11</v>
      </c>
      <c r="J19" s="1">
        <v>46</v>
      </c>
      <c r="K19" s="1">
        <v>92</v>
      </c>
      <c r="L19" s="80">
        <f t="shared" si="2"/>
        <v>0.5</v>
      </c>
    </row>
    <row r="20" spans="2:12" x14ac:dyDescent="0.2">
      <c r="B20" s="111"/>
      <c r="C20" s="20" t="s">
        <v>13</v>
      </c>
      <c r="D20" s="21">
        <f>SUM(D16:D19)</f>
        <v>139</v>
      </c>
      <c r="E20" s="22">
        <f>SUM(E16:E19)</f>
        <v>1</v>
      </c>
      <c r="H20" s="118"/>
      <c r="I20" s="1" t="s">
        <v>12</v>
      </c>
      <c r="J20" s="1">
        <v>1</v>
      </c>
      <c r="K20" s="1">
        <v>1</v>
      </c>
      <c r="L20" s="80">
        <f t="shared" si="2"/>
        <v>1</v>
      </c>
    </row>
    <row r="21" spans="2:12" x14ac:dyDescent="0.2">
      <c r="B21" s="109">
        <v>32</v>
      </c>
      <c r="C21" s="16" t="s">
        <v>9</v>
      </c>
      <c r="D21" s="16">
        <v>1</v>
      </c>
      <c r="E21" s="19">
        <f t="shared" ref="E21" si="3">(D21/D25)</f>
        <v>9.7087378640776691E-3</v>
      </c>
      <c r="H21" s="119"/>
      <c r="I21" s="29" t="s">
        <v>13</v>
      </c>
      <c r="J21" s="30">
        <f>SUM(J17:J20)</f>
        <v>58</v>
      </c>
      <c r="K21" s="30">
        <f>SUM(K17:K20)</f>
        <v>104</v>
      </c>
      <c r="L21" s="81">
        <f>(J21/K21)</f>
        <v>0.55769230769230771</v>
      </c>
    </row>
    <row r="22" spans="2:12" x14ac:dyDescent="0.2">
      <c r="B22" s="110"/>
      <c r="C22" s="16" t="s">
        <v>10</v>
      </c>
      <c r="D22" s="16">
        <v>11</v>
      </c>
      <c r="E22" s="19">
        <f t="shared" ref="E22" si="4">(D22/D25)</f>
        <v>0.10679611650485436</v>
      </c>
      <c r="H22" s="117">
        <v>8</v>
      </c>
      <c r="I22" s="1" t="s">
        <v>9</v>
      </c>
      <c r="J22" s="1">
        <v>1</v>
      </c>
      <c r="K22" s="1">
        <v>1</v>
      </c>
      <c r="L22" s="80">
        <f>(J22/K22)</f>
        <v>1</v>
      </c>
    </row>
    <row r="23" spans="2:12" x14ac:dyDescent="0.2">
      <c r="B23" s="110"/>
      <c r="C23" s="16" t="s">
        <v>11</v>
      </c>
      <c r="D23" s="16">
        <v>89</v>
      </c>
      <c r="E23" s="19">
        <f t="shared" ref="E23" si="5">(D23/D25)</f>
        <v>0.86407766990291257</v>
      </c>
      <c r="H23" s="118"/>
      <c r="I23" s="1" t="s">
        <v>10</v>
      </c>
      <c r="J23" s="12">
        <v>10</v>
      </c>
      <c r="K23" s="1">
        <v>11</v>
      </c>
      <c r="L23" s="80">
        <f t="shared" ref="L23:L25" si="6">(J23/K23)</f>
        <v>0.90909090909090906</v>
      </c>
    </row>
    <row r="24" spans="2:12" x14ac:dyDescent="0.2">
      <c r="B24" s="110"/>
      <c r="C24" s="16" t="s">
        <v>12</v>
      </c>
      <c r="D24" s="16">
        <v>2</v>
      </c>
      <c r="E24" s="19">
        <f t="shared" ref="E24" si="7">(D24/D25)</f>
        <v>1.9417475728155338E-2</v>
      </c>
      <c r="H24" s="118"/>
      <c r="I24" s="1" t="s">
        <v>11</v>
      </c>
      <c r="J24" s="1">
        <v>46</v>
      </c>
      <c r="K24" s="1">
        <v>118</v>
      </c>
      <c r="L24" s="80">
        <f t="shared" si="6"/>
        <v>0.38983050847457629</v>
      </c>
    </row>
    <row r="25" spans="2:12" x14ac:dyDescent="0.2">
      <c r="B25" s="111"/>
      <c r="C25" s="20" t="s">
        <v>13</v>
      </c>
      <c r="D25" s="21">
        <f>SUM(D21:D24)</f>
        <v>103</v>
      </c>
      <c r="E25" s="22">
        <f t="shared" ref="E25" si="8">SUM(E21:E24)</f>
        <v>0.99999999999999989</v>
      </c>
      <c r="H25" s="118"/>
      <c r="I25" s="1" t="s">
        <v>12</v>
      </c>
      <c r="J25" s="1">
        <v>1</v>
      </c>
      <c r="K25" s="1">
        <v>1</v>
      </c>
      <c r="L25" s="80">
        <f t="shared" si="6"/>
        <v>1</v>
      </c>
    </row>
    <row r="26" spans="2:12" x14ac:dyDescent="0.2">
      <c r="B26" s="109">
        <v>64</v>
      </c>
      <c r="C26" s="16" t="s">
        <v>9</v>
      </c>
      <c r="D26" s="16">
        <v>1</v>
      </c>
      <c r="E26" s="19">
        <f t="shared" ref="E26" si="9">(D26/D30)</f>
        <v>7.2992700729927005E-3</v>
      </c>
      <c r="H26" s="120"/>
      <c r="I26" s="82" t="s">
        <v>13</v>
      </c>
      <c r="J26" s="83">
        <f>SUM(J22:J25)</f>
        <v>58</v>
      </c>
      <c r="K26" s="83">
        <f>SUM(K22:K25)</f>
        <v>131</v>
      </c>
      <c r="L26" s="84">
        <f>(J26/K26)</f>
        <v>0.44274809160305345</v>
      </c>
    </row>
    <row r="27" spans="2:12" x14ac:dyDescent="0.2">
      <c r="B27" s="110"/>
      <c r="C27" s="16" t="s">
        <v>10</v>
      </c>
      <c r="D27" s="16">
        <v>12</v>
      </c>
      <c r="E27" s="19">
        <f t="shared" ref="E27" si="10">(D27/D30)</f>
        <v>8.7591240875912413E-2</v>
      </c>
      <c r="H27" s="117">
        <v>16</v>
      </c>
      <c r="I27" s="1" t="s">
        <v>9</v>
      </c>
      <c r="J27" s="1">
        <v>1</v>
      </c>
      <c r="K27" s="1">
        <v>1</v>
      </c>
      <c r="L27" s="80">
        <f>(J27/K27)</f>
        <v>1</v>
      </c>
    </row>
    <row r="28" spans="2:12" x14ac:dyDescent="0.2">
      <c r="B28" s="110"/>
      <c r="C28" s="16" t="s">
        <v>11</v>
      </c>
      <c r="D28" s="16">
        <v>121</v>
      </c>
      <c r="E28" s="19">
        <f t="shared" ref="E28" si="11">(D28/D30)</f>
        <v>0.88321167883211682</v>
      </c>
      <c r="H28" s="118"/>
      <c r="I28" s="1" t="s">
        <v>10</v>
      </c>
      <c r="J28" s="12">
        <v>10</v>
      </c>
      <c r="K28" s="1">
        <v>10</v>
      </c>
      <c r="L28" s="80">
        <f t="shared" ref="L28:L30" si="12">(J28/K28)</f>
        <v>1</v>
      </c>
    </row>
    <row r="29" spans="2:12" x14ac:dyDescent="0.2">
      <c r="B29" s="110"/>
      <c r="C29" s="16" t="s">
        <v>12</v>
      </c>
      <c r="D29" s="16">
        <v>3</v>
      </c>
      <c r="E29" s="19">
        <f t="shared" ref="E29" si="13">(D29/D30)</f>
        <v>2.1897810218978103E-2</v>
      </c>
      <c r="H29" s="118"/>
      <c r="I29" s="1" t="s">
        <v>11</v>
      </c>
      <c r="J29" s="1">
        <v>46</v>
      </c>
      <c r="K29" s="1">
        <v>148</v>
      </c>
      <c r="L29" s="80">
        <f t="shared" si="12"/>
        <v>0.3108108108108108</v>
      </c>
    </row>
    <row r="30" spans="2:12" x14ac:dyDescent="0.2">
      <c r="B30" s="111"/>
      <c r="C30" s="20" t="s">
        <v>13</v>
      </c>
      <c r="D30" s="21">
        <f>SUM(D26:D29)</f>
        <v>137</v>
      </c>
      <c r="E30" s="22">
        <f t="shared" ref="E30" si="14">SUM(E26:E29)</f>
        <v>1</v>
      </c>
      <c r="H30" s="118"/>
      <c r="I30" s="1" t="s">
        <v>12</v>
      </c>
      <c r="J30" s="1">
        <v>1</v>
      </c>
      <c r="K30" s="1">
        <v>1</v>
      </c>
      <c r="L30" s="80">
        <f t="shared" si="12"/>
        <v>1</v>
      </c>
    </row>
    <row r="31" spans="2:12" x14ac:dyDescent="0.2">
      <c r="B31" s="116">
        <v>128</v>
      </c>
      <c r="C31" s="16" t="s">
        <v>9</v>
      </c>
      <c r="D31" s="16">
        <v>1</v>
      </c>
      <c r="E31" s="19">
        <f t="shared" ref="E31" si="15">(D31/D35)</f>
        <v>8.6956521739130436E-3</v>
      </c>
      <c r="H31" s="120"/>
      <c r="I31" s="82" t="s">
        <v>13</v>
      </c>
      <c r="J31" s="83">
        <f>SUM(J27:J30)</f>
        <v>58</v>
      </c>
      <c r="K31" s="83">
        <f>SUM(K27:K30)</f>
        <v>160</v>
      </c>
      <c r="L31" s="84">
        <f>(J31/K31)</f>
        <v>0.36249999999999999</v>
      </c>
    </row>
    <row r="32" spans="2:12" x14ac:dyDescent="0.2">
      <c r="B32" s="116"/>
      <c r="C32" s="16" t="s">
        <v>10</v>
      </c>
      <c r="D32" s="16">
        <v>14</v>
      </c>
      <c r="E32" s="19">
        <f t="shared" ref="E32" si="16">(D32/D35)</f>
        <v>0.12173913043478261</v>
      </c>
    </row>
    <row r="33" spans="2:11" x14ac:dyDescent="0.2">
      <c r="B33" s="116"/>
      <c r="C33" s="16" t="s">
        <v>11</v>
      </c>
      <c r="D33" s="16">
        <v>97</v>
      </c>
      <c r="E33" s="19">
        <f t="shared" ref="E33" si="17">(D33/D35)</f>
        <v>0.84347826086956523</v>
      </c>
    </row>
    <row r="34" spans="2:11" x14ac:dyDescent="0.2">
      <c r="B34" s="116"/>
      <c r="C34" s="16" t="s">
        <v>12</v>
      </c>
      <c r="D34" s="16">
        <v>3</v>
      </c>
      <c r="E34" s="19">
        <f t="shared" ref="E34" si="18">(D34/D35)</f>
        <v>2.6086956521739129E-2</v>
      </c>
    </row>
    <row r="35" spans="2:11" x14ac:dyDescent="0.2">
      <c r="B35" s="116"/>
      <c r="C35" s="20" t="s">
        <v>13</v>
      </c>
      <c r="D35" s="21">
        <f>SUM(D31:D34)</f>
        <v>115</v>
      </c>
      <c r="E35" s="22">
        <f t="shared" ref="E35" si="19">SUM(E31:E34)</f>
        <v>1</v>
      </c>
      <c r="H35" s="89" t="s">
        <v>35</v>
      </c>
      <c r="I35" s="25" t="s">
        <v>36</v>
      </c>
      <c r="J35" s="37" t="s">
        <v>37</v>
      </c>
    </row>
    <row r="36" spans="2:11" x14ac:dyDescent="0.2">
      <c r="B36" s="25"/>
      <c r="C36" s="23"/>
      <c r="D36" s="23"/>
      <c r="E36" s="24"/>
      <c r="H36" s="90">
        <v>1</v>
      </c>
      <c r="I36" s="90">
        <v>1</v>
      </c>
      <c r="J36" s="94">
        <v>1</v>
      </c>
    </row>
    <row r="37" spans="2:11" x14ac:dyDescent="0.2">
      <c r="B37" t="s">
        <v>21</v>
      </c>
      <c r="H37" s="90">
        <v>2</v>
      </c>
      <c r="I37" s="90">
        <v>0.57999999999999996</v>
      </c>
      <c r="J37" s="94">
        <v>2</v>
      </c>
    </row>
    <row r="38" spans="2:11" x14ac:dyDescent="0.2">
      <c r="B38" s="17" t="s">
        <v>15</v>
      </c>
      <c r="C38" s="17" t="s">
        <v>2</v>
      </c>
      <c r="D38" s="18" t="s">
        <v>3</v>
      </c>
      <c r="E38" s="17" t="s">
        <v>4</v>
      </c>
      <c r="H38" s="90">
        <v>4</v>
      </c>
      <c r="I38" s="90">
        <v>0.56000000000000005</v>
      </c>
      <c r="J38" s="95">
        <v>4</v>
      </c>
      <c r="K38" s="72"/>
    </row>
    <row r="39" spans="2:11" x14ac:dyDescent="0.2">
      <c r="B39" s="109">
        <v>16</v>
      </c>
      <c r="C39" s="16" t="s">
        <v>9</v>
      </c>
      <c r="D39" s="16">
        <v>1</v>
      </c>
      <c r="E39" s="19">
        <f>(D39/D43)</f>
        <v>1.7241379310344827E-2</v>
      </c>
      <c r="H39" s="90">
        <v>8</v>
      </c>
      <c r="I39" s="90">
        <v>0.44</v>
      </c>
      <c r="J39" s="94">
        <v>8</v>
      </c>
      <c r="K39" s="68"/>
    </row>
    <row r="40" spans="2:11" x14ac:dyDescent="0.2">
      <c r="B40" s="110"/>
      <c r="C40" s="16" t="s">
        <v>10</v>
      </c>
      <c r="D40" s="16">
        <v>9</v>
      </c>
      <c r="E40" s="19">
        <f>(D40/D43)</f>
        <v>0.15517241379310345</v>
      </c>
      <c r="H40" s="96">
        <v>16</v>
      </c>
      <c r="I40" s="97">
        <v>0.36</v>
      </c>
      <c r="J40" s="97">
        <v>16</v>
      </c>
      <c r="K40" s="68"/>
    </row>
    <row r="41" spans="2:11" x14ac:dyDescent="0.2">
      <c r="B41" s="110"/>
      <c r="C41" s="16" t="s">
        <v>11</v>
      </c>
      <c r="D41" s="16">
        <v>47</v>
      </c>
      <c r="E41" s="19">
        <f>(D41/D43)</f>
        <v>0.81034482758620685</v>
      </c>
      <c r="H41" s="66"/>
      <c r="I41" s="67"/>
      <c r="J41" s="67"/>
      <c r="K41" s="68"/>
    </row>
    <row r="42" spans="2:11" x14ac:dyDescent="0.2">
      <c r="B42" s="110"/>
      <c r="C42" s="16" t="s">
        <v>12</v>
      </c>
      <c r="D42" s="16">
        <v>1</v>
      </c>
      <c r="E42" s="19">
        <f>(D42/D43)</f>
        <v>1.7241379310344827E-2</v>
      </c>
      <c r="H42" s="66"/>
      <c r="I42" s="67"/>
      <c r="J42" s="67"/>
      <c r="K42" s="68"/>
    </row>
    <row r="43" spans="2:11" x14ac:dyDescent="0.2">
      <c r="B43" s="111"/>
      <c r="C43" s="20" t="s">
        <v>13</v>
      </c>
      <c r="D43" s="21">
        <f>SUM(D39:D42)</f>
        <v>58</v>
      </c>
      <c r="E43" s="22">
        <f>SUM(E39:E42)</f>
        <v>1</v>
      </c>
      <c r="H43" s="66"/>
      <c r="I43" s="69"/>
      <c r="J43" s="70"/>
      <c r="K43" s="71"/>
    </row>
    <row r="44" spans="2:11" x14ac:dyDescent="0.2">
      <c r="B44" s="109">
        <v>32</v>
      </c>
      <c r="C44" s="16" t="s">
        <v>9</v>
      </c>
      <c r="D44" s="16">
        <v>1</v>
      </c>
      <c r="E44" s="19">
        <f t="shared" ref="E44" si="20">(D44/D48)</f>
        <v>1.5384615384615385E-2</v>
      </c>
      <c r="H44" s="66"/>
      <c r="I44" s="67"/>
      <c r="J44" s="67"/>
      <c r="K44" s="68"/>
    </row>
    <row r="45" spans="2:11" x14ac:dyDescent="0.2">
      <c r="B45" s="110"/>
      <c r="C45" s="16" t="s">
        <v>10</v>
      </c>
      <c r="D45" s="16">
        <v>10</v>
      </c>
      <c r="E45" s="19">
        <f t="shared" ref="E45" si="21">(D45/D48)</f>
        <v>0.15384615384615385</v>
      </c>
      <c r="H45" s="66"/>
      <c r="I45" s="67"/>
      <c r="J45" s="67"/>
      <c r="K45" s="68"/>
    </row>
    <row r="46" spans="2:11" x14ac:dyDescent="0.2">
      <c r="B46" s="110"/>
      <c r="C46" s="16" t="s">
        <v>11</v>
      </c>
      <c r="D46" s="16">
        <v>53</v>
      </c>
      <c r="E46" s="19">
        <f t="shared" ref="E46" si="22">(D46/D48)</f>
        <v>0.81538461538461537</v>
      </c>
      <c r="H46" s="66"/>
      <c r="I46" s="67"/>
      <c r="J46" s="67"/>
      <c r="K46" s="68"/>
    </row>
    <row r="47" spans="2:11" x14ac:dyDescent="0.2">
      <c r="B47" s="110"/>
      <c r="C47" s="16" t="s">
        <v>12</v>
      </c>
      <c r="D47" s="16">
        <v>1</v>
      </c>
      <c r="E47" s="19">
        <f t="shared" ref="E47" si="23">(D47/D48)</f>
        <v>1.5384615384615385E-2</v>
      </c>
      <c r="H47" s="66"/>
      <c r="I47" s="67"/>
      <c r="J47" s="67"/>
      <c r="K47" s="68"/>
    </row>
    <row r="48" spans="2:11" x14ac:dyDescent="0.2">
      <c r="B48" s="111"/>
      <c r="C48" s="20" t="s">
        <v>13</v>
      </c>
      <c r="D48" s="21">
        <f>SUM(D44:D47)</f>
        <v>65</v>
      </c>
      <c r="E48" s="22">
        <f t="shared" ref="E48" si="24">SUM(E44:E47)</f>
        <v>1</v>
      </c>
      <c r="H48" s="66"/>
      <c r="I48" s="69"/>
      <c r="J48" s="70"/>
      <c r="K48" s="71"/>
    </row>
    <row r="49" spans="2:11" x14ac:dyDescent="0.2">
      <c r="B49" s="109">
        <v>64</v>
      </c>
      <c r="C49" s="16" t="s">
        <v>9</v>
      </c>
      <c r="D49" s="16">
        <v>1</v>
      </c>
      <c r="E49" s="19">
        <f t="shared" ref="E49" si="25">(D49/D53)</f>
        <v>1.9607843137254902E-2</v>
      </c>
      <c r="H49" s="66"/>
      <c r="I49" s="67"/>
      <c r="J49" s="67"/>
      <c r="K49" s="68"/>
    </row>
    <row r="50" spans="2:11" x14ac:dyDescent="0.2">
      <c r="B50" s="110"/>
      <c r="C50" s="16" t="s">
        <v>10</v>
      </c>
      <c r="D50" s="16">
        <v>10</v>
      </c>
      <c r="E50" s="19">
        <f t="shared" ref="E50" si="26">(D50/D53)</f>
        <v>0.19607843137254902</v>
      </c>
      <c r="H50" s="66"/>
      <c r="I50" s="67"/>
      <c r="J50" s="67"/>
      <c r="K50" s="68"/>
    </row>
    <row r="51" spans="2:11" x14ac:dyDescent="0.2">
      <c r="B51" s="110"/>
      <c r="C51" s="16" t="s">
        <v>11</v>
      </c>
      <c r="D51" s="16">
        <v>39</v>
      </c>
      <c r="E51" s="19">
        <f t="shared" ref="E51" si="27">(D51/D53)</f>
        <v>0.76470588235294112</v>
      </c>
      <c r="H51" s="66"/>
      <c r="I51" s="67"/>
      <c r="J51" s="67"/>
      <c r="K51" s="68"/>
    </row>
    <row r="52" spans="2:11" x14ac:dyDescent="0.2">
      <c r="B52" s="110"/>
      <c r="C52" s="16" t="s">
        <v>12</v>
      </c>
      <c r="D52" s="16">
        <v>1</v>
      </c>
      <c r="E52" s="19">
        <f t="shared" ref="E52" si="28">(D52/D53)</f>
        <v>1.9607843137254902E-2</v>
      </c>
      <c r="H52" s="66"/>
      <c r="I52" s="67"/>
      <c r="J52" s="67"/>
      <c r="K52" s="68"/>
    </row>
    <row r="53" spans="2:11" x14ac:dyDescent="0.2">
      <c r="B53" s="111"/>
      <c r="C53" s="20" t="s">
        <v>13</v>
      </c>
      <c r="D53" s="21">
        <f>SUM(D49:D52)</f>
        <v>51</v>
      </c>
      <c r="E53" s="22">
        <f t="shared" ref="E53" si="29">SUM(E49:E52)</f>
        <v>1</v>
      </c>
      <c r="H53" s="66"/>
      <c r="I53" s="69"/>
      <c r="J53" s="70"/>
      <c r="K53" s="71"/>
    </row>
    <row r="54" spans="2:11" x14ac:dyDescent="0.2">
      <c r="B54" s="116">
        <v>128</v>
      </c>
      <c r="C54" s="16" t="s">
        <v>9</v>
      </c>
      <c r="D54" s="16">
        <v>1</v>
      </c>
      <c r="E54" s="19">
        <f t="shared" ref="E54" si="30">(D54/D58)</f>
        <v>2.0833333333333332E-2</v>
      </c>
      <c r="H54" s="66"/>
      <c r="I54" s="67"/>
      <c r="J54" s="67"/>
      <c r="K54" s="68"/>
    </row>
    <row r="55" spans="2:11" x14ac:dyDescent="0.2">
      <c r="B55" s="116"/>
      <c r="C55" s="16" t="s">
        <v>10</v>
      </c>
      <c r="D55" s="16">
        <v>14</v>
      </c>
      <c r="E55" s="19">
        <f t="shared" ref="E55" si="31">(D55/D58)</f>
        <v>0.29166666666666669</v>
      </c>
      <c r="H55" s="66"/>
      <c r="I55" s="67"/>
      <c r="J55" s="67"/>
      <c r="K55" s="68"/>
    </row>
    <row r="56" spans="2:11" x14ac:dyDescent="0.2">
      <c r="B56" s="116"/>
      <c r="C56" s="16" t="s">
        <v>11</v>
      </c>
      <c r="D56" s="16">
        <v>31</v>
      </c>
      <c r="E56" s="19">
        <f t="shared" ref="E56" si="32">(D56/D58)</f>
        <v>0.64583333333333337</v>
      </c>
      <c r="H56" s="66"/>
      <c r="I56" s="67"/>
      <c r="J56" s="67"/>
      <c r="K56" s="68"/>
    </row>
    <row r="57" spans="2:11" x14ac:dyDescent="0.2">
      <c r="B57" s="116"/>
      <c r="C57" s="16" t="s">
        <v>12</v>
      </c>
      <c r="D57" s="16">
        <v>2</v>
      </c>
      <c r="E57" s="19">
        <f t="shared" ref="E57" si="33">(D57/D58)</f>
        <v>4.1666666666666664E-2</v>
      </c>
      <c r="H57" s="66"/>
      <c r="I57" s="67"/>
      <c r="J57" s="67"/>
      <c r="K57" s="68"/>
    </row>
    <row r="58" spans="2:11" x14ac:dyDescent="0.2">
      <c r="B58" s="116"/>
      <c r="C58" s="20" t="s">
        <v>13</v>
      </c>
      <c r="D58" s="21">
        <f>SUM(D54:D57)</f>
        <v>48</v>
      </c>
      <c r="E58" s="22">
        <f t="shared" ref="E58" si="34">SUM(E54:E57)</f>
        <v>1</v>
      </c>
      <c r="H58" s="66"/>
      <c r="I58" s="69"/>
      <c r="J58" s="70"/>
      <c r="K58" s="71"/>
    </row>
    <row r="60" spans="2:11" x14ac:dyDescent="0.2">
      <c r="B60" s="51"/>
      <c r="C60" s="51"/>
      <c r="D60" s="51"/>
      <c r="E60" s="51"/>
    </row>
    <row r="61" spans="2:11" x14ac:dyDescent="0.2">
      <c r="B61" s="52"/>
      <c r="C61" s="52"/>
      <c r="D61" s="53"/>
      <c r="E61" s="52"/>
    </row>
    <row r="62" spans="2:11" x14ac:dyDescent="0.2">
      <c r="B62" s="37"/>
      <c r="C62" s="51"/>
      <c r="D62" s="51"/>
      <c r="E62" s="85"/>
    </row>
    <row r="63" spans="2:11" x14ac:dyDescent="0.2">
      <c r="B63" s="37"/>
      <c r="C63" s="51"/>
      <c r="D63" s="51"/>
      <c r="E63" s="85"/>
    </row>
    <row r="64" spans="2:11" x14ac:dyDescent="0.2">
      <c r="B64" s="37"/>
      <c r="C64" s="51"/>
      <c r="D64" s="51"/>
      <c r="E64" s="85"/>
    </row>
    <row r="65" spans="2:5" x14ac:dyDescent="0.2">
      <c r="B65" s="37"/>
      <c r="C65" s="51"/>
      <c r="D65" s="51"/>
      <c r="E65" s="85"/>
    </row>
    <row r="66" spans="2:5" x14ac:dyDescent="0.2">
      <c r="B66" s="37"/>
      <c r="C66" s="86"/>
      <c r="D66" s="87"/>
      <c r="E66" s="88"/>
    </row>
    <row r="67" spans="2:5" x14ac:dyDescent="0.2">
      <c r="B67" s="37"/>
      <c r="C67" s="51"/>
      <c r="D67" s="51"/>
      <c r="E67" s="85"/>
    </row>
    <row r="68" spans="2:5" x14ac:dyDescent="0.2">
      <c r="B68" s="37"/>
      <c r="C68" s="51"/>
      <c r="D68" s="51"/>
      <c r="E68" s="85"/>
    </row>
    <row r="69" spans="2:5" x14ac:dyDescent="0.2">
      <c r="B69" s="37"/>
      <c r="C69" s="51"/>
      <c r="D69" s="51"/>
      <c r="E69" s="85"/>
    </row>
    <row r="70" spans="2:5" x14ac:dyDescent="0.2">
      <c r="B70" s="37"/>
      <c r="C70" s="51"/>
      <c r="D70" s="51"/>
      <c r="E70" s="85"/>
    </row>
    <row r="71" spans="2:5" x14ac:dyDescent="0.2">
      <c r="B71" s="37"/>
      <c r="C71" s="86"/>
      <c r="D71" s="87"/>
      <c r="E71" s="88"/>
    </row>
    <row r="72" spans="2:5" x14ac:dyDescent="0.2">
      <c r="B72" s="37"/>
      <c r="C72" s="51"/>
      <c r="D72" s="51"/>
      <c r="E72" s="85"/>
    </row>
    <row r="73" spans="2:5" x14ac:dyDescent="0.2">
      <c r="B73" s="37"/>
      <c r="C73" s="51"/>
      <c r="D73" s="51"/>
      <c r="E73" s="85"/>
    </row>
    <row r="74" spans="2:5" x14ac:dyDescent="0.2">
      <c r="B74" s="37"/>
      <c r="C74" s="51"/>
      <c r="D74" s="51"/>
      <c r="E74" s="85"/>
    </row>
    <row r="75" spans="2:5" x14ac:dyDescent="0.2">
      <c r="B75" s="37"/>
      <c r="C75" s="51"/>
      <c r="D75" s="51"/>
      <c r="E75" s="85"/>
    </row>
    <row r="76" spans="2:5" x14ac:dyDescent="0.2">
      <c r="B76" s="37"/>
      <c r="C76" s="86"/>
      <c r="D76" s="87"/>
      <c r="E76" s="88"/>
    </row>
    <row r="77" spans="2:5" x14ac:dyDescent="0.2">
      <c r="B77" s="37"/>
      <c r="C77" s="51"/>
      <c r="D77" s="51"/>
      <c r="E77" s="85"/>
    </row>
    <row r="78" spans="2:5" x14ac:dyDescent="0.2">
      <c r="B78" s="37"/>
      <c r="C78" s="51"/>
      <c r="D78" s="51"/>
      <c r="E78" s="85"/>
    </row>
    <row r="79" spans="2:5" x14ac:dyDescent="0.2">
      <c r="B79" s="37"/>
      <c r="C79" s="51"/>
      <c r="D79" s="51"/>
      <c r="E79" s="85"/>
    </row>
    <row r="80" spans="2:5" x14ac:dyDescent="0.2">
      <c r="B80" s="37"/>
      <c r="C80" s="51"/>
      <c r="D80" s="51"/>
      <c r="E80" s="85"/>
    </row>
    <row r="81" spans="2:5" x14ac:dyDescent="0.2">
      <c r="B81" s="37"/>
      <c r="C81" s="86"/>
      <c r="D81" s="87"/>
      <c r="E81" s="88"/>
    </row>
    <row r="85" spans="2:5" x14ac:dyDescent="0.2">
      <c r="B85" s="51"/>
      <c r="C85" s="51"/>
      <c r="D85" s="51"/>
      <c r="E85" s="51"/>
    </row>
    <row r="86" spans="2:5" x14ac:dyDescent="0.2">
      <c r="B86" s="52"/>
      <c r="C86" s="52"/>
      <c r="D86" s="53"/>
      <c r="E86" s="52"/>
    </row>
    <row r="87" spans="2:5" x14ac:dyDescent="0.2">
      <c r="B87" s="37"/>
      <c r="C87" s="51"/>
      <c r="D87" s="51"/>
      <c r="E87" s="85"/>
    </row>
    <row r="88" spans="2:5" x14ac:dyDescent="0.2">
      <c r="B88" s="37"/>
      <c r="C88" s="51"/>
      <c r="D88" s="51"/>
      <c r="E88" s="85"/>
    </row>
    <row r="89" spans="2:5" x14ac:dyDescent="0.2">
      <c r="B89" s="37"/>
      <c r="C89" s="51"/>
      <c r="D89" s="51"/>
      <c r="E89" s="85"/>
    </row>
    <row r="90" spans="2:5" x14ac:dyDescent="0.2">
      <c r="B90" s="37"/>
      <c r="C90" s="51"/>
      <c r="D90" s="51"/>
      <c r="E90" s="85"/>
    </row>
    <row r="91" spans="2:5" x14ac:dyDescent="0.2">
      <c r="B91" s="37"/>
      <c r="C91" s="86"/>
      <c r="D91" s="87"/>
      <c r="E91" s="88"/>
    </row>
    <row r="92" spans="2:5" x14ac:dyDescent="0.2">
      <c r="B92" s="37"/>
      <c r="C92" s="51"/>
      <c r="D92" s="51"/>
      <c r="E92" s="85"/>
    </row>
    <row r="93" spans="2:5" x14ac:dyDescent="0.2">
      <c r="B93" s="37"/>
      <c r="C93" s="51"/>
      <c r="D93" s="51"/>
      <c r="E93" s="85"/>
    </row>
    <row r="94" spans="2:5" x14ac:dyDescent="0.2">
      <c r="B94" s="37"/>
      <c r="C94" s="51"/>
      <c r="D94" s="51"/>
      <c r="E94" s="85"/>
    </row>
    <row r="95" spans="2:5" x14ac:dyDescent="0.2">
      <c r="B95" s="37"/>
      <c r="C95" s="51"/>
      <c r="D95" s="51"/>
      <c r="E95" s="85"/>
    </row>
    <row r="96" spans="2:5" x14ac:dyDescent="0.2">
      <c r="B96" s="37"/>
      <c r="C96" s="86"/>
      <c r="D96" s="87"/>
      <c r="E96" s="88"/>
    </row>
    <row r="97" spans="2:5" x14ac:dyDescent="0.2">
      <c r="B97" s="37"/>
      <c r="C97" s="51"/>
      <c r="D97" s="51"/>
      <c r="E97" s="85"/>
    </row>
    <row r="98" spans="2:5" x14ac:dyDescent="0.2">
      <c r="B98" s="37"/>
      <c r="C98" s="51"/>
      <c r="D98" s="51"/>
      <c r="E98" s="85"/>
    </row>
    <row r="99" spans="2:5" x14ac:dyDescent="0.2">
      <c r="B99" s="37"/>
      <c r="C99" s="51"/>
      <c r="D99" s="51"/>
      <c r="E99" s="85"/>
    </row>
    <row r="100" spans="2:5" x14ac:dyDescent="0.2">
      <c r="B100" s="37"/>
      <c r="C100" s="51"/>
      <c r="D100" s="51"/>
      <c r="E100" s="85"/>
    </row>
    <row r="101" spans="2:5" x14ac:dyDescent="0.2">
      <c r="B101" s="37"/>
      <c r="C101" s="86"/>
      <c r="D101" s="87"/>
      <c r="E101" s="88"/>
    </row>
    <row r="102" spans="2:5" x14ac:dyDescent="0.2">
      <c r="B102" s="37"/>
      <c r="C102" s="51"/>
      <c r="D102" s="51"/>
      <c r="E102" s="85"/>
    </row>
    <row r="103" spans="2:5" x14ac:dyDescent="0.2">
      <c r="B103" s="37"/>
      <c r="C103" s="51"/>
      <c r="D103" s="51"/>
      <c r="E103" s="85"/>
    </row>
    <row r="104" spans="2:5" x14ac:dyDescent="0.2">
      <c r="B104" s="37"/>
      <c r="C104" s="51"/>
      <c r="D104" s="51"/>
      <c r="E104" s="85"/>
    </row>
    <row r="105" spans="2:5" x14ac:dyDescent="0.2">
      <c r="B105" s="37"/>
      <c r="C105" s="51"/>
      <c r="D105" s="51"/>
      <c r="E105" s="85"/>
    </row>
    <row r="106" spans="2:5" x14ac:dyDescent="0.2">
      <c r="B106" s="37"/>
      <c r="C106" s="86"/>
      <c r="D106" s="87"/>
      <c r="E106" s="88"/>
    </row>
  </sheetData>
  <mergeCells count="14">
    <mergeCell ref="B39:B43"/>
    <mergeCell ref="B44:B48"/>
    <mergeCell ref="B49:B53"/>
    <mergeCell ref="B54:B58"/>
    <mergeCell ref="B3:J3"/>
    <mergeCell ref="B16:B20"/>
    <mergeCell ref="B21:B25"/>
    <mergeCell ref="B26:B30"/>
    <mergeCell ref="B31:B35"/>
    <mergeCell ref="H7:H11"/>
    <mergeCell ref="H12:H16"/>
    <mergeCell ref="H17:H21"/>
    <mergeCell ref="H22:H26"/>
    <mergeCell ref="H27:H3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6AF20-E70C-954C-8D99-BEB5F86A7FAD}">
  <dimension ref="B3:P56"/>
  <sheetViews>
    <sheetView topLeftCell="A2" workbookViewId="0">
      <selection activeCell="K28" sqref="K28"/>
    </sheetView>
  </sheetViews>
  <sheetFormatPr baseColWidth="10" defaultRowHeight="15" x14ac:dyDescent="0.2"/>
  <sheetData>
    <row r="3" spans="2:16" x14ac:dyDescent="0.2">
      <c r="B3" s="115" t="s">
        <v>22</v>
      </c>
      <c r="C3" s="115"/>
      <c r="D3" s="115"/>
      <c r="E3" s="115"/>
      <c r="F3" s="115"/>
      <c r="G3" s="115"/>
      <c r="H3" s="115"/>
      <c r="I3" s="115"/>
      <c r="J3" s="115"/>
    </row>
    <row r="5" spans="2:16" x14ac:dyDescent="0.2">
      <c r="C5" s="2" t="s">
        <v>2</v>
      </c>
      <c r="D5" s="4" t="s">
        <v>3</v>
      </c>
      <c r="E5" s="2" t="s">
        <v>4</v>
      </c>
      <c r="G5" s="2" t="s">
        <v>5</v>
      </c>
      <c r="H5" s="2" t="s">
        <v>2</v>
      </c>
      <c r="I5" s="11" t="s">
        <v>6</v>
      </c>
      <c r="J5" s="28" t="s">
        <v>7</v>
      </c>
      <c r="K5" s="10" t="s">
        <v>8</v>
      </c>
      <c r="M5" s="8" t="s">
        <v>5</v>
      </c>
      <c r="N5" s="4" t="s">
        <v>16</v>
      </c>
      <c r="O5" s="14" t="s">
        <v>17</v>
      </c>
      <c r="P5" s="11" t="s">
        <v>18</v>
      </c>
    </row>
    <row r="6" spans="2:16" x14ac:dyDescent="0.2">
      <c r="C6" s="1" t="s">
        <v>9</v>
      </c>
      <c r="D6" s="5">
        <v>1</v>
      </c>
      <c r="E6" s="6">
        <f>(D6/D10)</f>
        <v>2.7487630566245191E-4</v>
      </c>
      <c r="G6" s="112">
        <v>1</v>
      </c>
      <c r="H6" s="5" t="s">
        <v>9</v>
      </c>
      <c r="I6" s="1">
        <v>1</v>
      </c>
      <c r="J6" s="1">
        <v>1</v>
      </c>
      <c r="K6" s="1">
        <f>(I6/J6)</f>
        <v>1</v>
      </c>
      <c r="M6" s="9">
        <v>1</v>
      </c>
      <c r="N6" s="13">
        <v>0.117809</v>
      </c>
      <c r="O6" s="13">
        <v>2.1411300000000001E-2</v>
      </c>
      <c r="P6" s="15">
        <v>2.4632399999999998E-3</v>
      </c>
    </row>
    <row r="7" spans="2:16" x14ac:dyDescent="0.2">
      <c r="C7" s="1" t="s">
        <v>10</v>
      </c>
      <c r="D7" s="5">
        <v>623</v>
      </c>
      <c r="E7" s="6">
        <f>(D7/D10)</f>
        <v>0.17124793842770752</v>
      </c>
      <c r="G7" s="113"/>
      <c r="H7" s="1" t="s">
        <v>10</v>
      </c>
      <c r="I7" s="12">
        <v>103</v>
      </c>
      <c r="J7" s="12">
        <v>103</v>
      </c>
      <c r="K7" s="1">
        <f t="shared" ref="K7:K25" si="0">(I7/J7)</f>
        <v>1</v>
      </c>
      <c r="M7" s="9">
        <v>2</v>
      </c>
      <c r="N7" s="5"/>
      <c r="O7" s="5"/>
      <c r="P7" s="12"/>
    </row>
    <row r="8" spans="2:16" x14ac:dyDescent="0.2">
      <c r="C8" s="1" t="s">
        <v>11</v>
      </c>
      <c r="D8" s="5">
        <v>2993</v>
      </c>
      <c r="E8" s="6">
        <f>(D8/D10)</f>
        <v>0.82270478284771853</v>
      </c>
      <c r="G8" s="113"/>
      <c r="H8" s="1" t="s">
        <v>11</v>
      </c>
      <c r="I8" s="1">
        <v>511</v>
      </c>
      <c r="J8" s="1">
        <v>511</v>
      </c>
      <c r="K8" s="1">
        <f t="shared" si="0"/>
        <v>1</v>
      </c>
      <c r="M8" s="9">
        <v>4</v>
      </c>
      <c r="N8" s="5"/>
      <c r="O8" s="5"/>
      <c r="P8" s="1"/>
    </row>
    <row r="9" spans="2:16" x14ac:dyDescent="0.2">
      <c r="C9" s="1" t="s">
        <v>12</v>
      </c>
      <c r="D9" s="5">
        <v>21</v>
      </c>
      <c r="E9" s="6">
        <f>(D9/D10)</f>
        <v>5.77240241891149E-3</v>
      </c>
      <c r="G9" s="113"/>
      <c r="H9" s="1" t="s">
        <v>12</v>
      </c>
      <c r="I9" s="1">
        <v>4</v>
      </c>
      <c r="J9" s="1">
        <v>4</v>
      </c>
      <c r="K9" s="1">
        <f t="shared" si="0"/>
        <v>1</v>
      </c>
      <c r="M9" s="9">
        <v>8</v>
      </c>
      <c r="N9" s="5"/>
      <c r="O9" s="5"/>
      <c r="P9" s="1"/>
    </row>
    <row r="10" spans="2:16" x14ac:dyDescent="0.2">
      <c r="C10" s="47" t="s">
        <v>13</v>
      </c>
      <c r="D10" s="48">
        <f>SUM(D6:D9)</f>
        <v>3638</v>
      </c>
      <c r="E10" s="49">
        <f>SUM(E6:E9)</f>
        <v>1</v>
      </c>
      <c r="G10" s="114"/>
      <c r="H10" s="29" t="s">
        <v>13</v>
      </c>
      <c r="I10" s="30">
        <f>SUM(I6:I9)</f>
        <v>619</v>
      </c>
      <c r="J10" s="30">
        <f>SUM(J6:J9)</f>
        <v>619</v>
      </c>
      <c r="K10" s="36">
        <f t="shared" si="0"/>
        <v>1</v>
      </c>
      <c r="M10" s="9">
        <v>12</v>
      </c>
      <c r="N10" s="5"/>
      <c r="O10" s="5"/>
      <c r="P10" s="1"/>
    </row>
    <row r="11" spans="2:16" x14ac:dyDescent="0.2">
      <c r="G11" s="112">
        <v>2</v>
      </c>
      <c r="H11" s="5" t="s">
        <v>9</v>
      </c>
      <c r="I11" s="1">
        <v>1</v>
      </c>
      <c r="J11" s="1">
        <v>1</v>
      </c>
      <c r="K11" s="1">
        <f>(I11/J11)</f>
        <v>1</v>
      </c>
      <c r="M11" s="9">
        <v>24</v>
      </c>
      <c r="N11" s="5"/>
      <c r="O11" s="5"/>
      <c r="P11" s="1"/>
    </row>
    <row r="12" spans="2:16" x14ac:dyDescent="0.2">
      <c r="G12" s="113"/>
      <c r="H12" s="1" t="s">
        <v>10</v>
      </c>
      <c r="I12" s="12">
        <v>103</v>
      </c>
      <c r="J12" s="1">
        <v>95</v>
      </c>
      <c r="K12" s="34">
        <f t="shared" si="0"/>
        <v>1.0842105263157895</v>
      </c>
      <c r="M12" s="9">
        <v>32</v>
      </c>
      <c r="N12" s="5"/>
      <c r="O12" s="5"/>
      <c r="P12" s="1"/>
    </row>
    <row r="13" spans="2:16" x14ac:dyDescent="0.2">
      <c r="G13" s="113"/>
      <c r="H13" s="1" t="s">
        <v>11</v>
      </c>
      <c r="I13" s="1">
        <v>511</v>
      </c>
      <c r="J13" s="1">
        <v>543</v>
      </c>
      <c r="K13" s="34">
        <f t="shared" si="0"/>
        <v>0.94106813996316763</v>
      </c>
      <c r="M13" s="9">
        <v>48</v>
      </c>
      <c r="N13" s="5"/>
      <c r="O13" s="5"/>
      <c r="P13" s="1"/>
    </row>
    <row r="14" spans="2:16" x14ac:dyDescent="0.2">
      <c r="G14" s="113"/>
      <c r="H14" s="1" t="s">
        <v>12</v>
      </c>
      <c r="I14" s="1">
        <v>4</v>
      </c>
      <c r="J14" s="1">
        <v>10</v>
      </c>
      <c r="K14" s="34">
        <f t="shared" si="0"/>
        <v>0.4</v>
      </c>
    </row>
    <row r="15" spans="2:16" x14ac:dyDescent="0.2">
      <c r="B15" s="2" t="s">
        <v>15</v>
      </c>
      <c r="C15" s="104" t="s">
        <v>2</v>
      </c>
      <c r="D15" s="18" t="s">
        <v>3</v>
      </c>
      <c r="E15" s="17" t="s">
        <v>4</v>
      </c>
      <c r="G15" s="114"/>
      <c r="H15" s="29" t="s">
        <v>13</v>
      </c>
      <c r="I15" s="30">
        <f>SUM(I11:I14)</f>
        <v>619</v>
      </c>
      <c r="J15" s="30">
        <f>SUM(J11:J14)</f>
        <v>649</v>
      </c>
      <c r="K15" s="35">
        <f t="shared" si="0"/>
        <v>0.95377503852080125</v>
      </c>
    </row>
    <row r="16" spans="2:16" x14ac:dyDescent="0.2">
      <c r="B16" s="110">
        <v>16</v>
      </c>
      <c r="C16" s="16" t="s">
        <v>9</v>
      </c>
      <c r="D16" s="16">
        <v>1</v>
      </c>
      <c r="E16" s="19">
        <f>(D16/D20)</f>
        <v>1.4084507042253522E-3</v>
      </c>
      <c r="G16" s="112">
        <v>4</v>
      </c>
      <c r="H16" s="5" t="s">
        <v>9</v>
      </c>
      <c r="I16" s="1">
        <v>1</v>
      </c>
      <c r="J16" s="32">
        <v>1</v>
      </c>
      <c r="K16" s="1">
        <f>(I16/J16)</f>
        <v>1</v>
      </c>
      <c r="M16" t="s">
        <v>5</v>
      </c>
      <c r="N16" t="s">
        <v>27</v>
      </c>
      <c r="O16" t="s">
        <v>28</v>
      </c>
    </row>
    <row r="17" spans="2:15" x14ac:dyDescent="0.2">
      <c r="B17" s="110"/>
      <c r="C17" s="16" t="s">
        <v>10</v>
      </c>
      <c r="D17" s="16">
        <v>81</v>
      </c>
      <c r="E17" s="19">
        <f>(D17/D20)</f>
        <v>0.11408450704225352</v>
      </c>
      <c r="G17" s="113"/>
      <c r="H17" s="1" t="s">
        <v>10</v>
      </c>
      <c r="I17" s="12">
        <v>103</v>
      </c>
      <c r="J17" s="26">
        <v>96</v>
      </c>
      <c r="K17" s="34">
        <f t="shared" si="0"/>
        <v>1.0729166666666667</v>
      </c>
      <c r="M17">
        <v>1</v>
      </c>
      <c r="N17">
        <v>1</v>
      </c>
      <c r="O17">
        <v>1</v>
      </c>
    </row>
    <row r="18" spans="2:15" x14ac:dyDescent="0.2">
      <c r="B18" s="110"/>
      <c r="C18" s="16" t="s">
        <v>11</v>
      </c>
      <c r="D18" s="16">
        <v>625</v>
      </c>
      <c r="E18" s="19">
        <f>(D18/D20)</f>
        <v>0.88028169014084512</v>
      </c>
      <c r="G18" s="113"/>
      <c r="H18" s="1" t="s">
        <v>11</v>
      </c>
      <c r="I18" s="1">
        <v>511</v>
      </c>
      <c r="J18" s="26">
        <v>339</v>
      </c>
      <c r="K18" s="34">
        <f t="shared" si="0"/>
        <v>1.5073746312684366</v>
      </c>
      <c r="M18">
        <v>2</v>
      </c>
      <c r="N18">
        <v>0.95</v>
      </c>
      <c r="O18">
        <v>2</v>
      </c>
    </row>
    <row r="19" spans="2:15" x14ac:dyDescent="0.2">
      <c r="B19" s="110"/>
      <c r="C19" s="16" t="s">
        <v>12</v>
      </c>
      <c r="D19" s="16">
        <v>3</v>
      </c>
      <c r="E19" s="19">
        <f>(D19/D20)</f>
        <v>4.2253521126760559E-3</v>
      </c>
      <c r="G19" s="113"/>
      <c r="H19" s="1" t="s">
        <v>12</v>
      </c>
      <c r="I19" s="1">
        <v>4</v>
      </c>
      <c r="J19" s="26">
        <v>11</v>
      </c>
      <c r="K19" s="34">
        <f t="shared" si="0"/>
        <v>0.36363636363636365</v>
      </c>
      <c r="M19">
        <v>4</v>
      </c>
      <c r="N19">
        <v>1.38</v>
      </c>
      <c r="O19">
        <v>4</v>
      </c>
    </row>
    <row r="20" spans="2:15" x14ac:dyDescent="0.2">
      <c r="B20" s="111"/>
      <c r="C20" s="20" t="s">
        <v>13</v>
      </c>
      <c r="D20" s="21">
        <f>SUM(D16:D19)</f>
        <v>710</v>
      </c>
      <c r="E20" s="22">
        <f>SUM(E16:E19)</f>
        <v>1</v>
      </c>
      <c r="G20" s="114"/>
      <c r="H20" s="29" t="s">
        <v>13</v>
      </c>
      <c r="I20" s="30">
        <f>SUM(I16:I19)</f>
        <v>619</v>
      </c>
      <c r="J20" s="30">
        <f>SUM(J16:J19)</f>
        <v>447</v>
      </c>
      <c r="K20" s="35">
        <f t="shared" si="0"/>
        <v>1.3847874720357942</v>
      </c>
      <c r="M20">
        <v>8</v>
      </c>
      <c r="N20">
        <v>1.71</v>
      </c>
      <c r="O20">
        <v>8</v>
      </c>
    </row>
    <row r="21" spans="2:15" x14ac:dyDescent="0.2">
      <c r="B21" s="109">
        <v>32</v>
      </c>
      <c r="C21" s="16" t="s">
        <v>9</v>
      </c>
      <c r="D21" s="16">
        <v>1</v>
      </c>
      <c r="E21" s="19">
        <f t="shared" ref="E21" si="1">(D21/D25)</f>
        <v>1.5337423312883436E-3</v>
      </c>
      <c r="G21" s="112">
        <v>8</v>
      </c>
      <c r="H21" s="5" t="s">
        <v>9</v>
      </c>
      <c r="I21" s="1">
        <v>1</v>
      </c>
      <c r="J21" s="26">
        <v>1</v>
      </c>
      <c r="K21" s="1">
        <f>(I21/J21)</f>
        <v>1</v>
      </c>
      <c r="M21">
        <v>16</v>
      </c>
      <c r="N21">
        <v>1.8</v>
      </c>
      <c r="O21">
        <v>16</v>
      </c>
    </row>
    <row r="22" spans="2:15" x14ac:dyDescent="0.2">
      <c r="B22" s="110"/>
      <c r="C22" s="16" t="s">
        <v>10</v>
      </c>
      <c r="D22" s="16">
        <v>84</v>
      </c>
      <c r="E22" s="19">
        <f t="shared" ref="E22" si="2">(D22/D25)</f>
        <v>0.12883435582822086</v>
      </c>
      <c r="G22" s="113"/>
      <c r="H22" s="1" t="s">
        <v>10</v>
      </c>
      <c r="I22" s="12">
        <v>103</v>
      </c>
      <c r="J22" s="26">
        <v>93</v>
      </c>
      <c r="K22" s="34">
        <f t="shared" si="0"/>
        <v>1.10752688172043</v>
      </c>
    </row>
    <row r="23" spans="2:15" x14ac:dyDescent="0.2">
      <c r="B23" s="110"/>
      <c r="C23" s="16" t="s">
        <v>11</v>
      </c>
      <c r="D23" s="16">
        <v>564</v>
      </c>
      <c r="E23" s="19">
        <f t="shared" ref="E23" si="3">(D23/D25)</f>
        <v>0.86503067484662577</v>
      </c>
      <c r="G23" s="113"/>
      <c r="H23" s="1" t="s">
        <v>11</v>
      </c>
      <c r="I23" s="1">
        <v>511</v>
      </c>
      <c r="J23" s="26">
        <v>259</v>
      </c>
      <c r="K23" s="34">
        <f t="shared" si="0"/>
        <v>1.972972972972973</v>
      </c>
    </row>
    <row r="24" spans="2:15" x14ac:dyDescent="0.2">
      <c r="B24" s="110"/>
      <c r="C24" s="16" t="s">
        <v>12</v>
      </c>
      <c r="D24" s="16">
        <v>3</v>
      </c>
      <c r="E24" s="19">
        <f t="shared" ref="E24" si="4">(D24/D25)</f>
        <v>4.601226993865031E-3</v>
      </c>
      <c r="G24" s="113"/>
      <c r="H24" s="1" t="s">
        <v>12</v>
      </c>
      <c r="I24" s="1">
        <v>4</v>
      </c>
      <c r="J24" s="1">
        <v>10</v>
      </c>
      <c r="K24" s="34">
        <f t="shared" si="0"/>
        <v>0.4</v>
      </c>
    </row>
    <row r="25" spans="2:15" x14ac:dyDescent="0.2">
      <c r="B25" s="111"/>
      <c r="C25" s="20" t="s">
        <v>13</v>
      </c>
      <c r="D25" s="21">
        <f>SUM(D21:D24)</f>
        <v>652</v>
      </c>
      <c r="E25" s="22">
        <f t="shared" ref="E25" si="5">SUM(E21:E24)</f>
        <v>1</v>
      </c>
      <c r="G25" s="113"/>
      <c r="H25" s="55" t="s">
        <v>13</v>
      </c>
      <c r="I25" s="30">
        <f>SUM(I21:I24)</f>
        <v>619</v>
      </c>
      <c r="J25" s="56">
        <f>SUM(J21:J24)</f>
        <v>363</v>
      </c>
      <c r="K25" s="57">
        <f t="shared" si="0"/>
        <v>1.7052341597796143</v>
      </c>
    </row>
    <row r="26" spans="2:15" x14ac:dyDescent="0.2">
      <c r="B26" s="109">
        <v>64</v>
      </c>
      <c r="C26" s="16" t="s">
        <v>9</v>
      </c>
      <c r="D26" s="16">
        <v>1</v>
      </c>
      <c r="E26" s="19">
        <f t="shared" ref="E26" si="6">(D26/D30)</f>
        <v>1.5625000000000001E-3</v>
      </c>
      <c r="G26" s="121">
        <v>16</v>
      </c>
      <c r="H26" s="1" t="s">
        <v>9</v>
      </c>
      <c r="I26" s="1">
        <v>1</v>
      </c>
      <c r="J26" s="1">
        <v>1</v>
      </c>
      <c r="K26" s="34">
        <f>(I26/J26)</f>
        <v>1</v>
      </c>
    </row>
    <row r="27" spans="2:15" x14ac:dyDescent="0.2">
      <c r="B27" s="110"/>
      <c r="C27" s="16" t="s">
        <v>10</v>
      </c>
      <c r="D27" s="16">
        <v>87</v>
      </c>
      <c r="E27" s="19">
        <f t="shared" ref="E27" si="7">(D27/D30)</f>
        <v>0.13593749999999999</v>
      </c>
      <c r="G27" s="121"/>
      <c r="H27" s="1" t="s">
        <v>10</v>
      </c>
      <c r="I27" s="12">
        <v>103</v>
      </c>
      <c r="J27" s="1">
        <v>94</v>
      </c>
      <c r="K27" s="34">
        <f t="shared" ref="K27:K29" si="8">(I27/J27)</f>
        <v>1.0957446808510638</v>
      </c>
    </row>
    <row r="28" spans="2:15" x14ac:dyDescent="0.2">
      <c r="B28" s="110"/>
      <c r="C28" s="16" t="s">
        <v>11</v>
      </c>
      <c r="D28" s="16">
        <v>548</v>
      </c>
      <c r="E28" s="19">
        <f t="shared" ref="E28" si="9">(D28/D30)</f>
        <v>0.85624999999999996</v>
      </c>
      <c r="G28" s="121"/>
      <c r="H28" s="1" t="s">
        <v>11</v>
      </c>
      <c r="I28" s="1">
        <v>511</v>
      </c>
      <c r="J28" s="1">
        <v>233</v>
      </c>
      <c r="K28" s="34">
        <f t="shared" si="8"/>
        <v>2.1931330472103006</v>
      </c>
    </row>
    <row r="29" spans="2:15" x14ac:dyDescent="0.2">
      <c r="B29" s="110"/>
      <c r="C29" s="16" t="s">
        <v>12</v>
      </c>
      <c r="D29" s="16">
        <v>4</v>
      </c>
      <c r="E29" s="19">
        <f t="shared" ref="E29" si="10">(D29/D30)</f>
        <v>6.2500000000000003E-3</v>
      </c>
      <c r="G29" s="121"/>
      <c r="H29" s="1" t="s">
        <v>12</v>
      </c>
      <c r="I29" s="1">
        <v>4</v>
      </c>
      <c r="J29" s="1">
        <v>16</v>
      </c>
      <c r="K29" s="34">
        <f t="shared" si="8"/>
        <v>0.25</v>
      </c>
    </row>
    <row r="30" spans="2:15" x14ac:dyDescent="0.2">
      <c r="B30" s="111"/>
      <c r="C30" s="20" t="s">
        <v>13</v>
      </c>
      <c r="D30" s="21">
        <f>SUM(D26:D29)</f>
        <v>640</v>
      </c>
      <c r="E30" s="22">
        <f t="shared" ref="E30" si="11">SUM(E26:E29)</f>
        <v>0.99999999999999989</v>
      </c>
      <c r="G30" s="121"/>
      <c r="H30" s="29" t="s">
        <v>13</v>
      </c>
      <c r="I30" s="30">
        <f>SUM(I26:I29)</f>
        <v>619</v>
      </c>
      <c r="J30" s="30">
        <f>SUM(J26:J29)</f>
        <v>344</v>
      </c>
      <c r="K30" s="35">
        <f>(I30/J30)</f>
        <v>1.7994186046511629</v>
      </c>
    </row>
    <row r="31" spans="2:15" x14ac:dyDescent="0.2">
      <c r="B31" s="109">
        <v>128</v>
      </c>
      <c r="C31" s="16" t="s">
        <v>9</v>
      </c>
      <c r="D31" s="16">
        <v>1</v>
      </c>
      <c r="E31" s="19">
        <f t="shared" ref="E31" si="12">(D31/D35)</f>
        <v>1.7452006980802793E-3</v>
      </c>
      <c r="G31" s="27"/>
      <c r="H31" s="105"/>
      <c r="I31" s="105"/>
      <c r="J31" s="105"/>
      <c r="K31" s="106"/>
    </row>
    <row r="32" spans="2:15" x14ac:dyDescent="0.2">
      <c r="B32" s="110"/>
      <c r="C32" s="16" t="s">
        <v>10</v>
      </c>
      <c r="D32" s="16">
        <v>90</v>
      </c>
      <c r="E32" s="19">
        <f t="shared" ref="E32" si="13">(D32/D35)</f>
        <v>0.15706806282722513</v>
      </c>
      <c r="G32" s="27"/>
      <c r="H32" s="105"/>
      <c r="I32" s="105"/>
      <c r="J32" s="105"/>
      <c r="K32" s="106"/>
    </row>
    <row r="33" spans="2:11" x14ac:dyDescent="0.2">
      <c r="B33" s="110"/>
      <c r="C33" s="16" t="s">
        <v>11</v>
      </c>
      <c r="D33" s="16">
        <v>478</v>
      </c>
      <c r="E33" s="19">
        <f t="shared" ref="E33" si="14">(D33/D35)</f>
        <v>0.8342059336823735</v>
      </c>
      <c r="G33" s="27"/>
      <c r="H33" s="105"/>
      <c r="I33" s="105"/>
      <c r="J33" s="105"/>
      <c r="K33" s="106"/>
    </row>
    <row r="34" spans="2:11" x14ac:dyDescent="0.2">
      <c r="B34" s="110"/>
      <c r="C34" s="16" t="s">
        <v>12</v>
      </c>
      <c r="D34" s="16">
        <v>4</v>
      </c>
      <c r="E34" s="19">
        <f t="shared" ref="E34" si="15">(D34/D35)</f>
        <v>6.9808027923211171E-3</v>
      </c>
      <c r="G34" s="27"/>
      <c r="H34" s="105"/>
      <c r="I34" s="105"/>
      <c r="J34" s="105"/>
      <c r="K34" s="106"/>
    </row>
    <row r="35" spans="2:11" x14ac:dyDescent="0.2">
      <c r="B35" s="111"/>
      <c r="C35" s="20" t="s">
        <v>13</v>
      </c>
      <c r="D35" s="21">
        <f>SUM(D31:D34)</f>
        <v>573</v>
      </c>
      <c r="E35" s="22">
        <f t="shared" ref="E35" si="16">SUM(E31:E34)</f>
        <v>1</v>
      </c>
      <c r="G35" s="27"/>
      <c r="H35" s="27"/>
      <c r="I35" s="107"/>
      <c r="J35" s="41"/>
      <c r="K35" s="108"/>
    </row>
    <row r="36" spans="2:11" x14ac:dyDescent="0.2">
      <c r="B36" s="25"/>
      <c r="C36" s="23"/>
      <c r="D36" s="23"/>
      <c r="E36" s="24"/>
    </row>
    <row r="37" spans="2:11" x14ac:dyDescent="0.2">
      <c r="B37" s="25"/>
      <c r="C37" s="23"/>
      <c r="D37" s="23"/>
      <c r="E37" s="24"/>
    </row>
    <row r="38" spans="2:11" x14ac:dyDescent="0.2">
      <c r="B38" s="37"/>
      <c r="C38" s="39"/>
      <c r="D38" s="39"/>
      <c r="E38" s="40"/>
    </row>
    <row r="39" spans="2:11" x14ac:dyDescent="0.2">
      <c r="B39" s="37"/>
      <c r="C39" s="37"/>
      <c r="D39" s="38"/>
      <c r="E39" s="37"/>
      <c r="H39" s="37"/>
      <c r="I39" s="37"/>
      <c r="J39" s="38"/>
      <c r="K39" s="37"/>
    </row>
    <row r="40" spans="2:11" x14ac:dyDescent="0.2">
      <c r="B40" s="37"/>
      <c r="C40" s="39"/>
      <c r="D40" s="39"/>
      <c r="E40" s="40"/>
      <c r="H40" s="37"/>
      <c r="I40" s="39"/>
      <c r="J40" s="39"/>
      <c r="K40" s="40"/>
    </row>
    <row r="41" spans="2:11" x14ac:dyDescent="0.2">
      <c r="B41" s="37"/>
      <c r="C41" s="39"/>
      <c r="D41" s="39"/>
      <c r="E41" s="40"/>
      <c r="H41" s="37"/>
      <c r="I41" s="39"/>
      <c r="J41" s="39"/>
      <c r="K41" s="40"/>
    </row>
    <row r="42" spans="2:11" x14ac:dyDescent="0.2">
      <c r="B42" s="37"/>
      <c r="C42" s="39"/>
      <c r="D42" s="39"/>
      <c r="E42" s="40"/>
      <c r="H42" s="37"/>
      <c r="I42" s="39"/>
      <c r="J42" s="39"/>
      <c r="K42" s="40"/>
    </row>
    <row r="43" spans="2:11" x14ac:dyDescent="0.2">
      <c r="B43" s="37"/>
      <c r="C43" s="39"/>
      <c r="D43" s="39"/>
      <c r="E43" s="40"/>
      <c r="H43" s="37"/>
      <c r="I43" s="39"/>
      <c r="J43" s="39"/>
      <c r="K43" s="40"/>
    </row>
    <row r="44" spans="2:11" x14ac:dyDescent="0.2">
      <c r="B44" s="37"/>
      <c r="C44" s="41"/>
      <c r="D44" s="42"/>
      <c r="E44" s="43"/>
      <c r="H44" s="37"/>
      <c r="I44" s="41"/>
      <c r="J44" s="42"/>
      <c r="K44" s="43"/>
    </row>
    <row r="45" spans="2:11" x14ac:dyDescent="0.2">
      <c r="B45" s="37"/>
      <c r="C45" s="39"/>
      <c r="D45" s="39"/>
      <c r="E45" s="40"/>
      <c r="H45" s="37"/>
      <c r="I45" s="39"/>
      <c r="J45" s="39"/>
      <c r="K45" s="40"/>
    </row>
    <row r="46" spans="2:11" x14ac:dyDescent="0.2">
      <c r="B46" s="37"/>
      <c r="C46" s="39"/>
      <c r="D46" s="39"/>
      <c r="E46" s="40"/>
      <c r="H46" s="37"/>
      <c r="I46" s="39"/>
      <c r="J46" s="39"/>
      <c r="K46" s="40"/>
    </row>
    <row r="47" spans="2:11" x14ac:dyDescent="0.2">
      <c r="B47" s="37"/>
      <c r="C47" s="39"/>
      <c r="D47" s="39"/>
      <c r="E47" s="40"/>
      <c r="H47" s="37"/>
      <c r="I47" s="39"/>
      <c r="J47" s="39"/>
      <c r="K47" s="40"/>
    </row>
    <row r="48" spans="2:11" x14ac:dyDescent="0.2">
      <c r="B48" s="37"/>
      <c r="C48" s="39"/>
      <c r="D48" s="39"/>
      <c r="E48" s="40"/>
      <c r="H48" s="37"/>
      <c r="I48" s="39"/>
      <c r="J48" s="39"/>
      <c r="K48" s="40"/>
    </row>
    <row r="49" spans="2:11" x14ac:dyDescent="0.2">
      <c r="B49" s="37"/>
      <c r="C49" s="41"/>
      <c r="D49" s="42"/>
      <c r="E49" s="43"/>
      <c r="H49" s="37"/>
      <c r="I49" s="41"/>
      <c r="J49" s="42"/>
      <c r="K49" s="43"/>
    </row>
    <row r="50" spans="2:11" x14ac:dyDescent="0.2">
      <c r="B50" s="37"/>
      <c r="C50" s="39"/>
      <c r="D50" s="39"/>
      <c r="E50" s="40"/>
      <c r="H50" s="37"/>
      <c r="I50" s="39"/>
      <c r="J50" s="39"/>
      <c r="K50" s="40"/>
    </row>
    <row r="51" spans="2:11" x14ac:dyDescent="0.2">
      <c r="B51" s="37"/>
      <c r="C51" s="39"/>
      <c r="D51" s="39"/>
      <c r="E51" s="40"/>
      <c r="H51" s="37"/>
      <c r="I51" s="39"/>
      <c r="J51" s="39"/>
      <c r="K51" s="40"/>
    </row>
    <row r="52" spans="2:11" x14ac:dyDescent="0.2">
      <c r="B52" s="37"/>
      <c r="C52" s="39"/>
      <c r="D52" s="39"/>
      <c r="E52" s="40"/>
      <c r="H52" s="37"/>
      <c r="I52" s="39"/>
      <c r="J52" s="39"/>
      <c r="K52" s="40"/>
    </row>
    <row r="53" spans="2:11" x14ac:dyDescent="0.2">
      <c r="B53" s="37"/>
      <c r="C53" s="39"/>
      <c r="D53" s="39"/>
      <c r="E53" s="40"/>
      <c r="H53" s="37"/>
      <c r="I53" s="39"/>
      <c r="J53" s="39"/>
      <c r="K53" s="40"/>
    </row>
    <row r="54" spans="2:11" x14ac:dyDescent="0.2">
      <c r="B54" s="37"/>
      <c r="C54" s="41"/>
      <c r="D54" s="42"/>
      <c r="E54" s="43"/>
      <c r="H54" s="37"/>
      <c r="I54" s="41"/>
      <c r="J54" s="42"/>
      <c r="K54" s="43"/>
    </row>
    <row r="55" spans="2:11" x14ac:dyDescent="0.2">
      <c r="B55" s="37"/>
      <c r="C55" s="39"/>
      <c r="D55" s="39"/>
      <c r="E55" s="40"/>
      <c r="H55" s="37"/>
      <c r="I55" s="39"/>
      <c r="J55" s="39"/>
      <c r="K55" s="40"/>
    </row>
    <row r="56" spans="2:11" x14ac:dyDescent="0.2">
      <c r="B56" s="37"/>
      <c r="C56" s="39"/>
      <c r="D56" s="39"/>
      <c r="E56" s="40"/>
      <c r="H56" s="37"/>
      <c r="I56" s="39"/>
      <c r="J56" s="39"/>
      <c r="K56" s="40"/>
    </row>
  </sheetData>
  <mergeCells count="10">
    <mergeCell ref="B26:B30"/>
    <mergeCell ref="G26:G30"/>
    <mergeCell ref="B31:B35"/>
    <mergeCell ref="B3:J3"/>
    <mergeCell ref="G6:G10"/>
    <mergeCell ref="G11:G15"/>
    <mergeCell ref="B16:B20"/>
    <mergeCell ref="G16:G20"/>
    <mergeCell ref="B21:B25"/>
    <mergeCell ref="G21:G2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062D9-13CA-0843-BDB1-05A9482C29D8}">
  <dimension ref="C4:R52"/>
  <sheetViews>
    <sheetView tabSelected="1" topLeftCell="E16" zoomScale="99" zoomScaleNormal="68" workbookViewId="0">
      <selection activeCell="L34" sqref="L34"/>
    </sheetView>
  </sheetViews>
  <sheetFormatPr baseColWidth="10" defaultRowHeight="15" x14ac:dyDescent="0.2"/>
  <cols>
    <col min="11" max="11" width="15.6640625" customWidth="1"/>
    <col min="12" max="12" width="14.6640625" customWidth="1"/>
  </cols>
  <sheetData>
    <row r="4" spans="3:18" x14ac:dyDescent="0.2">
      <c r="C4" s="115" t="s">
        <v>23</v>
      </c>
      <c r="D4" s="115"/>
      <c r="E4" s="115"/>
      <c r="F4" s="115"/>
      <c r="G4" s="115"/>
      <c r="H4" s="115"/>
      <c r="I4" s="115"/>
      <c r="J4" s="115"/>
    </row>
    <row r="6" spans="3:18" x14ac:dyDescent="0.2">
      <c r="C6" t="s">
        <v>1</v>
      </c>
      <c r="I6" t="s">
        <v>38</v>
      </c>
    </row>
    <row r="7" spans="3:18" x14ac:dyDescent="0.2">
      <c r="D7" s="2" t="s">
        <v>2</v>
      </c>
      <c r="E7" s="4" t="s">
        <v>3</v>
      </c>
      <c r="F7" s="2" t="s">
        <v>4</v>
      </c>
      <c r="I7" s="2" t="s">
        <v>5</v>
      </c>
      <c r="J7" s="2" t="s">
        <v>2</v>
      </c>
      <c r="K7" s="11" t="s">
        <v>6</v>
      </c>
      <c r="L7" s="28" t="s">
        <v>7</v>
      </c>
      <c r="M7" s="10" t="s">
        <v>8</v>
      </c>
      <c r="O7" s="8" t="s">
        <v>5</v>
      </c>
      <c r="P7" s="4" t="s">
        <v>16</v>
      </c>
      <c r="Q7" s="4" t="s">
        <v>17</v>
      </c>
      <c r="R7" s="11" t="s">
        <v>18</v>
      </c>
    </row>
    <row r="8" spans="3:18" x14ac:dyDescent="0.2">
      <c r="D8" s="1" t="s">
        <v>9</v>
      </c>
      <c r="E8" s="5">
        <v>1</v>
      </c>
      <c r="F8" s="6">
        <f>(E8/E12)</f>
        <v>1.1782865357197563E-5</v>
      </c>
      <c r="I8" s="112">
        <v>1</v>
      </c>
      <c r="J8" s="5" t="s">
        <v>9</v>
      </c>
      <c r="K8" s="1">
        <v>1</v>
      </c>
      <c r="L8" s="1">
        <v>1</v>
      </c>
      <c r="M8" s="1">
        <f>(K8/L8)</f>
        <v>1</v>
      </c>
      <c r="O8" s="9">
        <v>1</v>
      </c>
      <c r="P8" s="13">
        <v>0.16197</v>
      </c>
      <c r="Q8" s="13">
        <v>3.10823E-2</v>
      </c>
      <c r="R8" s="15">
        <v>4.8137199999999998E-4</v>
      </c>
    </row>
    <row r="9" spans="3:18" x14ac:dyDescent="0.2">
      <c r="D9" s="1" t="s">
        <v>10</v>
      </c>
      <c r="E9" s="5">
        <v>12798</v>
      </c>
      <c r="F9" s="6">
        <f>(E9/E12)</f>
        <v>0.15079711084141442</v>
      </c>
      <c r="I9" s="113"/>
      <c r="J9" s="1" t="s">
        <v>10</v>
      </c>
      <c r="K9" s="12">
        <v>11442</v>
      </c>
      <c r="L9" s="12">
        <v>11442</v>
      </c>
      <c r="M9" s="1">
        <f t="shared" ref="M9:M27" si="0">(K9/L9)</f>
        <v>1</v>
      </c>
      <c r="O9" s="9">
        <v>2</v>
      </c>
      <c r="P9" s="5"/>
      <c r="Q9" s="5"/>
      <c r="R9" s="12"/>
    </row>
    <row r="10" spans="3:18" x14ac:dyDescent="0.2">
      <c r="D10" s="1" t="s">
        <v>11</v>
      </c>
      <c r="E10" s="5">
        <v>71636</v>
      </c>
      <c r="F10" s="6">
        <f>(E10/E12)</f>
        <v>0.84407734272820467</v>
      </c>
      <c r="I10" s="113"/>
      <c r="J10" s="1" t="s">
        <v>11</v>
      </c>
      <c r="K10" s="1">
        <v>70349</v>
      </c>
      <c r="L10" s="1">
        <v>70349</v>
      </c>
      <c r="M10" s="1">
        <f t="shared" si="0"/>
        <v>1</v>
      </c>
      <c r="O10" s="9">
        <v>4</v>
      </c>
      <c r="P10" s="5"/>
      <c r="Q10" s="5"/>
      <c r="R10" s="1"/>
    </row>
    <row r="11" spans="3:18" x14ac:dyDescent="0.2">
      <c r="D11" s="1" t="s">
        <v>12</v>
      </c>
      <c r="E11" s="5">
        <v>434</v>
      </c>
      <c r="F11" s="6">
        <f>(E11/E12)</f>
        <v>5.1137635650237425E-3</v>
      </c>
      <c r="I11" s="113"/>
      <c r="J11" s="1" t="s">
        <v>12</v>
      </c>
      <c r="K11" s="1">
        <v>440</v>
      </c>
      <c r="L11" s="1">
        <v>440</v>
      </c>
      <c r="M11" s="1">
        <f t="shared" si="0"/>
        <v>1</v>
      </c>
      <c r="O11" s="9">
        <v>8</v>
      </c>
      <c r="P11" s="5"/>
      <c r="Q11" s="5"/>
      <c r="R11" s="1"/>
    </row>
    <row r="12" spans="3:18" x14ac:dyDescent="0.2">
      <c r="D12" s="47" t="s">
        <v>13</v>
      </c>
      <c r="E12" s="48">
        <f>SUM(E8:E11)</f>
        <v>84869</v>
      </c>
      <c r="F12" s="49">
        <f>SUM(F8:F11)</f>
        <v>1</v>
      </c>
      <c r="I12" s="114"/>
      <c r="J12" s="29" t="s">
        <v>13</v>
      </c>
      <c r="K12" s="30">
        <f>SUM(K8:K11)</f>
        <v>82232</v>
      </c>
      <c r="L12" s="30">
        <f>SUM(L8:L11)</f>
        <v>82232</v>
      </c>
      <c r="M12" s="36">
        <f t="shared" si="0"/>
        <v>1</v>
      </c>
      <c r="O12" s="9">
        <v>12</v>
      </c>
      <c r="P12" s="5"/>
      <c r="Q12" s="5"/>
      <c r="R12" s="1"/>
    </row>
    <row r="13" spans="3:18" x14ac:dyDescent="0.2">
      <c r="C13" t="s">
        <v>14</v>
      </c>
      <c r="D13" s="3"/>
      <c r="F13" s="7"/>
      <c r="I13" s="112">
        <v>2</v>
      </c>
      <c r="J13" s="5" t="s">
        <v>9</v>
      </c>
      <c r="K13" s="1">
        <v>1</v>
      </c>
      <c r="L13" s="1">
        <v>1</v>
      </c>
      <c r="M13" s="1">
        <f>(K13/L13)</f>
        <v>1</v>
      </c>
      <c r="O13" s="9">
        <v>24</v>
      </c>
      <c r="P13" s="5"/>
      <c r="Q13" s="5"/>
      <c r="R13" s="1"/>
    </row>
    <row r="14" spans="3:18" x14ac:dyDescent="0.2">
      <c r="D14" s="2" t="s">
        <v>25</v>
      </c>
      <c r="E14" s="2" t="s">
        <v>2</v>
      </c>
      <c r="F14" s="11" t="s">
        <v>26</v>
      </c>
      <c r="I14" s="113"/>
      <c r="J14" s="1" t="s">
        <v>10</v>
      </c>
      <c r="K14" s="12">
        <v>11442</v>
      </c>
      <c r="L14" s="1">
        <v>11187</v>
      </c>
      <c r="M14" s="34">
        <f t="shared" si="0"/>
        <v>1.0227943148297132</v>
      </c>
      <c r="O14" s="9">
        <v>32</v>
      </c>
      <c r="P14" s="5"/>
      <c r="Q14" s="5"/>
      <c r="R14" s="1"/>
    </row>
    <row r="15" spans="3:18" x14ac:dyDescent="0.2">
      <c r="D15" s="121">
        <v>16</v>
      </c>
      <c r="E15" s="5" t="s">
        <v>9</v>
      </c>
      <c r="F15" s="1">
        <v>1</v>
      </c>
      <c r="I15" s="113"/>
      <c r="J15" s="1" t="s">
        <v>11</v>
      </c>
      <c r="K15" s="1">
        <v>70349</v>
      </c>
      <c r="L15" s="1">
        <v>42108</v>
      </c>
      <c r="M15" s="34">
        <f t="shared" si="0"/>
        <v>1.6706801557898736</v>
      </c>
      <c r="O15" s="9">
        <v>48</v>
      </c>
      <c r="P15" s="5"/>
      <c r="Q15" s="5"/>
      <c r="R15" s="1"/>
    </row>
    <row r="16" spans="3:18" x14ac:dyDescent="0.2">
      <c r="C16" s="37"/>
      <c r="D16" s="121"/>
      <c r="E16" s="1" t="s">
        <v>10</v>
      </c>
      <c r="F16" s="12">
        <v>8321</v>
      </c>
      <c r="I16" s="113"/>
      <c r="J16" s="1" t="s">
        <v>12</v>
      </c>
      <c r="K16" s="1">
        <v>440</v>
      </c>
      <c r="L16" s="1">
        <v>656</v>
      </c>
      <c r="M16" s="34">
        <f t="shared" si="0"/>
        <v>0.67073170731707321</v>
      </c>
    </row>
    <row r="17" spans="3:18" x14ac:dyDescent="0.2">
      <c r="C17" s="37"/>
      <c r="D17" s="121"/>
      <c r="E17" s="1" t="s">
        <v>11</v>
      </c>
      <c r="F17" s="1">
        <v>104548</v>
      </c>
      <c r="I17" s="114"/>
      <c r="J17" s="29" t="s">
        <v>13</v>
      </c>
      <c r="K17" s="30">
        <f>SUM(K13:K16)</f>
        <v>82232</v>
      </c>
      <c r="L17" s="30">
        <f>SUM(L13:L16)</f>
        <v>53952</v>
      </c>
      <c r="M17" s="35">
        <f t="shared" si="0"/>
        <v>1.5241696322657177</v>
      </c>
    </row>
    <row r="18" spans="3:18" x14ac:dyDescent="0.2">
      <c r="C18" s="37"/>
      <c r="D18" s="121"/>
      <c r="E18" s="1" t="s">
        <v>12</v>
      </c>
      <c r="F18" s="1">
        <v>432</v>
      </c>
      <c r="I18" s="112">
        <v>4</v>
      </c>
      <c r="J18" s="5" t="s">
        <v>9</v>
      </c>
      <c r="K18" s="1">
        <v>1</v>
      </c>
      <c r="L18" s="32">
        <v>1</v>
      </c>
      <c r="M18" s="1">
        <f>(K18/L18)</f>
        <v>1</v>
      </c>
      <c r="O18" t="s">
        <v>5</v>
      </c>
      <c r="P18" t="s">
        <v>27</v>
      </c>
      <c r="Q18" t="s">
        <v>28</v>
      </c>
      <c r="R18" t="s">
        <v>39</v>
      </c>
    </row>
    <row r="19" spans="3:18" x14ac:dyDescent="0.2">
      <c r="C19" s="37"/>
      <c r="D19" s="121"/>
      <c r="E19" s="29" t="s">
        <v>13</v>
      </c>
      <c r="F19" s="30">
        <f>SUM(F15:F18)</f>
        <v>113302</v>
      </c>
      <c r="I19" s="113"/>
      <c r="J19" s="1" t="s">
        <v>10</v>
      </c>
      <c r="K19" s="12">
        <v>11442</v>
      </c>
      <c r="L19" s="26">
        <v>11132</v>
      </c>
      <c r="M19" s="34">
        <f t="shared" si="0"/>
        <v>1.0278476464247215</v>
      </c>
      <c r="O19">
        <v>1</v>
      </c>
      <c r="P19">
        <v>1</v>
      </c>
      <c r="Q19">
        <v>1</v>
      </c>
      <c r="R19">
        <v>1</v>
      </c>
    </row>
    <row r="20" spans="3:18" x14ac:dyDescent="0.2">
      <c r="C20" s="37"/>
      <c r="D20" s="121">
        <v>32</v>
      </c>
      <c r="E20" s="1" t="s">
        <v>9</v>
      </c>
      <c r="F20" s="1">
        <v>1</v>
      </c>
      <c r="I20" s="113"/>
      <c r="J20" s="1" t="s">
        <v>11</v>
      </c>
      <c r="K20" s="1">
        <v>70349</v>
      </c>
      <c r="L20" s="26">
        <v>20852</v>
      </c>
      <c r="M20" s="34">
        <f t="shared" si="0"/>
        <v>3.3737291386917323</v>
      </c>
      <c r="O20">
        <v>2</v>
      </c>
      <c r="P20">
        <v>1.52</v>
      </c>
      <c r="Q20">
        <v>2</v>
      </c>
      <c r="R20">
        <v>1.67</v>
      </c>
    </row>
    <row r="21" spans="3:18" x14ac:dyDescent="0.2">
      <c r="C21" s="37"/>
      <c r="D21" s="121"/>
      <c r="E21" s="1" t="s">
        <v>10</v>
      </c>
      <c r="F21" s="1">
        <v>8993</v>
      </c>
      <c r="I21" s="113"/>
      <c r="J21" s="1" t="s">
        <v>12</v>
      </c>
      <c r="K21" s="1">
        <v>440</v>
      </c>
      <c r="L21" s="26">
        <v>666</v>
      </c>
      <c r="M21" s="34">
        <f t="shared" si="0"/>
        <v>0.66066066066066065</v>
      </c>
      <c r="O21">
        <v>4</v>
      </c>
      <c r="P21">
        <v>2.52</v>
      </c>
      <c r="Q21">
        <v>4</v>
      </c>
      <c r="R21">
        <v>3.37</v>
      </c>
    </row>
    <row r="22" spans="3:18" x14ac:dyDescent="0.2">
      <c r="C22" s="37"/>
      <c r="D22" s="121"/>
      <c r="E22" s="1" t="s">
        <v>11</v>
      </c>
      <c r="F22" s="1">
        <v>95542</v>
      </c>
      <c r="I22" s="114"/>
      <c r="J22" s="29" t="s">
        <v>13</v>
      </c>
      <c r="K22" s="30">
        <f>SUM(K18:K21)</f>
        <v>82232</v>
      </c>
      <c r="L22" s="30">
        <f>SUM(L18:L21)</f>
        <v>32651</v>
      </c>
      <c r="M22" s="35">
        <f t="shared" si="0"/>
        <v>2.518513981195063</v>
      </c>
      <c r="O22">
        <v>8</v>
      </c>
      <c r="P22">
        <v>3.39</v>
      </c>
      <c r="Q22">
        <v>8</v>
      </c>
      <c r="R22">
        <v>5.75</v>
      </c>
    </row>
    <row r="23" spans="3:18" x14ac:dyDescent="0.2">
      <c r="C23" s="37"/>
      <c r="D23" s="121"/>
      <c r="E23" s="1" t="s">
        <v>12</v>
      </c>
      <c r="F23" s="1">
        <v>395</v>
      </c>
      <c r="I23" s="112">
        <v>8</v>
      </c>
      <c r="J23" s="5" t="s">
        <v>9</v>
      </c>
      <c r="K23" s="1">
        <v>1</v>
      </c>
      <c r="L23" s="26">
        <v>1</v>
      </c>
      <c r="M23" s="1">
        <f>(K23/L23)</f>
        <v>1</v>
      </c>
      <c r="O23">
        <v>16</v>
      </c>
      <c r="P23">
        <v>3.68</v>
      </c>
      <c r="Q23">
        <v>16</v>
      </c>
      <c r="R23">
        <v>6.63</v>
      </c>
    </row>
    <row r="24" spans="3:18" x14ac:dyDescent="0.2">
      <c r="C24" s="37"/>
      <c r="D24" s="121"/>
      <c r="E24" s="29" t="s">
        <v>13</v>
      </c>
      <c r="F24" s="31">
        <f>SUM(F20:F23)</f>
        <v>104931</v>
      </c>
      <c r="I24" s="113"/>
      <c r="J24" s="1" t="s">
        <v>10</v>
      </c>
      <c r="K24" s="12">
        <v>11442</v>
      </c>
      <c r="L24" s="26">
        <v>11305</v>
      </c>
      <c r="M24" s="34">
        <f t="shared" si="0"/>
        <v>1.0121185316231756</v>
      </c>
      <c r="O24">
        <v>24</v>
      </c>
      <c r="P24">
        <v>3.93</v>
      </c>
      <c r="Q24">
        <v>24</v>
      </c>
      <c r="R24">
        <v>7.77</v>
      </c>
    </row>
    <row r="25" spans="3:18" x14ac:dyDescent="0.2">
      <c r="C25" s="37"/>
      <c r="D25" s="121">
        <v>64</v>
      </c>
      <c r="E25" s="1" t="s">
        <v>9</v>
      </c>
      <c r="F25" s="32">
        <v>1</v>
      </c>
      <c r="I25" s="113"/>
      <c r="J25" s="1" t="s">
        <v>11</v>
      </c>
      <c r="K25" s="1">
        <v>70349</v>
      </c>
      <c r="L25" s="26">
        <v>12233</v>
      </c>
      <c r="M25" s="34">
        <f t="shared" si="0"/>
        <v>5.7507561513937713</v>
      </c>
    </row>
    <row r="26" spans="3:18" x14ac:dyDescent="0.2">
      <c r="C26" s="37"/>
      <c r="D26" s="121"/>
      <c r="E26" s="1" t="s">
        <v>10</v>
      </c>
      <c r="F26" s="26">
        <v>9194</v>
      </c>
      <c r="I26" s="113"/>
      <c r="J26" s="1" t="s">
        <v>12</v>
      </c>
      <c r="K26" s="1">
        <v>440</v>
      </c>
      <c r="L26" s="1">
        <v>714</v>
      </c>
      <c r="M26" s="34">
        <f t="shared" si="0"/>
        <v>0.61624649859943981</v>
      </c>
    </row>
    <row r="27" spans="3:18" x14ac:dyDescent="0.2">
      <c r="C27" s="37"/>
      <c r="D27" s="121"/>
      <c r="E27" s="1" t="s">
        <v>11</v>
      </c>
      <c r="F27" s="26">
        <v>90627</v>
      </c>
      <c r="I27" s="114"/>
      <c r="J27" s="29" t="s">
        <v>13</v>
      </c>
      <c r="K27" s="30">
        <f>SUM(K23:K26)</f>
        <v>82232</v>
      </c>
      <c r="L27" s="30">
        <f>SUM(L23:L26)</f>
        <v>24253</v>
      </c>
      <c r="M27" s="35">
        <f t="shared" si="0"/>
        <v>3.39059085473962</v>
      </c>
    </row>
    <row r="28" spans="3:18" x14ac:dyDescent="0.2">
      <c r="C28" s="37"/>
      <c r="D28" s="121"/>
      <c r="E28" s="1" t="s">
        <v>12</v>
      </c>
      <c r="F28" s="26">
        <v>404</v>
      </c>
      <c r="I28" s="112">
        <v>16</v>
      </c>
      <c r="J28" s="1" t="s">
        <v>9</v>
      </c>
      <c r="K28" s="1">
        <v>1</v>
      </c>
      <c r="L28" s="1">
        <v>1</v>
      </c>
      <c r="M28" s="34">
        <f>(K28/L28)</f>
        <v>1</v>
      </c>
    </row>
    <row r="29" spans="3:18" x14ac:dyDescent="0.2">
      <c r="C29" s="37"/>
      <c r="D29" s="121"/>
      <c r="E29" s="29" t="s">
        <v>13</v>
      </c>
      <c r="F29" s="33">
        <f>SUM(F25:F28)</f>
        <v>100226</v>
      </c>
      <c r="I29" s="113"/>
      <c r="J29" s="1" t="s">
        <v>10</v>
      </c>
      <c r="K29" s="12">
        <v>11442</v>
      </c>
      <c r="L29" s="1">
        <v>10843</v>
      </c>
      <c r="M29" s="34">
        <f t="shared" ref="M29:M31" si="1">(K29/L29)</f>
        <v>1.0552430139260351</v>
      </c>
    </row>
    <row r="30" spans="3:18" x14ac:dyDescent="0.2">
      <c r="C30" s="37"/>
      <c r="D30" s="121">
        <v>128</v>
      </c>
      <c r="E30" s="1" t="s">
        <v>9</v>
      </c>
      <c r="F30" s="26">
        <v>1</v>
      </c>
      <c r="I30" s="113"/>
      <c r="J30" s="1" t="s">
        <v>11</v>
      </c>
      <c r="K30" s="1">
        <v>70349</v>
      </c>
      <c r="L30" s="1">
        <v>10604</v>
      </c>
      <c r="M30" s="34">
        <f t="shared" si="1"/>
        <v>6.6341946435307433</v>
      </c>
    </row>
    <row r="31" spans="3:18" x14ac:dyDescent="0.2">
      <c r="C31" s="37"/>
      <c r="D31" s="121"/>
      <c r="E31" s="1" t="s">
        <v>10</v>
      </c>
      <c r="F31" s="26">
        <v>11868</v>
      </c>
      <c r="I31" s="113"/>
      <c r="J31" s="1" t="s">
        <v>12</v>
      </c>
      <c r="K31" s="1">
        <v>440</v>
      </c>
      <c r="L31" s="1">
        <v>886</v>
      </c>
      <c r="M31" s="34">
        <f t="shared" si="1"/>
        <v>0.49661399548532731</v>
      </c>
    </row>
    <row r="32" spans="3:18" x14ac:dyDescent="0.2">
      <c r="C32" s="37"/>
      <c r="D32" s="121"/>
      <c r="E32" s="1" t="s">
        <v>11</v>
      </c>
      <c r="F32" s="26">
        <v>86824</v>
      </c>
      <c r="I32" s="113"/>
      <c r="J32" s="55" t="s">
        <v>13</v>
      </c>
      <c r="K32" s="30">
        <f>SUM(K28:K31)</f>
        <v>82232</v>
      </c>
      <c r="L32" s="56">
        <f>SUM(L28:L31)</f>
        <v>22334</v>
      </c>
      <c r="M32" s="57">
        <f>(K32/L32)</f>
        <v>3.6819199426882778</v>
      </c>
    </row>
    <row r="33" spans="3:13" x14ac:dyDescent="0.2">
      <c r="C33" s="37"/>
      <c r="D33" s="121"/>
      <c r="E33" s="1" t="s">
        <v>12</v>
      </c>
      <c r="F33" s="1">
        <v>421</v>
      </c>
      <c r="I33" s="121">
        <v>24</v>
      </c>
      <c r="J33" s="1" t="s">
        <v>9</v>
      </c>
      <c r="K33" s="1">
        <v>1</v>
      </c>
      <c r="L33" s="1">
        <v>1</v>
      </c>
      <c r="M33" s="34">
        <f>(K33/L33)</f>
        <v>1</v>
      </c>
    </row>
    <row r="34" spans="3:13" x14ac:dyDescent="0.2">
      <c r="C34" s="37"/>
      <c r="D34" s="121"/>
      <c r="E34" s="29" t="s">
        <v>13</v>
      </c>
      <c r="F34" s="46">
        <f>SUM(F30:F33)</f>
        <v>99114</v>
      </c>
      <c r="I34" s="121"/>
      <c r="J34" s="1" t="s">
        <v>10</v>
      </c>
      <c r="K34" s="12">
        <v>11442</v>
      </c>
      <c r="L34" s="1">
        <v>11062</v>
      </c>
      <c r="M34" s="34">
        <f t="shared" ref="M34:M36" si="2">(K34/L34)</f>
        <v>1.0343518351111916</v>
      </c>
    </row>
    <row r="35" spans="3:13" x14ac:dyDescent="0.2">
      <c r="C35" s="37"/>
      <c r="D35" s="121">
        <v>512</v>
      </c>
      <c r="E35" s="5" t="s">
        <v>9</v>
      </c>
      <c r="F35" s="44">
        <v>1</v>
      </c>
      <c r="I35" s="121"/>
      <c r="J35" s="1" t="s">
        <v>11</v>
      </c>
      <c r="K35" s="1">
        <v>70349</v>
      </c>
      <c r="L35" s="1">
        <v>9055</v>
      </c>
      <c r="M35" s="34">
        <f t="shared" si="2"/>
        <v>7.7690778575372725</v>
      </c>
    </row>
    <row r="36" spans="3:13" x14ac:dyDescent="0.2">
      <c r="C36" s="37"/>
      <c r="D36" s="121"/>
      <c r="E36" s="5" t="s">
        <v>10</v>
      </c>
      <c r="F36" s="44">
        <v>9916</v>
      </c>
      <c r="I36" s="121"/>
      <c r="J36" s="1" t="s">
        <v>12</v>
      </c>
      <c r="K36" s="1">
        <v>440</v>
      </c>
      <c r="L36" s="1">
        <v>795</v>
      </c>
      <c r="M36" s="34">
        <f t="shared" si="2"/>
        <v>0.55345911949685533</v>
      </c>
    </row>
    <row r="37" spans="3:13" x14ac:dyDescent="0.2">
      <c r="C37" s="37"/>
      <c r="D37" s="121"/>
      <c r="E37" s="5" t="s">
        <v>11</v>
      </c>
      <c r="F37" s="44">
        <v>72605</v>
      </c>
      <c r="I37" s="121"/>
      <c r="J37" s="29" t="s">
        <v>13</v>
      </c>
      <c r="K37" s="30">
        <f>SUM(K33:K36)</f>
        <v>82232</v>
      </c>
      <c r="L37" s="31">
        <f>SUM(L33:L36)</f>
        <v>20913</v>
      </c>
      <c r="M37" s="35">
        <f>(K37/L37)</f>
        <v>3.9320996509348252</v>
      </c>
    </row>
    <row r="38" spans="3:13" x14ac:dyDescent="0.2">
      <c r="C38" s="37"/>
      <c r="D38" s="121"/>
      <c r="E38" s="5" t="s">
        <v>12</v>
      </c>
      <c r="F38" s="44">
        <v>427</v>
      </c>
      <c r="I38" s="89"/>
      <c r="J38" s="98"/>
      <c r="K38" s="99"/>
      <c r="L38" s="98"/>
      <c r="M38" s="100"/>
    </row>
    <row r="39" spans="3:13" x14ac:dyDescent="0.2">
      <c r="C39" s="37"/>
      <c r="D39" s="121"/>
      <c r="E39" s="45" t="s">
        <v>13</v>
      </c>
      <c r="F39" s="36">
        <f>SUM(F35:F38)</f>
        <v>82949</v>
      </c>
      <c r="I39" s="89"/>
      <c r="J39" s="98"/>
      <c r="K39" s="101"/>
      <c r="L39" s="98"/>
      <c r="M39" s="100"/>
    </row>
    <row r="40" spans="3:13" x14ac:dyDescent="0.2">
      <c r="C40" s="37"/>
      <c r="D40" s="121">
        <v>1024</v>
      </c>
      <c r="E40" s="5" t="s">
        <v>9</v>
      </c>
      <c r="F40" s="44">
        <v>1</v>
      </c>
      <c r="I40" s="89"/>
      <c r="J40" s="98"/>
      <c r="K40" s="101"/>
      <c r="L40" s="98"/>
      <c r="M40" s="100"/>
    </row>
    <row r="41" spans="3:13" x14ac:dyDescent="0.2">
      <c r="C41" s="37"/>
      <c r="D41" s="121"/>
      <c r="E41" s="5" t="s">
        <v>10</v>
      </c>
      <c r="F41" s="44">
        <v>13801</v>
      </c>
      <c r="I41" s="89"/>
      <c r="J41" s="98"/>
      <c r="K41" s="101"/>
      <c r="L41" s="98"/>
      <c r="M41" s="100"/>
    </row>
    <row r="42" spans="3:13" x14ac:dyDescent="0.2">
      <c r="C42" s="37"/>
      <c r="D42" s="121"/>
      <c r="E42" s="5" t="s">
        <v>11</v>
      </c>
      <c r="F42" s="44">
        <v>69099</v>
      </c>
      <c r="I42" s="89"/>
      <c r="J42" s="89"/>
      <c r="K42" s="102"/>
      <c r="L42" s="102"/>
      <c r="M42" s="103"/>
    </row>
    <row r="43" spans="3:13" x14ac:dyDescent="0.2">
      <c r="C43" s="37"/>
      <c r="D43" s="121"/>
      <c r="E43" s="5" t="s">
        <v>12</v>
      </c>
      <c r="F43" s="44">
        <v>498</v>
      </c>
      <c r="I43" s="89"/>
      <c r="J43" s="98"/>
      <c r="K43" s="101"/>
      <c r="L43" s="98"/>
      <c r="M43" s="100"/>
    </row>
    <row r="44" spans="3:13" x14ac:dyDescent="0.2">
      <c r="C44" s="37"/>
      <c r="D44" s="121"/>
      <c r="E44" s="45" t="s">
        <v>13</v>
      </c>
      <c r="F44" s="36">
        <f>SUM(F40:F43)</f>
        <v>83399</v>
      </c>
      <c r="I44" s="89"/>
      <c r="J44" s="98"/>
      <c r="K44" s="101"/>
      <c r="L44" s="98"/>
      <c r="M44" s="100"/>
    </row>
    <row r="45" spans="3:13" x14ac:dyDescent="0.2">
      <c r="C45" s="37"/>
      <c r="D45" s="39"/>
      <c r="E45" s="39"/>
      <c r="F45" s="40"/>
      <c r="I45" s="89"/>
      <c r="J45" s="98"/>
      <c r="K45" s="101"/>
      <c r="L45" s="98"/>
      <c r="M45" s="100"/>
    </row>
    <row r="46" spans="3:13" x14ac:dyDescent="0.2">
      <c r="C46" s="37"/>
      <c r="D46" s="122" t="s">
        <v>29</v>
      </c>
      <c r="E46" s="122"/>
      <c r="F46" s="40"/>
      <c r="I46" s="89"/>
      <c r="J46" s="98"/>
      <c r="K46" s="98"/>
      <c r="L46" s="98"/>
      <c r="M46" s="100"/>
    </row>
    <row r="47" spans="3:13" x14ac:dyDescent="0.2">
      <c r="C47" s="37"/>
      <c r="D47" s="41"/>
      <c r="E47" s="42"/>
      <c r="F47" s="43"/>
      <c r="I47" s="89"/>
      <c r="J47" s="89"/>
      <c r="K47" s="89"/>
      <c r="L47" s="89"/>
      <c r="M47" s="103"/>
    </row>
    <row r="48" spans="3:13" x14ac:dyDescent="0.2">
      <c r="C48" s="37"/>
      <c r="D48" s="39"/>
      <c r="E48" s="39"/>
      <c r="F48" s="40"/>
      <c r="I48" s="89"/>
      <c r="J48" s="98"/>
      <c r="K48" s="98"/>
      <c r="L48" s="98"/>
      <c r="M48" s="100"/>
    </row>
    <row r="49" spans="3:13" x14ac:dyDescent="0.2">
      <c r="C49" s="37"/>
      <c r="D49" s="39"/>
      <c r="E49" s="39"/>
      <c r="F49" s="40"/>
      <c r="I49" s="89"/>
      <c r="J49" s="98"/>
      <c r="K49" s="98"/>
      <c r="L49" s="98"/>
      <c r="M49" s="100"/>
    </row>
    <row r="50" spans="3:13" x14ac:dyDescent="0.2">
      <c r="C50" s="37"/>
      <c r="D50" s="39"/>
      <c r="E50" s="39"/>
      <c r="F50" s="40"/>
      <c r="I50" s="89"/>
      <c r="J50" s="98"/>
      <c r="K50" s="98"/>
      <c r="L50" s="98"/>
      <c r="M50" s="100"/>
    </row>
    <row r="51" spans="3:13" x14ac:dyDescent="0.2">
      <c r="C51" s="37"/>
      <c r="D51" s="39"/>
      <c r="E51" s="39"/>
      <c r="F51" s="40"/>
      <c r="I51" s="89"/>
      <c r="J51" s="98"/>
      <c r="K51" s="98"/>
      <c r="L51" s="98"/>
      <c r="M51" s="100"/>
    </row>
    <row r="52" spans="3:13" x14ac:dyDescent="0.2">
      <c r="C52" s="37"/>
      <c r="D52" s="41"/>
      <c r="E52" s="42"/>
      <c r="F52" s="43"/>
      <c r="I52" s="89"/>
      <c r="J52" s="89"/>
      <c r="K52" s="98"/>
      <c r="L52" s="98"/>
      <c r="M52" s="103"/>
    </row>
  </sheetData>
  <mergeCells count="14">
    <mergeCell ref="I33:I37"/>
    <mergeCell ref="D35:D39"/>
    <mergeCell ref="D40:D44"/>
    <mergeCell ref="D46:E46"/>
    <mergeCell ref="C4:J4"/>
    <mergeCell ref="I8:I12"/>
    <mergeCell ref="I13:I17"/>
    <mergeCell ref="D15:D19"/>
    <mergeCell ref="I18:I22"/>
    <mergeCell ref="D20:D24"/>
    <mergeCell ref="I23:I27"/>
    <mergeCell ref="D25:D29"/>
    <mergeCell ref="I28:I32"/>
    <mergeCell ref="D30:D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Folha1</vt:lpstr>
      <vt:lpstr>100</vt:lpstr>
      <vt:lpstr>1000</vt:lpstr>
      <vt:lpstr>10000</vt:lpstr>
      <vt:lpstr>1000000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Francisco Fernando Vilela Araújo</cp:lastModifiedBy>
  <cp:revision/>
  <dcterms:created xsi:type="dcterms:W3CDTF">2018-12-10T11:26:38Z</dcterms:created>
  <dcterms:modified xsi:type="dcterms:W3CDTF">2018-12-11T02:43:16Z</dcterms:modified>
  <cp:category/>
  <cp:contentStatus/>
</cp:coreProperties>
</file>